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NE\Documents\"/>
    </mc:Choice>
  </mc:AlternateContent>
  <bookViews>
    <workbookView xWindow="0" yWindow="0" windowWidth="20490" windowHeight="75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L1538" i="1" l="1"/>
  <c r="CI1538" i="1"/>
  <c r="CG1538" i="1"/>
  <c r="CH1538" i="1" s="1"/>
  <c r="CF1538" i="1"/>
  <c r="CL1537" i="1"/>
  <c r="CI1537" i="1"/>
  <c r="CG1537" i="1"/>
  <c r="CF1537" i="1"/>
  <c r="CL1536" i="1"/>
  <c r="CI1536" i="1"/>
  <c r="CG1536" i="1"/>
  <c r="CF1536" i="1"/>
  <c r="CL1535" i="1"/>
  <c r="CI1535" i="1"/>
  <c r="CG1535" i="1"/>
  <c r="CF1535" i="1"/>
  <c r="CL1534" i="1"/>
  <c r="CI1534" i="1"/>
  <c r="CG1534" i="1"/>
  <c r="CF1534" i="1"/>
  <c r="CL1533" i="1"/>
  <c r="CI1533" i="1"/>
  <c r="CG1533" i="1"/>
  <c r="CF1533" i="1"/>
  <c r="CL1532" i="1"/>
  <c r="CI1532" i="1"/>
  <c r="CG1532" i="1"/>
  <c r="CF1532" i="1"/>
  <c r="CL1531" i="1"/>
  <c r="CI1531" i="1"/>
  <c r="CG1531" i="1"/>
  <c r="CF1531" i="1"/>
  <c r="CL1530" i="1"/>
  <c r="CI1530" i="1"/>
  <c r="CG1530" i="1"/>
  <c r="CF1530" i="1"/>
  <c r="CL1529" i="1"/>
  <c r="CI1529" i="1"/>
  <c r="CG1529" i="1"/>
  <c r="CF1529" i="1"/>
  <c r="CL1528" i="1"/>
  <c r="CI1528" i="1"/>
  <c r="CG1528" i="1"/>
  <c r="CF1528" i="1"/>
  <c r="CL1527" i="1"/>
  <c r="CI1527" i="1"/>
  <c r="CG1527" i="1"/>
  <c r="CF1527" i="1"/>
  <c r="CL1526" i="1"/>
  <c r="CI1526" i="1"/>
  <c r="CG1526" i="1"/>
  <c r="CF1526" i="1"/>
  <c r="CL1525" i="1"/>
  <c r="CI1525" i="1"/>
  <c r="CG1525" i="1"/>
  <c r="CF1525" i="1"/>
  <c r="CL1524" i="1"/>
  <c r="CI1524" i="1"/>
  <c r="CG1524" i="1"/>
  <c r="CF1524" i="1"/>
  <c r="CL1523" i="1"/>
  <c r="CI1523" i="1"/>
  <c r="CG1523" i="1"/>
  <c r="CF1523" i="1"/>
  <c r="CL1522" i="1"/>
  <c r="CI1522" i="1"/>
  <c r="CG1522" i="1"/>
  <c r="CF1522" i="1"/>
  <c r="CL1521" i="1"/>
  <c r="CI1521" i="1"/>
  <c r="CG1521" i="1"/>
  <c r="CF1521" i="1"/>
  <c r="CL1520" i="1"/>
  <c r="CI1520" i="1"/>
  <c r="CG1520" i="1"/>
  <c r="CF1520" i="1"/>
  <c r="CL1519" i="1"/>
  <c r="CI1519" i="1"/>
  <c r="CG1519" i="1"/>
  <c r="CF1519" i="1"/>
  <c r="CL1518" i="1"/>
  <c r="CI1518" i="1"/>
  <c r="CG1518" i="1"/>
  <c r="CF1518" i="1"/>
  <c r="CL1517" i="1"/>
  <c r="CI1517" i="1"/>
  <c r="CG1517" i="1"/>
  <c r="CF1517" i="1"/>
  <c r="CL1516" i="1"/>
  <c r="CI1516" i="1"/>
  <c r="CG1516" i="1"/>
  <c r="CF1516" i="1"/>
  <c r="CL1515" i="1"/>
  <c r="CI1515" i="1"/>
  <c r="CG1515" i="1"/>
  <c r="CF1515" i="1"/>
  <c r="CL1514" i="1"/>
  <c r="CI1514" i="1"/>
  <c r="CG1514" i="1"/>
  <c r="CF1514" i="1"/>
  <c r="CL1513" i="1"/>
  <c r="CI1513" i="1"/>
  <c r="CG1513" i="1"/>
  <c r="CF1513" i="1"/>
  <c r="CL1512" i="1"/>
  <c r="CI1512" i="1"/>
  <c r="CG1512" i="1"/>
  <c r="CF1512" i="1"/>
  <c r="CL1511" i="1"/>
  <c r="CI1511" i="1"/>
  <c r="CG1511" i="1"/>
  <c r="CF1511" i="1"/>
  <c r="CL1510" i="1"/>
  <c r="CI1510" i="1"/>
  <c r="CG1510" i="1"/>
  <c r="CH1510" i="1" s="1"/>
  <c r="CF1510" i="1"/>
  <c r="CL1509" i="1"/>
  <c r="CI1509" i="1"/>
  <c r="CG1509" i="1"/>
  <c r="CH1509" i="1" s="1"/>
  <c r="CF1509" i="1"/>
  <c r="CL1508" i="1"/>
  <c r="CI1508" i="1"/>
  <c r="CG1508" i="1"/>
  <c r="CF1508" i="1"/>
  <c r="CL1507" i="1"/>
  <c r="CI1507" i="1"/>
  <c r="CH1507" i="1"/>
  <c r="CG1507" i="1"/>
  <c r="CF1507" i="1"/>
  <c r="CL1506" i="1"/>
  <c r="CI1506" i="1"/>
  <c r="CG1506" i="1"/>
  <c r="CF1506" i="1"/>
  <c r="CL1505" i="1"/>
  <c r="CI1505" i="1"/>
  <c r="CG1505" i="1"/>
  <c r="CF1505" i="1"/>
  <c r="CL1504" i="1"/>
  <c r="CI1504" i="1"/>
  <c r="CG1504" i="1"/>
  <c r="CF1504" i="1"/>
  <c r="CL1503" i="1"/>
  <c r="CI1503" i="1"/>
  <c r="CG1503" i="1"/>
  <c r="CF1503" i="1"/>
  <c r="CH1503" i="1" s="1"/>
  <c r="CL1502" i="1"/>
  <c r="CI1502" i="1"/>
  <c r="CG1502" i="1"/>
  <c r="CF1502" i="1"/>
  <c r="CL1501" i="1"/>
  <c r="CI1501" i="1"/>
  <c r="CG1501" i="1"/>
  <c r="CF1501" i="1"/>
  <c r="CL1500" i="1"/>
  <c r="CI1500" i="1"/>
  <c r="CG1500" i="1"/>
  <c r="CF1500" i="1"/>
  <c r="CL1499" i="1"/>
  <c r="CI1499" i="1"/>
  <c r="CG1499" i="1"/>
  <c r="CF1499" i="1"/>
  <c r="CH1499" i="1" s="1"/>
  <c r="CL1498" i="1"/>
  <c r="CI1498" i="1"/>
  <c r="CG1498" i="1"/>
  <c r="CF1498" i="1"/>
  <c r="CL1497" i="1"/>
  <c r="CI1497" i="1"/>
  <c r="CG1497" i="1"/>
  <c r="CF1497" i="1"/>
  <c r="CL1496" i="1"/>
  <c r="CI1496" i="1"/>
  <c r="CG1496" i="1"/>
  <c r="CF1496" i="1"/>
  <c r="CL1495" i="1"/>
  <c r="CI1495" i="1"/>
  <c r="CG1495" i="1"/>
  <c r="CF1495" i="1"/>
  <c r="CL1494" i="1"/>
  <c r="CI1494" i="1"/>
  <c r="CG1494" i="1"/>
  <c r="CF1494" i="1"/>
  <c r="CH1494" i="1" s="1"/>
  <c r="CL1493" i="1"/>
  <c r="CI1493" i="1"/>
  <c r="CG1493" i="1"/>
  <c r="CF1493" i="1"/>
  <c r="CH1493" i="1" s="1"/>
  <c r="CL1492" i="1"/>
  <c r="CI1492" i="1"/>
  <c r="CG1492" i="1"/>
  <c r="CF1492" i="1"/>
  <c r="CH1492" i="1" s="1"/>
  <c r="CL1491" i="1"/>
  <c r="CI1491" i="1"/>
  <c r="CG1491" i="1"/>
  <c r="CF1491" i="1"/>
  <c r="CL1490" i="1"/>
  <c r="CI1490" i="1"/>
  <c r="CG1490" i="1"/>
  <c r="CF1490" i="1"/>
  <c r="CL1489" i="1"/>
  <c r="CI1489" i="1"/>
  <c r="CG1489" i="1"/>
  <c r="CF1489" i="1"/>
  <c r="CL1488" i="1"/>
  <c r="CI1488" i="1"/>
  <c r="CG1488" i="1"/>
  <c r="CF1488" i="1"/>
  <c r="CL1487" i="1"/>
  <c r="CI1487" i="1"/>
  <c r="CG1487" i="1"/>
  <c r="CF1487" i="1"/>
  <c r="CL1486" i="1"/>
  <c r="CI1486" i="1"/>
  <c r="CG1486" i="1"/>
  <c r="CF1486" i="1"/>
  <c r="CL1485" i="1"/>
  <c r="CI1485" i="1"/>
  <c r="CG1485" i="1"/>
  <c r="CF1485" i="1"/>
  <c r="CL1484" i="1"/>
  <c r="CI1484" i="1"/>
  <c r="CG1484" i="1"/>
  <c r="CF1484" i="1"/>
  <c r="CL1483" i="1"/>
  <c r="CI1483" i="1"/>
  <c r="CG1483" i="1"/>
  <c r="CF1483" i="1"/>
  <c r="CL1482" i="1"/>
  <c r="CI1482" i="1"/>
  <c r="CG1482" i="1"/>
  <c r="CF1482" i="1"/>
  <c r="CL1481" i="1"/>
  <c r="CI1481" i="1"/>
  <c r="CG1481" i="1"/>
  <c r="CF1481" i="1"/>
  <c r="CL1480" i="1"/>
  <c r="CI1480" i="1"/>
  <c r="CG1480" i="1"/>
  <c r="CF1480" i="1"/>
  <c r="CL1479" i="1"/>
  <c r="CI1479" i="1"/>
  <c r="CG1479" i="1"/>
  <c r="CF1479" i="1"/>
  <c r="CL1478" i="1"/>
  <c r="CI1478" i="1"/>
  <c r="CG1478" i="1"/>
  <c r="CF1478" i="1"/>
  <c r="CL1477" i="1"/>
  <c r="CI1477" i="1"/>
  <c r="CG1477" i="1"/>
  <c r="CF1477" i="1"/>
  <c r="CL1476" i="1"/>
  <c r="CI1476" i="1"/>
  <c r="CG1476" i="1"/>
  <c r="CF1476" i="1"/>
  <c r="CL1475" i="1"/>
  <c r="CI1475" i="1"/>
  <c r="CG1475" i="1"/>
  <c r="CF1475" i="1"/>
  <c r="CL1474" i="1"/>
  <c r="CI1474" i="1"/>
  <c r="CG1474" i="1"/>
  <c r="CF1474" i="1"/>
  <c r="CL1473" i="1"/>
  <c r="CI1473" i="1"/>
  <c r="CG1473" i="1"/>
  <c r="CF1473" i="1"/>
  <c r="CL1472" i="1"/>
  <c r="CI1472" i="1"/>
  <c r="CG1472" i="1"/>
  <c r="CF1472" i="1"/>
  <c r="CL1471" i="1"/>
  <c r="CI1471" i="1"/>
  <c r="CG1471" i="1"/>
  <c r="CF1471" i="1"/>
  <c r="CL1470" i="1"/>
  <c r="CI1470" i="1"/>
  <c r="CG1470" i="1"/>
  <c r="CF1470" i="1"/>
  <c r="CL1469" i="1"/>
  <c r="CI1469" i="1"/>
  <c r="CG1469" i="1"/>
  <c r="CF1469" i="1"/>
  <c r="CL1468" i="1"/>
  <c r="CI1468" i="1"/>
  <c r="CG1468" i="1"/>
  <c r="CF1468" i="1"/>
  <c r="CL1467" i="1"/>
  <c r="CI1467" i="1"/>
  <c r="CG1467" i="1"/>
  <c r="CF1467" i="1"/>
  <c r="CL1466" i="1"/>
  <c r="CI1466" i="1"/>
  <c r="CG1466" i="1"/>
  <c r="CF1466" i="1"/>
  <c r="CL1465" i="1"/>
  <c r="CI1465" i="1"/>
  <c r="CG1465" i="1"/>
  <c r="CF1465" i="1"/>
  <c r="CL1464" i="1"/>
  <c r="CI1464" i="1"/>
  <c r="CG1464" i="1"/>
  <c r="CF1464" i="1"/>
  <c r="CL1463" i="1"/>
  <c r="CI1463" i="1"/>
  <c r="CG1463" i="1"/>
  <c r="CF1463" i="1"/>
  <c r="CH1463" i="1" s="1"/>
  <c r="CL1462" i="1"/>
  <c r="CI1462" i="1"/>
  <c r="CG1462" i="1"/>
  <c r="CF1462" i="1"/>
  <c r="CL1461" i="1"/>
  <c r="CI1461" i="1"/>
  <c r="CG1461" i="1"/>
  <c r="CF1461" i="1"/>
  <c r="CL1460" i="1"/>
  <c r="CI1460" i="1"/>
  <c r="CG1460" i="1"/>
  <c r="CF1460" i="1"/>
  <c r="CL1459" i="1"/>
  <c r="CI1459" i="1"/>
  <c r="CG1459" i="1"/>
  <c r="CF1459" i="1"/>
  <c r="CH1459" i="1" s="1"/>
  <c r="CL1458" i="1"/>
  <c r="CI1458" i="1"/>
  <c r="CG1458" i="1"/>
  <c r="CF1458" i="1"/>
  <c r="CL1457" i="1"/>
  <c r="CI1457" i="1"/>
  <c r="CG1457" i="1"/>
  <c r="CF1457" i="1"/>
  <c r="CL1456" i="1"/>
  <c r="CI1456" i="1"/>
  <c r="CG1456" i="1"/>
  <c r="CF1456" i="1"/>
  <c r="CL1455" i="1"/>
  <c r="CI1455" i="1"/>
  <c r="CG1455" i="1"/>
  <c r="CF1455" i="1"/>
  <c r="CL1454" i="1"/>
  <c r="CI1454" i="1"/>
  <c r="CG1454" i="1"/>
  <c r="CF1454" i="1"/>
  <c r="CL1453" i="1"/>
  <c r="CI1453" i="1"/>
  <c r="CG1453" i="1"/>
  <c r="CF1453" i="1"/>
  <c r="CL1452" i="1"/>
  <c r="CI1452" i="1"/>
  <c r="CG1452" i="1"/>
  <c r="CF1452" i="1"/>
  <c r="CL1451" i="1"/>
  <c r="CI1451" i="1"/>
  <c r="CG1451" i="1"/>
  <c r="CF1451" i="1"/>
  <c r="CH1451" i="1" s="1"/>
  <c r="CJ1451" i="1" s="1"/>
  <c r="CR1451" i="1" s="1"/>
  <c r="CL1450" i="1"/>
  <c r="CI1450" i="1"/>
  <c r="CG1450" i="1"/>
  <c r="CF1450" i="1"/>
  <c r="CL1449" i="1"/>
  <c r="CI1449" i="1"/>
  <c r="CG1449" i="1"/>
  <c r="CF1449" i="1"/>
  <c r="CL1448" i="1"/>
  <c r="CI1448" i="1"/>
  <c r="CG1448" i="1"/>
  <c r="CF1448" i="1"/>
  <c r="CL1447" i="1"/>
  <c r="CI1447" i="1"/>
  <c r="CG1447" i="1"/>
  <c r="CF1447" i="1"/>
  <c r="CH1447" i="1" s="1"/>
  <c r="CL1446" i="1"/>
  <c r="CI1446" i="1"/>
  <c r="CG1446" i="1"/>
  <c r="CF1446" i="1"/>
  <c r="CL1445" i="1"/>
  <c r="CI1445" i="1"/>
  <c r="CG1445" i="1"/>
  <c r="CF1445" i="1"/>
  <c r="CL1444" i="1"/>
  <c r="CI1444" i="1"/>
  <c r="CG1444" i="1"/>
  <c r="CF1444" i="1"/>
  <c r="CL1443" i="1"/>
  <c r="CI1443" i="1"/>
  <c r="CG1443" i="1"/>
  <c r="CF1443" i="1"/>
  <c r="CL1442" i="1"/>
  <c r="CI1442" i="1"/>
  <c r="CG1442" i="1"/>
  <c r="CF1442" i="1"/>
  <c r="CL1441" i="1"/>
  <c r="CI1441" i="1"/>
  <c r="CG1441" i="1"/>
  <c r="CH1441" i="1" s="1"/>
  <c r="CF1441" i="1"/>
  <c r="CL1440" i="1"/>
  <c r="CI1440" i="1"/>
  <c r="CG1440" i="1"/>
  <c r="CF1440" i="1"/>
  <c r="CL1439" i="1"/>
  <c r="CI1439" i="1"/>
  <c r="CG1439" i="1"/>
  <c r="CH1439" i="1" s="1"/>
  <c r="CF1439" i="1"/>
  <c r="CL1438" i="1"/>
  <c r="CI1438" i="1"/>
  <c r="CG1438" i="1"/>
  <c r="CH1438" i="1" s="1"/>
  <c r="CF1438" i="1"/>
  <c r="CL1437" i="1"/>
  <c r="CI1437" i="1"/>
  <c r="CG1437" i="1"/>
  <c r="CF1437" i="1"/>
  <c r="CL1436" i="1"/>
  <c r="CI1436" i="1"/>
  <c r="CG1436" i="1"/>
  <c r="CF1436" i="1"/>
  <c r="CL1435" i="1"/>
  <c r="CI1435" i="1"/>
  <c r="CG1435" i="1"/>
  <c r="CF1435" i="1"/>
  <c r="CL1434" i="1"/>
  <c r="CI1434" i="1"/>
  <c r="CG1434" i="1"/>
  <c r="CH1434" i="1" s="1"/>
  <c r="CF1434" i="1"/>
  <c r="CL1433" i="1"/>
  <c r="CI1433" i="1"/>
  <c r="CG1433" i="1"/>
  <c r="CF1433" i="1"/>
  <c r="CL1432" i="1"/>
  <c r="CI1432" i="1"/>
  <c r="CG1432" i="1"/>
  <c r="CF1432" i="1"/>
  <c r="CL1431" i="1"/>
  <c r="CI1431" i="1"/>
  <c r="CG1431" i="1"/>
  <c r="CF1431" i="1"/>
  <c r="CL1430" i="1"/>
  <c r="CI1430" i="1"/>
  <c r="CG1430" i="1"/>
  <c r="CF1430" i="1"/>
  <c r="CL1429" i="1"/>
  <c r="CI1429" i="1"/>
  <c r="CG1429" i="1"/>
  <c r="CF1429" i="1"/>
  <c r="CL1428" i="1"/>
  <c r="CI1428" i="1"/>
  <c r="CG1428" i="1"/>
  <c r="CF1428" i="1"/>
  <c r="CL1427" i="1"/>
  <c r="CI1427" i="1"/>
  <c r="CG1427" i="1"/>
  <c r="CF1427" i="1"/>
  <c r="CL1426" i="1"/>
  <c r="CI1426" i="1"/>
  <c r="CG1426" i="1"/>
  <c r="CF1426" i="1"/>
  <c r="CL1425" i="1"/>
  <c r="CI1425" i="1"/>
  <c r="CG1425" i="1"/>
  <c r="CF1425" i="1"/>
  <c r="CL1424" i="1"/>
  <c r="CI1424" i="1"/>
  <c r="CG1424" i="1"/>
  <c r="CF1424" i="1"/>
  <c r="CL1423" i="1"/>
  <c r="CI1423" i="1"/>
  <c r="CG1423" i="1"/>
  <c r="CF1423" i="1"/>
  <c r="CL1422" i="1"/>
  <c r="CI1422" i="1"/>
  <c r="CG1422" i="1"/>
  <c r="CH1422" i="1" s="1"/>
  <c r="CF1422" i="1"/>
  <c r="CL1421" i="1"/>
  <c r="CI1421" i="1"/>
  <c r="CG1421" i="1"/>
  <c r="CF1421" i="1"/>
  <c r="CL1420" i="1"/>
  <c r="CI1420" i="1"/>
  <c r="CG1420" i="1"/>
  <c r="CF1420" i="1"/>
  <c r="CL1419" i="1"/>
  <c r="CI1419" i="1"/>
  <c r="CG1419" i="1"/>
  <c r="CF1419" i="1"/>
  <c r="CL1418" i="1"/>
  <c r="CI1418" i="1"/>
  <c r="CG1418" i="1"/>
  <c r="CF1418" i="1"/>
  <c r="CL1417" i="1"/>
  <c r="CI1417" i="1"/>
  <c r="CG1417" i="1"/>
  <c r="CH1417" i="1" s="1"/>
  <c r="CJ1417" i="1" s="1"/>
  <c r="CR1417" i="1" s="1"/>
  <c r="CF1417" i="1"/>
  <c r="CL1416" i="1"/>
  <c r="CI1416" i="1"/>
  <c r="CG1416" i="1"/>
  <c r="CF1416" i="1"/>
  <c r="CL1415" i="1"/>
  <c r="CI1415" i="1"/>
  <c r="CG1415" i="1"/>
  <c r="CF1415" i="1"/>
  <c r="CL1414" i="1"/>
  <c r="CI1414" i="1"/>
  <c r="CG1414" i="1"/>
  <c r="CF1414" i="1"/>
  <c r="CL1413" i="1"/>
  <c r="CI1413" i="1"/>
  <c r="CG1413" i="1"/>
  <c r="CH1413" i="1" s="1"/>
  <c r="CJ1413" i="1" s="1"/>
  <c r="CR1413" i="1" s="1"/>
  <c r="CF1413" i="1"/>
  <c r="CL1412" i="1"/>
  <c r="CI1412" i="1"/>
  <c r="CG1412" i="1"/>
  <c r="CF1412" i="1"/>
  <c r="CL1411" i="1"/>
  <c r="CI1411" i="1"/>
  <c r="CH1411" i="1"/>
  <c r="CJ1411" i="1" s="1"/>
  <c r="CR1411" i="1" s="1"/>
  <c r="CG1411" i="1"/>
  <c r="CF1411" i="1"/>
  <c r="CL1410" i="1"/>
  <c r="CI1410" i="1"/>
  <c r="CG1410" i="1"/>
  <c r="CF1410" i="1"/>
  <c r="CL1409" i="1"/>
  <c r="CI1409" i="1"/>
  <c r="CG1409" i="1"/>
  <c r="CF1409" i="1"/>
  <c r="CH1409" i="1" s="1"/>
  <c r="CL1408" i="1"/>
  <c r="CI1408" i="1"/>
  <c r="CG1408" i="1"/>
  <c r="CF1408" i="1"/>
  <c r="CL1407" i="1"/>
  <c r="CI1407" i="1"/>
  <c r="CG1407" i="1"/>
  <c r="CF1407" i="1"/>
  <c r="CH1407" i="1" s="1"/>
  <c r="CL1406" i="1"/>
  <c r="CI1406" i="1"/>
  <c r="CG1406" i="1"/>
  <c r="CF1406" i="1"/>
  <c r="CH1406" i="1" s="1"/>
  <c r="CL1405" i="1"/>
  <c r="CI1405" i="1"/>
  <c r="CG1405" i="1"/>
  <c r="CF1405" i="1"/>
  <c r="CL1404" i="1"/>
  <c r="CI1404" i="1"/>
  <c r="CG1404" i="1"/>
  <c r="CF1404" i="1"/>
  <c r="CL1403" i="1"/>
  <c r="CI1403" i="1"/>
  <c r="CG1403" i="1"/>
  <c r="CF1403" i="1"/>
  <c r="CH1403" i="1" s="1"/>
  <c r="CL1402" i="1"/>
  <c r="CI1402" i="1"/>
  <c r="CG1402" i="1"/>
  <c r="CF1402" i="1"/>
  <c r="CL1401" i="1"/>
  <c r="CI1401" i="1"/>
  <c r="CG1401" i="1"/>
  <c r="CF1401" i="1"/>
  <c r="CL1400" i="1"/>
  <c r="CI1400" i="1"/>
  <c r="CG1400" i="1"/>
  <c r="CF1400" i="1"/>
  <c r="CL1399" i="1"/>
  <c r="CI1399" i="1"/>
  <c r="CG1399" i="1"/>
  <c r="CF1399" i="1"/>
  <c r="CH1399" i="1" s="1"/>
  <c r="CL1398" i="1"/>
  <c r="CI1398" i="1"/>
  <c r="CG1398" i="1"/>
  <c r="CF1398" i="1"/>
  <c r="CH1398" i="1" s="1"/>
  <c r="CL1397" i="1"/>
  <c r="CI1397" i="1"/>
  <c r="CG1397" i="1"/>
  <c r="CF1397" i="1"/>
  <c r="CL1396" i="1"/>
  <c r="CI1396" i="1"/>
  <c r="CJ1396" i="1" s="1"/>
  <c r="CR1396" i="1" s="1"/>
  <c r="CG1396" i="1"/>
  <c r="CF1396" i="1"/>
  <c r="CH1396" i="1" s="1"/>
  <c r="CL1395" i="1"/>
  <c r="CI1395" i="1"/>
  <c r="CG1395" i="1"/>
  <c r="CF1395" i="1"/>
  <c r="CL1394" i="1"/>
  <c r="CI1394" i="1"/>
  <c r="CG1394" i="1"/>
  <c r="CF1394" i="1"/>
  <c r="CL1393" i="1"/>
  <c r="CI1393" i="1"/>
  <c r="CG1393" i="1"/>
  <c r="CF1393" i="1"/>
  <c r="CL1392" i="1"/>
  <c r="CI1392" i="1"/>
  <c r="CG1392" i="1"/>
  <c r="CF1392" i="1"/>
  <c r="CL1391" i="1"/>
  <c r="CI1391" i="1"/>
  <c r="CG1391" i="1"/>
  <c r="CF1391" i="1"/>
  <c r="CL1390" i="1"/>
  <c r="CI1390" i="1"/>
  <c r="CG1390" i="1"/>
  <c r="CF1390" i="1"/>
  <c r="CL1389" i="1"/>
  <c r="CI1389" i="1"/>
  <c r="CG1389" i="1"/>
  <c r="CF1389" i="1"/>
  <c r="CL1388" i="1"/>
  <c r="CI1388" i="1"/>
  <c r="CG1388" i="1"/>
  <c r="CF1388" i="1"/>
  <c r="CL1387" i="1"/>
  <c r="CI1387" i="1"/>
  <c r="CG1387" i="1"/>
  <c r="CF1387" i="1"/>
  <c r="CL1386" i="1"/>
  <c r="CI1386" i="1"/>
  <c r="CG1386" i="1"/>
  <c r="CF1386" i="1"/>
  <c r="CL1385" i="1"/>
  <c r="CI1385" i="1"/>
  <c r="CG1385" i="1"/>
  <c r="CF1385" i="1"/>
  <c r="CL1384" i="1"/>
  <c r="CI1384" i="1"/>
  <c r="CG1384" i="1"/>
  <c r="CF1384" i="1"/>
  <c r="CL1383" i="1"/>
  <c r="CI1383" i="1"/>
  <c r="CG1383" i="1"/>
  <c r="CF1383" i="1"/>
  <c r="CL1382" i="1"/>
  <c r="CI1382" i="1"/>
  <c r="CG1382" i="1"/>
  <c r="CF1382" i="1"/>
  <c r="CL1381" i="1"/>
  <c r="CI1381" i="1"/>
  <c r="CG1381" i="1"/>
  <c r="CF1381" i="1"/>
  <c r="CL1380" i="1"/>
  <c r="CI1380" i="1"/>
  <c r="CG1380" i="1"/>
  <c r="CF1380" i="1"/>
  <c r="CL1379" i="1"/>
  <c r="CI1379" i="1"/>
  <c r="CG1379" i="1"/>
  <c r="CF1379" i="1"/>
  <c r="CL1378" i="1"/>
  <c r="CI1378" i="1"/>
  <c r="CG1378" i="1"/>
  <c r="CF1378" i="1"/>
  <c r="CL1377" i="1"/>
  <c r="CI1377" i="1"/>
  <c r="CG1377" i="1"/>
  <c r="CF1377" i="1"/>
  <c r="CL1376" i="1"/>
  <c r="CI1376" i="1"/>
  <c r="CG1376" i="1"/>
  <c r="CF1376" i="1"/>
  <c r="CL1375" i="1"/>
  <c r="CI1375" i="1"/>
  <c r="CG1375" i="1"/>
  <c r="CF1375" i="1"/>
  <c r="CL1374" i="1"/>
  <c r="CI1374" i="1"/>
  <c r="CG1374" i="1"/>
  <c r="CH1374" i="1" s="1"/>
  <c r="CF1374" i="1"/>
  <c r="CL1373" i="1"/>
  <c r="CI1373" i="1"/>
  <c r="CG1373" i="1"/>
  <c r="CF1373" i="1"/>
  <c r="CL1372" i="1"/>
  <c r="CI1372" i="1"/>
  <c r="CG1372" i="1"/>
  <c r="CF1372" i="1"/>
  <c r="CL1371" i="1"/>
  <c r="CI1371" i="1"/>
  <c r="CG1371" i="1"/>
  <c r="CF1371" i="1"/>
  <c r="CL1370" i="1"/>
  <c r="CI1370" i="1"/>
  <c r="CG1370" i="1"/>
  <c r="CF1370" i="1"/>
  <c r="CL1369" i="1"/>
  <c r="CI1369" i="1"/>
  <c r="CG1369" i="1"/>
  <c r="CF1369" i="1"/>
  <c r="CL1368" i="1"/>
  <c r="CI1368" i="1"/>
  <c r="CG1368" i="1"/>
  <c r="CF1368" i="1"/>
  <c r="CL1367" i="1"/>
  <c r="CI1367" i="1"/>
  <c r="CG1367" i="1"/>
  <c r="CF1367" i="1"/>
  <c r="CL1366" i="1"/>
  <c r="CI1366" i="1"/>
  <c r="CG1366" i="1"/>
  <c r="CF1366" i="1"/>
  <c r="CL1365" i="1"/>
  <c r="CI1365" i="1"/>
  <c r="CG1365" i="1"/>
  <c r="CF1365" i="1"/>
  <c r="CL1364" i="1"/>
  <c r="CI1364" i="1"/>
  <c r="CG1364" i="1"/>
  <c r="CF1364" i="1"/>
  <c r="CL1363" i="1"/>
  <c r="CI1363" i="1"/>
  <c r="CG1363" i="1"/>
  <c r="CF1363" i="1"/>
  <c r="CL1362" i="1"/>
  <c r="CI1362" i="1"/>
  <c r="CG1362" i="1"/>
  <c r="CF1362" i="1"/>
  <c r="CL1361" i="1"/>
  <c r="CI1361" i="1"/>
  <c r="CG1361" i="1"/>
  <c r="CF1361" i="1"/>
  <c r="CL1360" i="1"/>
  <c r="CI1360" i="1"/>
  <c r="CG1360" i="1"/>
  <c r="CF1360" i="1"/>
  <c r="CL1359" i="1"/>
  <c r="CI1359" i="1"/>
  <c r="CG1359" i="1"/>
  <c r="CF1359" i="1"/>
  <c r="CL1358" i="1"/>
  <c r="CI1358" i="1"/>
  <c r="CG1358" i="1"/>
  <c r="CF1358" i="1"/>
  <c r="CL1357" i="1"/>
  <c r="CI1357" i="1"/>
  <c r="CG1357" i="1"/>
  <c r="CF1357" i="1"/>
  <c r="CL1356" i="1"/>
  <c r="CI1356" i="1"/>
  <c r="CG1356" i="1"/>
  <c r="CF1356" i="1"/>
  <c r="CL1355" i="1"/>
  <c r="CI1355" i="1"/>
  <c r="CG1355" i="1"/>
  <c r="CF1355" i="1"/>
  <c r="CL1354" i="1"/>
  <c r="CI1354" i="1"/>
  <c r="CG1354" i="1"/>
  <c r="CF1354" i="1"/>
  <c r="CL1353" i="1"/>
  <c r="CI1353" i="1"/>
  <c r="CG1353" i="1"/>
  <c r="CF1353" i="1"/>
  <c r="CL1352" i="1"/>
  <c r="CI1352" i="1"/>
  <c r="CG1352" i="1"/>
  <c r="CF1352" i="1"/>
  <c r="CL1351" i="1"/>
  <c r="CI1351" i="1"/>
  <c r="CG1351" i="1"/>
  <c r="CF1351" i="1"/>
  <c r="CL1350" i="1"/>
  <c r="CI1350" i="1"/>
  <c r="CG1350" i="1"/>
  <c r="CF1350" i="1"/>
  <c r="CL1349" i="1"/>
  <c r="CI1349" i="1"/>
  <c r="CG1349" i="1"/>
  <c r="CF1349" i="1"/>
  <c r="CL1348" i="1"/>
  <c r="CI1348" i="1"/>
  <c r="CG1348" i="1"/>
  <c r="CF1348" i="1"/>
  <c r="CL1347" i="1"/>
  <c r="CI1347" i="1"/>
  <c r="CG1347" i="1"/>
  <c r="CF1347" i="1"/>
  <c r="CL1346" i="1"/>
  <c r="CI1346" i="1"/>
  <c r="CG1346" i="1"/>
  <c r="CF1346" i="1"/>
  <c r="CL1345" i="1"/>
  <c r="CI1345" i="1"/>
  <c r="CG1345" i="1"/>
  <c r="CH1345" i="1" s="1"/>
  <c r="CJ1345" i="1" s="1"/>
  <c r="CR1345" i="1" s="1"/>
  <c r="CF1345" i="1"/>
  <c r="CL1344" i="1"/>
  <c r="CI1344" i="1"/>
  <c r="CG1344" i="1"/>
  <c r="CF1344" i="1"/>
  <c r="CL1343" i="1"/>
  <c r="CG1343" i="1"/>
  <c r="CF1343" i="1"/>
  <c r="M1343" i="1"/>
  <c r="CI1343" i="1" s="1"/>
  <c r="CL1342" i="1"/>
  <c r="CG1342" i="1"/>
  <c r="CF1342" i="1"/>
  <c r="M1342" i="1"/>
  <c r="CI1342" i="1" s="1"/>
  <c r="CL1341" i="1"/>
  <c r="CG1341" i="1"/>
  <c r="CF1341" i="1"/>
  <c r="M1341" i="1"/>
  <c r="CI1341" i="1" s="1"/>
  <c r="CL1340" i="1"/>
  <c r="CG1340" i="1"/>
  <c r="CF1340" i="1"/>
  <c r="M1340" i="1"/>
  <c r="CI1340" i="1" s="1"/>
  <c r="CL1339" i="1"/>
  <c r="CG1339" i="1"/>
  <c r="CF1339" i="1"/>
  <c r="M1339" i="1"/>
  <c r="CI1339" i="1" s="1"/>
  <c r="CL1338" i="1"/>
  <c r="CI1338" i="1"/>
  <c r="CG1338" i="1"/>
  <c r="CF1338" i="1"/>
  <c r="CL1337" i="1"/>
  <c r="CI1337" i="1"/>
  <c r="CG1337" i="1"/>
  <c r="CF1337" i="1"/>
  <c r="CL1336" i="1"/>
  <c r="CI1336" i="1"/>
  <c r="CG1336" i="1"/>
  <c r="CF1336" i="1"/>
  <c r="CL1335" i="1"/>
  <c r="CI1335" i="1"/>
  <c r="CG1335" i="1"/>
  <c r="CF1335" i="1"/>
  <c r="CL1334" i="1"/>
  <c r="CI1334" i="1"/>
  <c r="CG1334" i="1"/>
  <c r="CF1334" i="1"/>
  <c r="CL1333" i="1"/>
  <c r="CI1333" i="1"/>
  <c r="CG1333" i="1"/>
  <c r="CF1333" i="1"/>
  <c r="CL1332" i="1"/>
  <c r="CI1332" i="1"/>
  <c r="CG1332" i="1"/>
  <c r="CF1332" i="1"/>
  <c r="CL1331" i="1"/>
  <c r="CI1331" i="1"/>
  <c r="CG1331" i="1"/>
  <c r="CF1331" i="1"/>
  <c r="CL1330" i="1"/>
  <c r="CI1330" i="1"/>
  <c r="CG1330" i="1"/>
  <c r="CF1330" i="1"/>
  <c r="CL1329" i="1"/>
  <c r="CI1329" i="1"/>
  <c r="CG1329" i="1"/>
  <c r="CF1329" i="1"/>
  <c r="CL1328" i="1"/>
  <c r="CI1328" i="1"/>
  <c r="CG1328" i="1"/>
  <c r="CF1328" i="1"/>
  <c r="CL1327" i="1"/>
  <c r="CI1327" i="1"/>
  <c r="CG1327" i="1"/>
  <c r="CF1327" i="1"/>
  <c r="CL1326" i="1"/>
  <c r="CI1326" i="1"/>
  <c r="CG1326" i="1"/>
  <c r="CH1326" i="1" s="1"/>
  <c r="CF1326" i="1"/>
  <c r="CL1325" i="1"/>
  <c r="CI1325" i="1"/>
  <c r="CG1325" i="1"/>
  <c r="CF1325" i="1"/>
  <c r="CL1324" i="1"/>
  <c r="CI1324" i="1"/>
  <c r="CG1324" i="1"/>
  <c r="CF1324" i="1"/>
  <c r="CL1323" i="1"/>
  <c r="CI1323" i="1"/>
  <c r="CG1323" i="1"/>
  <c r="CF1323" i="1"/>
  <c r="CL1322" i="1"/>
  <c r="CI1322" i="1"/>
  <c r="CG1322" i="1"/>
  <c r="CF1322" i="1"/>
  <c r="CL1321" i="1"/>
  <c r="CI1321" i="1"/>
  <c r="CG1321" i="1"/>
  <c r="CF1321" i="1"/>
  <c r="CL1320" i="1"/>
  <c r="CI1320" i="1"/>
  <c r="CG1320" i="1"/>
  <c r="CF1320" i="1"/>
  <c r="CL1319" i="1"/>
  <c r="CI1319" i="1"/>
  <c r="CG1319" i="1"/>
  <c r="CF1319" i="1"/>
  <c r="CL1318" i="1"/>
  <c r="CI1318" i="1"/>
  <c r="CG1318" i="1"/>
  <c r="CF1318" i="1"/>
  <c r="CL1317" i="1"/>
  <c r="CI1317" i="1"/>
  <c r="CG1317" i="1"/>
  <c r="CF1317" i="1"/>
  <c r="CL1316" i="1"/>
  <c r="CI1316" i="1"/>
  <c r="CG1316" i="1"/>
  <c r="CF1316" i="1"/>
  <c r="CL1315" i="1"/>
  <c r="CI1315" i="1"/>
  <c r="CG1315" i="1"/>
  <c r="CF1315" i="1"/>
  <c r="CL1314" i="1"/>
  <c r="CI1314" i="1"/>
  <c r="CG1314" i="1"/>
  <c r="CF1314" i="1"/>
  <c r="CL1313" i="1"/>
  <c r="CI1313" i="1"/>
  <c r="CG1313" i="1"/>
  <c r="CF1313" i="1"/>
  <c r="CL1312" i="1"/>
  <c r="CI1312" i="1"/>
  <c r="CG1312" i="1"/>
  <c r="CF1312" i="1"/>
  <c r="CL1311" i="1"/>
  <c r="CI1311" i="1"/>
  <c r="CG1311" i="1"/>
  <c r="CF1311" i="1"/>
  <c r="CL1310" i="1"/>
  <c r="CI1310" i="1"/>
  <c r="CG1310" i="1"/>
  <c r="CH1310" i="1" s="1"/>
  <c r="CF1310" i="1"/>
  <c r="CL1309" i="1"/>
  <c r="CI1309" i="1"/>
  <c r="CG1309" i="1"/>
  <c r="CF1309" i="1"/>
  <c r="CL1308" i="1"/>
  <c r="CI1308" i="1"/>
  <c r="CG1308" i="1"/>
  <c r="CF1308" i="1"/>
  <c r="CL1307" i="1"/>
  <c r="CI1307" i="1"/>
  <c r="CG1307" i="1"/>
  <c r="CF1307" i="1"/>
  <c r="CL1306" i="1"/>
  <c r="CI1306" i="1"/>
  <c r="CG1306" i="1"/>
  <c r="CH1306" i="1" s="1"/>
  <c r="CF1306" i="1"/>
  <c r="CL1305" i="1"/>
  <c r="CI1305" i="1"/>
  <c r="CG1305" i="1"/>
  <c r="CH1305" i="1" s="1"/>
  <c r="CJ1305" i="1" s="1"/>
  <c r="CR1305" i="1" s="1"/>
  <c r="CF1305" i="1"/>
  <c r="CL1304" i="1"/>
  <c r="CI1304" i="1"/>
  <c r="CG1304" i="1"/>
  <c r="CF1304" i="1"/>
  <c r="CL1303" i="1"/>
  <c r="CI1303" i="1"/>
  <c r="CG1303" i="1"/>
  <c r="CF1303" i="1"/>
  <c r="CL1302" i="1"/>
  <c r="CI1302" i="1"/>
  <c r="CG1302" i="1"/>
  <c r="CF1302" i="1"/>
  <c r="CL1301" i="1"/>
  <c r="CI1301" i="1"/>
  <c r="CG1301" i="1"/>
  <c r="CF1301" i="1"/>
  <c r="CL1300" i="1"/>
  <c r="CI1300" i="1"/>
  <c r="CG1300" i="1"/>
  <c r="CF1300" i="1"/>
  <c r="CL1299" i="1"/>
  <c r="CI1299" i="1"/>
  <c r="CG1299" i="1"/>
  <c r="CF1299" i="1"/>
  <c r="CL1298" i="1"/>
  <c r="CI1298" i="1"/>
  <c r="CG1298" i="1"/>
  <c r="CF1298" i="1"/>
  <c r="CL1297" i="1"/>
  <c r="CI1297" i="1"/>
  <c r="CG1297" i="1"/>
  <c r="CF1297" i="1"/>
  <c r="CL1296" i="1"/>
  <c r="CI1296" i="1"/>
  <c r="CG1296" i="1"/>
  <c r="CH1296" i="1" s="1"/>
  <c r="CJ1296" i="1" s="1"/>
  <c r="CR1296" i="1" s="1"/>
  <c r="CF1296" i="1"/>
  <c r="CL1295" i="1"/>
  <c r="CI1295" i="1"/>
  <c r="CG1295" i="1"/>
  <c r="CF1295" i="1"/>
  <c r="CL1294" i="1"/>
  <c r="CI1294" i="1"/>
  <c r="CG1294" i="1"/>
  <c r="CF1294" i="1"/>
  <c r="CL1293" i="1"/>
  <c r="CI1293" i="1"/>
  <c r="CG1293" i="1"/>
  <c r="CF1293" i="1"/>
  <c r="CL1292" i="1"/>
  <c r="CI1292" i="1"/>
  <c r="CG1292" i="1"/>
  <c r="CF1292" i="1"/>
  <c r="CL1291" i="1"/>
  <c r="CI1291" i="1"/>
  <c r="CG1291" i="1"/>
  <c r="CF1291" i="1"/>
  <c r="CL1290" i="1"/>
  <c r="CI1290" i="1"/>
  <c r="CG1290" i="1"/>
  <c r="CF1290" i="1"/>
  <c r="CL1289" i="1"/>
  <c r="CI1289" i="1"/>
  <c r="CG1289" i="1"/>
  <c r="CF1289" i="1"/>
  <c r="CL1288" i="1"/>
  <c r="CI1288" i="1"/>
  <c r="CG1288" i="1"/>
  <c r="CF1288" i="1"/>
  <c r="CL1287" i="1"/>
  <c r="CI1287" i="1"/>
  <c r="CG1287" i="1"/>
  <c r="CF1287" i="1"/>
  <c r="CL1286" i="1"/>
  <c r="CI1286" i="1"/>
  <c r="CG1286" i="1"/>
  <c r="CF1286" i="1"/>
  <c r="CL1285" i="1"/>
  <c r="CI1285" i="1"/>
  <c r="CG1285" i="1"/>
  <c r="CF1285" i="1"/>
  <c r="CL1284" i="1"/>
  <c r="CI1284" i="1"/>
  <c r="CG1284" i="1"/>
  <c r="CF1284" i="1"/>
  <c r="CL1283" i="1"/>
  <c r="CI1283" i="1"/>
  <c r="CG1283" i="1"/>
  <c r="CF1283" i="1"/>
  <c r="CL1282" i="1"/>
  <c r="CI1282" i="1"/>
  <c r="CG1282" i="1"/>
  <c r="CF1282" i="1"/>
  <c r="CL1281" i="1"/>
  <c r="CI1281" i="1"/>
  <c r="CG1281" i="1"/>
  <c r="CF1281" i="1"/>
  <c r="CL1280" i="1"/>
  <c r="CI1280" i="1"/>
  <c r="CG1280" i="1"/>
  <c r="CH1280" i="1" s="1"/>
  <c r="CJ1280" i="1" s="1"/>
  <c r="CR1280" i="1" s="1"/>
  <c r="CF1280" i="1"/>
  <c r="CL1279" i="1"/>
  <c r="CI1279" i="1"/>
  <c r="CG1279" i="1"/>
  <c r="CF1279" i="1"/>
  <c r="CL1278" i="1"/>
  <c r="CI1278" i="1"/>
  <c r="CG1278" i="1"/>
  <c r="CF1278" i="1"/>
  <c r="CL1277" i="1"/>
  <c r="CI1277" i="1"/>
  <c r="CG1277" i="1"/>
  <c r="CF1277" i="1"/>
  <c r="CL1276" i="1"/>
  <c r="CI1276" i="1"/>
  <c r="CG1276" i="1"/>
  <c r="CF1276" i="1"/>
  <c r="CL1275" i="1"/>
  <c r="CI1275" i="1"/>
  <c r="CG1275" i="1"/>
  <c r="CF1275" i="1"/>
  <c r="CL1274" i="1"/>
  <c r="CI1274" i="1"/>
  <c r="CG1274" i="1"/>
  <c r="CF1274" i="1"/>
  <c r="CL1273" i="1"/>
  <c r="CI1273" i="1"/>
  <c r="CG1273" i="1"/>
  <c r="CF1273" i="1"/>
  <c r="CL1272" i="1"/>
  <c r="CI1272" i="1"/>
  <c r="CG1272" i="1"/>
  <c r="CF1272" i="1"/>
  <c r="CL1271" i="1"/>
  <c r="CI1271" i="1"/>
  <c r="CG1271" i="1"/>
  <c r="CF1271" i="1"/>
  <c r="CL1270" i="1"/>
  <c r="CI1270" i="1"/>
  <c r="CG1270" i="1"/>
  <c r="CF1270" i="1"/>
  <c r="CL1269" i="1"/>
  <c r="CI1269" i="1"/>
  <c r="CG1269" i="1"/>
  <c r="CH1269" i="1" s="1"/>
  <c r="CF1269" i="1"/>
  <c r="CL1268" i="1"/>
  <c r="CI1268" i="1"/>
  <c r="CH1268" i="1"/>
  <c r="CJ1268" i="1" s="1"/>
  <c r="CR1268" i="1" s="1"/>
  <c r="CG1268" i="1"/>
  <c r="CF1268" i="1"/>
  <c r="CL1267" i="1"/>
  <c r="CI1267" i="1"/>
  <c r="CG1267" i="1"/>
  <c r="CF1267" i="1"/>
  <c r="CL1266" i="1"/>
  <c r="CI1266" i="1"/>
  <c r="CG1266" i="1"/>
  <c r="CF1266" i="1"/>
  <c r="CH1266" i="1" s="1"/>
  <c r="CL1265" i="1"/>
  <c r="CI1265" i="1"/>
  <c r="CG1265" i="1"/>
  <c r="CF1265" i="1"/>
  <c r="CL1264" i="1"/>
  <c r="CI1264" i="1"/>
  <c r="CG1264" i="1"/>
  <c r="CF1264" i="1"/>
  <c r="CL1263" i="1"/>
  <c r="CI1263" i="1"/>
  <c r="CG1263" i="1"/>
  <c r="CF1263" i="1"/>
  <c r="CL1262" i="1"/>
  <c r="CI1262" i="1"/>
  <c r="CG1262" i="1"/>
  <c r="CF1262" i="1"/>
  <c r="CL1261" i="1"/>
  <c r="CI1261" i="1"/>
  <c r="CG1261" i="1"/>
  <c r="CF1261" i="1"/>
  <c r="CL1260" i="1"/>
  <c r="CI1260" i="1"/>
  <c r="CG1260" i="1"/>
  <c r="CF1260" i="1"/>
  <c r="CL1259" i="1"/>
  <c r="CI1259" i="1"/>
  <c r="CG1259" i="1"/>
  <c r="CF1259" i="1"/>
  <c r="CL1258" i="1"/>
  <c r="CI1258" i="1"/>
  <c r="CG1258" i="1"/>
  <c r="CF1258" i="1"/>
  <c r="CL1257" i="1"/>
  <c r="CI1257" i="1"/>
  <c r="CG1257" i="1"/>
  <c r="CF1257" i="1"/>
  <c r="CL1256" i="1"/>
  <c r="CI1256" i="1"/>
  <c r="CG1256" i="1"/>
  <c r="CF1256" i="1"/>
  <c r="CL1255" i="1"/>
  <c r="CI1255" i="1"/>
  <c r="CG1255" i="1"/>
  <c r="CF1255" i="1"/>
  <c r="CL1254" i="1"/>
  <c r="CI1254" i="1"/>
  <c r="CG1254" i="1"/>
  <c r="CF1254" i="1"/>
  <c r="CL1253" i="1"/>
  <c r="CI1253" i="1"/>
  <c r="CG1253" i="1"/>
  <c r="CF1253" i="1"/>
  <c r="CL1252" i="1"/>
  <c r="CI1252" i="1"/>
  <c r="CG1252" i="1"/>
  <c r="CF1252" i="1"/>
  <c r="CL1251" i="1"/>
  <c r="CI1251" i="1"/>
  <c r="CG1251" i="1"/>
  <c r="CF1251" i="1"/>
  <c r="CL1250" i="1"/>
  <c r="CI1250" i="1"/>
  <c r="CG1250" i="1"/>
  <c r="CF1250" i="1"/>
  <c r="CH1250" i="1" s="1"/>
  <c r="CL1249" i="1"/>
  <c r="CI1249" i="1"/>
  <c r="CG1249" i="1"/>
  <c r="CF1249" i="1"/>
  <c r="CL1248" i="1"/>
  <c r="CI1248" i="1"/>
  <c r="CG1248" i="1"/>
  <c r="CF1248" i="1"/>
  <c r="CL1247" i="1"/>
  <c r="CI1247" i="1"/>
  <c r="CG1247" i="1"/>
  <c r="CF1247" i="1"/>
  <c r="CH1247" i="1" s="1"/>
  <c r="CL1246" i="1"/>
  <c r="CI1246" i="1"/>
  <c r="CG1246" i="1"/>
  <c r="CF1246" i="1"/>
  <c r="CL1245" i="1"/>
  <c r="CI1245" i="1"/>
  <c r="CG1245" i="1"/>
  <c r="CF1245" i="1"/>
  <c r="CL1244" i="1"/>
  <c r="CI1244" i="1"/>
  <c r="CG1244" i="1"/>
  <c r="CF1244" i="1"/>
  <c r="CH1244" i="1" s="1"/>
  <c r="CL1243" i="1"/>
  <c r="CI1243" i="1"/>
  <c r="CG1243" i="1"/>
  <c r="CF1243" i="1"/>
  <c r="CL1242" i="1"/>
  <c r="CI1242" i="1"/>
  <c r="CG1242" i="1"/>
  <c r="CF1242" i="1"/>
  <c r="CL1241" i="1"/>
  <c r="CI1241" i="1"/>
  <c r="CG1241" i="1"/>
  <c r="CF1241" i="1"/>
  <c r="CL1240" i="1"/>
  <c r="CI1240" i="1"/>
  <c r="CG1240" i="1"/>
  <c r="CF1240" i="1"/>
  <c r="CL1239" i="1"/>
  <c r="CI1239" i="1"/>
  <c r="CG1239" i="1"/>
  <c r="CF1239" i="1"/>
  <c r="CL1238" i="1"/>
  <c r="CI1238" i="1"/>
  <c r="CG1238" i="1"/>
  <c r="CF1238" i="1"/>
  <c r="CL1237" i="1"/>
  <c r="CI1237" i="1"/>
  <c r="CG1237" i="1"/>
  <c r="CF1237" i="1"/>
  <c r="CL1236" i="1"/>
  <c r="CI1236" i="1"/>
  <c r="CG1236" i="1"/>
  <c r="CF1236" i="1"/>
  <c r="CL1235" i="1"/>
  <c r="CI1235" i="1"/>
  <c r="CG1235" i="1"/>
  <c r="CF1235" i="1"/>
  <c r="CL1234" i="1"/>
  <c r="CI1234" i="1"/>
  <c r="CG1234" i="1"/>
  <c r="CF1234" i="1"/>
  <c r="CL1233" i="1"/>
  <c r="CI1233" i="1"/>
  <c r="CG1233" i="1"/>
  <c r="CF1233" i="1"/>
  <c r="CL1232" i="1"/>
  <c r="CI1232" i="1"/>
  <c r="CG1232" i="1"/>
  <c r="CF1232" i="1"/>
  <c r="CL1231" i="1"/>
  <c r="CI1231" i="1"/>
  <c r="CG1231" i="1"/>
  <c r="CF1231" i="1"/>
  <c r="CL1230" i="1"/>
  <c r="CI1230" i="1"/>
  <c r="CG1230" i="1"/>
  <c r="CF1230" i="1"/>
  <c r="CH1230" i="1" s="1"/>
  <c r="CL1229" i="1"/>
  <c r="CI1229" i="1"/>
  <c r="CG1229" i="1"/>
  <c r="CF1229" i="1"/>
  <c r="CL1228" i="1"/>
  <c r="CI1228" i="1"/>
  <c r="CG1228" i="1"/>
  <c r="CF1228" i="1"/>
  <c r="CL1227" i="1"/>
  <c r="CI1227" i="1"/>
  <c r="CG1227" i="1"/>
  <c r="CF1227" i="1"/>
  <c r="CL1226" i="1"/>
  <c r="CI1226" i="1"/>
  <c r="CG1226" i="1"/>
  <c r="CF1226" i="1"/>
  <c r="CH1226" i="1" s="1"/>
  <c r="CL1225" i="1"/>
  <c r="CI1225" i="1"/>
  <c r="CG1225" i="1"/>
  <c r="CF1225" i="1"/>
  <c r="CL1224" i="1"/>
  <c r="CI1224" i="1"/>
  <c r="CG1224" i="1"/>
  <c r="CF1224" i="1"/>
  <c r="CL1223" i="1"/>
  <c r="CI1223" i="1"/>
  <c r="CG1223" i="1"/>
  <c r="CF1223" i="1"/>
  <c r="CL1222" i="1"/>
  <c r="CI1222" i="1"/>
  <c r="CG1222" i="1"/>
  <c r="CF1222" i="1"/>
  <c r="CH1222" i="1" s="1"/>
  <c r="CL1221" i="1"/>
  <c r="CI1221" i="1"/>
  <c r="CG1221" i="1"/>
  <c r="CF1221" i="1"/>
  <c r="CL1220" i="1"/>
  <c r="CI1220" i="1"/>
  <c r="CG1220" i="1"/>
  <c r="CF1220" i="1"/>
  <c r="CL1219" i="1"/>
  <c r="CI1219" i="1"/>
  <c r="CG1219" i="1"/>
  <c r="CF1219" i="1"/>
  <c r="CL1218" i="1"/>
  <c r="CI1218" i="1"/>
  <c r="CG1218" i="1"/>
  <c r="CF1218" i="1"/>
  <c r="CL1217" i="1"/>
  <c r="CI1217" i="1"/>
  <c r="CG1217" i="1"/>
  <c r="CF1217" i="1"/>
  <c r="CL1216" i="1"/>
  <c r="CI1216" i="1"/>
  <c r="CG1216" i="1"/>
  <c r="CF1216" i="1"/>
  <c r="CL1215" i="1"/>
  <c r="CI1215" i="1"/>
  <c r="CG1215" i="1"/>
  <c r="CF1215" i="1"/>
  <c r="CL1214" i="1"/>
  <c r="CI1214" i="1"/>
  <c r="CG1214" i="1"/>
  <c r="CF1214" i="1"/>
  <c r="CL1213" i="1"/>
  <c r="CI1213" i="1"/>
  <c r="CG1213" i="1"/>
  <c r="CF1213" i="1"/>
  <c r="CL1212" i="1"/>
  <c r="CI1212" i="1"/>
  <c r="CG1212" i="1"/>
  <c r="CF1212" i="1"/>
  <c r="CL1211" i="1"/>
  <c r="CI1211" i="1"/>
  <c r="CG1211" i="1"/>
  <c r="CF1211" i="1"/>
  <c r="CL1210" i="1"/>
  <c r="CI1210" i="1"/>
  <c r="CG1210" i="1"/>
  <c r="CF1210" i="1"/>
  <c r="CL1209" i="1"/>
  <c r="CI1209" i="1"/>
  <c r="CG1209" i="1"/>
  <c r="CH1209" i="1" s="1"/>
  <c r="CJ1209" i="1" s="1"/>
  <c r="CR1209" i="1" s="1"/>
  <c r="CF1209" i="1"/>
  <c r="CL1208" i="1"/>
  <c r="CI1208" i="1"/>
  <c r="CG1208" i="1"/>
  <c r="CF1208" i="1"/>
  <c r="CL1207" i="1"/>
  <c r="CI1207" i="1"/>
  <c r="CG1207" i="1"/>
  <c r="CF1207" i="1"/>
  <c r="CL1206" i="1"/>
  <c r="CI1206" i="1"/>
  <c r="CG1206" i="1"/>
  <c r="CF1206" i="1"/>
  <c r="CL1205" i="1"/>
  <c r="CI1205" i="1"/>
  <c r="CG1205" i="1"/>
  <c r="CF1205" i="1"/>
  <c r="CL1204" i="1"/>
  <c r="CI1204" i="1"/>
  <c r="CG1204" i="1"/>
  <c r="CH1204" i="1" s="1"/>
  <c r="CF1204" i="1"/>
  <c r="CL1203" i="1"/>
  <c r="CI1203" i="1"/>
  <c r="CG1203" i="1"/>
  <c r="CF1203" i="1"/>
  <c r="CL1202" i="1"/>
  <c r="CI1202" i="1"/>
  <c r="CG1202" i="1"/>
  <c r="CF1202" i="1"/>
  <c r="CL1201" i="1"/>
  <c r="CI1201" i="1"/>
  <c r="CG1201" i="1"/>
  <c r="CF1201" i="1"/>
  <c r="CL1200" i="1"/>
  <c r="CI1200" i="1"/>
  <c r="CG1200" i="1"/>
  <c r="CF1200" i="1"/>
  <c r="CL1199" i="1"/>
  <c r="CI1199" i="1"/>
  <c r="CG1199" i="1"/>
  <c r="CF1199" i="1"/>
  <c r="CL1198" i="1"/>
  <c r="CI1198" i="1"/>
  <c r="CG1198" i="1"/>
  <c r="CF1198" i="1"/>
  <c r="CL1197" i="1"/>
  <c r="CI1197" i="1"/>
  <c r="CG1197" i="1"/>
  <c r="CF1197" i="1"/>
  <c r="CL1196" i="1"/>
  <c r="CI1196" i="1"/>
  <c r="CG1196" i="1"/>
  <c r="CF1196" i="1"/>
  <c r="CL1195" i="1"/>
  <c r="CI1195" i="1"/>
  <c r="CG1195" i="1"/>
  <c r="CF1195" i="1"/>
  <c r="CL1194" i="1"/>
  <c r="CI1194" i="1"/>
  <c r="CG1194" i="1"/>
  <c r="CF1194" i="1"/>
  <c r="CL1193" i="1"/>
  <c r="CI1193" i="1"/>
  <c r="CG1193" i="1"/>
  <c r="CF1193" i="1"/>
  <c r="CL1192" i="1"/>
  <c r="CI1192" i="1"/>
  <c r="CG1192" i="1"/>
  <c r="CF1192" i="1"/>
  <c r="CL1191" i="1"/>
  <c r="CI1191" i="1"/>
  <c r="CG1191" i="1"/>
  <c r="CF1191" i="1"/>
  <c r="CL1190" i="1"/>
  <c r="CI1190" i="1"/>
  <c r="CG1190" i="1"/>
  <c r="CF1190" i="1"/>
  <c r="CL1189" i="1"/>
  <c r="CI1189" i="1"/>
  <c r="CG1189" i="1"/>
  <c r="CF1189" i="1"/>
  <c r="CL1188" i="1"/>
  <c r="CI1188" i="1"/>
  <c r="CG1188" i="1"/>
  <c r="CH1188" i="1" s="1"/>
  <c r="CF1188" i="1"/>
  <c r="CL1187" i="1"/>
  <c r="CI1187" i="1"/>
  <c r="CG1187" i="1"/>
  <c r="CF1187" i="1"/>
  <c r="CL1186" i="1"/>
  <c r="CI1186" i="1"/>
  <c r="CG1186" i="1"/>
  <c r="CF1186" i="1"/>
  <c r="CL1185" i="1"/>
  <c r="CI1185" i="1"/>
  <c r="CG1185" i="1"/>
  <c r="CF1185" i="1"/>
  <c r="CL1184" i="1"/>
  <c r="CI1184" i="1"/>
  <c r="CG1184" i="1"/>
  <c r="CH1184" i="1" s="1"/>
  <c r="CF1184" i="1"/>
  <c r="CL1183" i="1"/>
  <c r="CI1183" i="1"/>
  <c r="CG1183" i="1"/>
  <c r="CF1183" i="1"/>
  <c r="CL1182" i="1"/>
  <c r="CI1182" i="1"/>
  <c r="CG1182" i="1"/>
  <c r="CF1182" i="1"/>
  <c r="CL1181" i="1"/>
  <c r="CI1181" i="1"/>
  <c r="CG1181" i="1"/>
  <c r="CF1181" i="1"/>
  <c r="CL1180" i="1"/>
  <c r="CI1180" i="1"/>
  <c r="CG1180" i="1"/>
  <c r="CF1180" i="1"/>
  <c r="CL1179" i="1"/>
  <c r="CI1179" i="1"/>
  <c r="CG1179" i="1"/>
  <c r="CF1179" i="1"/>
  <c r="CL1178" i="1"/>
  <c r="CI1178" i="1"/>
  <c r="CG1178" i="1"/>
  <c r="CF1178" i="1"/>
  <c r="CL1177" i="1"/>
  <c r="CI1177" i="1"/>
  <c r="CG1177" i="1"/>
  <c r="CF1177" i="1"/>
  <c r="CL1176" i="1"/>
  <c r="CI1176" i="1"/>
  <c r="CG1176" i="1"/>
  <c r="CF1176" i="1"/>
  <c r="CL1175" i="1"/>
  <c r="CI1175" i="1"/>
  <c r="CG1175" i="1"/>
  <c r="CF1175" i="1"/>
  <c r="CL1174" i="1"/>
  <c r="CI1174" i="1"/>
  <c r="CG1174" i="1"/>
  <c r="CF1174" i="1"/>
  <c r="CL1173" i="1"/>
  <c r="CI1173" i="1"/>
  <c r="CG1173" i="1"/>
  <c r="CF1173" i="1"/>
  <c r="CL1172" i="1"/>
  <c r="CI1172" i="1"/>
  <c r="CG1172" i="1"/>
  <c r="CF1172" i="1"/>
  <c r="CL1171" i="1"/>
  <c r="CI1171" i="1"/>
  <c r="CG1171" i="1"/>
  <c r="CF1171" i="1"/>
  <c r="CL1170" i="1"/>
  <c r="CI1170" i="1"/>
  <c r="CG1170" i="1"/>
  <c r="CF1170" i="1"/>
  <c r="CL1169" i="1"/>
  <c r="CI1169" i="1"/>
  <c r="CG1169" i="1"/>
  <c r="CF1169" i="1"/>
  <c r="CL1168" i="1"/>
  <c r="CI1168" i="1"/>
  <c r="CG1168" i="1"/>
  <c r="CF1168" i="1"/>
  <c r="CL1167" i="1"/>
  <c r="CI1167" i="1"/>
  <c r="CG1167" i="1"/>
  <c r="CF1167" i="1"/>
  <c r="CL1166" i="1"/>
  <c r="CI1166" i="1"/>
  <c r="CG1166" i="1"/>
  <c r="CH1166" i="1" s="1"/>
  <c r="CJ1166" i="1" s="1"/>
  <c r="CR1166" i="1" s="1"/>
  <c r="CF1166" i="1"/>
  <c r="CL1165" i="1"/>
  <c r="CI1165" i="1"/>
  <c r="CG1165" i="1"/>
  <c r="CF1165" i="1"/>
  <c r="CL1164" i="1"/>
  <c r="CI1164" i="1"/>
  <c r="CG1164" i="1"/>
  <c r="CF1164" i="1"/>
  <c r="CL1163" i="1"/>
  <c r="CI1163" i="1"/>
  <c r="CG1163" i="1"/>
  <c r="CF1163" i="1"/>
  <c r="CL1162" i="1"/>
  <c r="CI1162" i="1"/>
  <c r="CG1162" i="1"/>
  <c r="CH1162" i="1" s="1"/>
  <c r="CF1162" i="1"/>
  <c r="CL1161" i="1"/>
  <c r="CI1161" i="1"/>
  <c r="CG1161" i="1"/>
  <c r="CH1161" i="1" s="1"/>
  <c r="CJ1161" i="1" s="1"/>
  <c r="CR1161" i="1" s="1"/>
  <c r="CF1161" i="1"/>
  <c r="CL1160" i="1"/>
  <c r="CI1160" i="1"/>
  <c r="CG1160" i="1"/>
  <c r="CF1160" i="1"/>
  <c r="CL1159" i="1"/>
  <c r="CI1159" i="1"/>
  <c r="CG1159" i="1"/>
  <c r="CF1159" i="1"/>
  <c r="CL1158" i="1"/>
  <c r="CI1158" i="1"/>
  <c r="CG1158" i="1"/>
  <c r="CF1158" i="1"/>
  <c r="CL1157" i="1"/>
  <c r="CI1157" i="1"/>
  <c r="CG1157" i="1"/>
  <c r="CF1157" i="1"/>
  <c r="CL1156" i="1"/>
  <c r="CI1156" i="1"/>
  <c r="CG1156" i="1"/>
  <c r="CF1156" i="1"/>
  <c r="CL1155" i="1"/>
  <c r="CI1155" i="1"/>
  <c r="CG1155" i="1"/>
  <c r="CF1155" i="1"/>
  <c r="CL1154" i="1"/>
  <c r="CI1154" i="1"/>
  <c r="CG1154" i="1"/>
  <c r="CF1154" i="1"/>
  <c r="CL1153" i="1"/>
  <c r="CI1153" i="1"/>
  <c r="CG1153" i="1"/>
  <c r="CF1153" i="1"/>
  <c r="CH1153" i="1" s="1"/>
  <c r="CJ1153" i="1" s="1"/>
  <c r="CR1153" i="1" s="1"/>
  <c r="CL1152" i="1"/>
  <c r="CI1152" i="1"/>
  <c r="CG1152" i="1"/>
  <c r="CF1152" i="1"/>
  <c r="CL1151" i="1"/>
  <c r="CI1151" i="1"/>
  <c r="CG1151" i="1"/>
  <c r="CF1151" i="1"/>
  <c r="CL1150" i="1"/>
  <c r="CI1150" i="1"/>
  <c r="CG1150" i="1"/>
  <c r="CF1150" i="1"/>
  <c r="CL1149" i="1"/>
  <c r="CI1149" i="1"/>
  <c r="CG1149" i="1"/>
  <c r="CF1149" i="1"/>
  <c r="CL1148" i="1"/>
  <c r="CI1148" i="1"/>
  <c r="CG1148" i="1"/>
  <c r="CF1148" i="1"/>
  <c r="CL1147" i="1"/>
  <c r="CI1147" i="1"/>
  <c r="CG1147" i="1"/>
  <c r="CF1147" i="1"/>
  <c r="CL1146" i="1"/>
  <c r="CI1146" i="1"/>
  <c r="CG1146" i="1"/>
  <c r="CF1146" i="1"/>
  <c r="CL1145" i="1"/>
  <c r="CI1145" i="1"/>
  <c r="CG1145" i="1"/>
  <c r="CF1145" i="1"/>
  <c r="CL1144" i="1"/>
  <c r="CI1144" i="1"/>
  <c r="CG1144" i="1"/>
  <c r="CF1144" i="1"/>
  <c r="CL1143" i="1"/>
  <c r="CI1143" i="1"/>
  <c r="CG1143" i="1"/>
  <c r="CF1143" i="1"/>
  <c r="CL1142" i="1"/>
  <c r="CI1142" i="1"/>
  <c r="CG1142" i="1"/>
  <c r="CF1142" i="1"/>
  <c r="CH1142" i="1" s="1"/>
  <c r="CL1141" i="1"/>
  <c r="CI1141" i="1"/>
  <c r="CG1141" i="1"/>
  <c r="CF1141" i="1"/>
  <c r="CL1140" i="1"/>
  <c r="CI1140" i="1"/>
  <c r="CG1140" i="1"/>
  <c r="CF1140" i="1"/>
  <c r="CL1139" i="1"/>
  <c r="CI1139" i="1"/>
  <c r="CG1139" i="1"/>
  <c r="CF1139" i="1"/>
  <c r="CL1138" i="1"/>
  <c r="CI1138" i="1"/>
  <c r="CG1138" i="1"/>
  <c r="CF1138" i="1"/>
  <c r="CL1137" i="1"/>
  <c r="CI1137" i="1"/>
  <c r="CG1137" i="1"/>
  <c r="CF1137" i="1"/>
  <c r="CL1136" i="1"/>
  <c r="CI1136" i="1"/>
  <c r="CG1136" i="1"/>
  <c r="CF1136" i="1"/>
  <c r="CL1135" i="1"/>
  <c r="CI1135" i="1"/>
  <c r="CG1135" i="1"/>
  <c r="CF1135" i="1"/>
  <c r="CL1134" i="1"/>
  <c r="CI1134" i="1"/>
  <c r="CG1134" i="1"/>
  <c r="CF1134" i="1"/>
  <c r="CL1133" i="1"/>
  <c r="CI1133" i="1"/>
  <c r="CG1133" i="1"/>
  <c r="CF1133" i="1"/>
  <c r="CL1132" i="1"/>
  <c r="CI1132" i="1"/>
  <c r="CG1132" i="1"/>
  <c r="CF1132" i="1"/>
  <c r="CH1132" i="1" s="1"/>
  <c r="CJ1132" i="1" s="1"/>
  <c r="CR1132" i="1" s="1"/>
  <c r="CL1131" i="1"/>
  <c r="CI1131" i="1"/>
  <c r="CG1131" i="1"/>
  <c r="CF1131" i="1"/>
  <c r="CL1130" i="1"/>
  <c r="CI1130" i="1"/>
  <c r="CG1130" i="1"/>
  <c r="CF1130" i="1"/>
  <c r="CH1130" i="1" s="1"/>
  <c r="CL1129" i="1"/>
  <c r="CI1129" i="1"/>
  <c r="CG1129" i="1"/>
  <c r="CF1129" i="1"/>
  <c r="CL1128" i="1"/>
  <c r="CI1128" i="1"/>
  <c r="CG1128" i="1"/>
  <c r="CF1128" i="1"/>
  <c r="CL1127" i="1"/>
  <c r="CI1127" i="1"/>
  <c r="CG1127" i="1"/>
  <c r="CF1127" i="1"/>
  <c r="CL1126" i="1"/>
  <c r="CI1126" i="1"/>
  <c r="CG1126" i="1"/>
  <c r="CF1126" i="1"/>
  <c r="CH1126" i="1" s="1"/>
  <c r="CL1125" i="1"/>
  <c r="CI1125" i="1"/>
  <c r="CG1125" i="1"/>
  <c r="CF1125" i="1"/>
  <c r="CL1124" i="1"/>
  <c r="CI1124" i="1"/>
  <c r="CG1124" i="1"/>
  <c r="CF1124" i="1"/>
  <c r="CH1124" i="1" s="1"/>
  <c r="CL1123" i="1"/>
  <c r="CI1123" i="1"/>
  <c r="CG1123" i="1"/>
  <c r="CF1123" i="1"/>
  <c r="CH1123" i="1" s="1"/>
  <c r="CL1122" i="1"/>
  <c r="CI1122" i="1"/>
  <c r="CG1122" i="1"/>
  <c r="CF1122" i="1"/>
  <c r="CH1122" i="1" s="1"/>
  <c r="CL1121" i="1"/>
  <c r="CI1121" i="1"/>
  <c r="CG1121" i="1"/>
  <c r="CF1121" i="1"/>
  <c r="CL1120" i="1"/>
  <c r="CI1120" i="1"/>
  <c r="CG1120" i="1"/>
  <c r="CF1120" i="1"/>
  <c r="CH1120" i="1" s="1"/>
  <c r="CL1119" i="1"/>
  <c r="CI1119" i="1"/>
  <c r="CG1119" i="1"/>
  <c r="CF1119" i="1"/>
  <c r="CL1118" i="1"/>
  <c r="CI1118" i="1"/>
  <c r="CG1118" i="1"/>
  <c r="CF1118" i="1"/>
  <c r="CH1118" i="1" s="1"/>
  <c r="CJ1118" i="1" s="1"/>
  <c r="CR1118" i="1" s="1"/>
  <c r="CL1117" i="1"/>
  <c r="CI1117" i="1"/>
  <c r="CG1117" i="1"/>
  <c r="CF1117" i="1"/>
  <c r="CH1117" i="1" s="1"/>
  <c r="CL1116" i="1"/>
  <c r="CI1116" i="1"/>
  <c r="CG1116" i="1"/>
  <c r="CF1116" i="1"/>
  <c r="CH1116" i="1" s="1"/>
  <c r="CJ1116" i="1" s="1"/>
  <c r="CR1116" i="1" s="1"/>
  <c r="CL1115" i="1"/>
  <c r="CI1115" i="1"/>
  <c r="CG1115" i="1"/>
  <c r="CF1115" i="1"/>
  <c r="CL1114" i="1"/>
  <c r="CI1114" i="1"/>
  <c r="CG1114" i="1"/>
  <c r="CF1114" i="1"/>
  <c r="CL1113" i="1"/>
  <c r="CI1113" i="1"/>
  <c r="CG1113" i="1"/>
  <c r="CF1113" i="1"/>
  <c r="CL1112" i="1"/>
  <c r="CI1112" i="1"/>
  <c r="CG1112" i="1"/>
  <c r="CF1112" i="1"/>
  <c r="CL1111" i="1"/>
  <c r="CI1111" i="1"/>
  <c r="CG1111" i="1"/>
  <c r="CF1111" i="1"/>
  <c r="CL1110" i="1"/>
  <c r="CI1110" i="1"/>
  <c r="CG1110" i="1"/>
  <c r="CF1110" i="1"/>
  <c r="CL1109" i="1"/>
  <c r="CI1109" i="1"/>
  <c r="CG1109" i="1"/>
  <c r="CF1109" i="1"/>
  <c r="CL1108" i="1"/>
  <c r="CI1108" i="1"/>
  <c r="CG1108" i="1"/>
  <c r="CF1108" i="1"/>
  <c r="CL1107" i="1"/>
  <c r="CI1107" i="1"/>
  <c r="CG1107" i="1"/>
  <c r="CF1107" i="1"/>
  <c r="CL1106" i="1"/>
  <c r="CI1106" i="1"/>
  <c r="CG1106" i="1"/>
  <c r="CF1106" i="1"/>
  <c r="CL1105" i="1"/>
  <c r="CI1105" i="1"/>
  <c r="CG1105" i="1"/>
  <c r="CF1105" i="1"/>
  <c r="CL1104" i="1"/>
  <c r="CI1104" i="1"/>
  <c r="CG1104" i="1"/>
  <c r="CF1104" i="1"/>
  <c r="CL1103" i="1"/>
  <c r="CI1103" i="1"/>
  <c r="CG1103" i="1"/>
  <c r="CF1103" i="1"/>
  <c r="CL1102" i="1"/>
  <c r="CI1102" i="1"/>
  <c r="CG1102" i="1"/>
  <c r="CF1102" i="1"/>
  <c r="CL1101" i="1"/>
  <c r="CI1101" i="1"/>
  <c r="CG1101" i="1"/>
  <c r="CF1101" i="1"/>
  <c r="CL1100" i="1"/>
  <c r="CI1100" i="1"/>
  <c r="CG1100" i="1"/>
  <c r="CF1100" i="1"/>
  <c r="CL1099" i="1"/>
  <c r="CI1099" i="1"/>
  <c r="CG1099" i="1"/>
  <c r="CF1099" i="1"/>
  <c r="CL1098" i="1"/>
  <c r="CI1098" i="1"/>
  <c r="CG1098" i="1"/>
  <c r="CF1098" i="1"/>
  <c r="CL1097" i="1"/>
  <c r="CI1097" i="1"/>
  <c r="CG1097" i="1"/>
  <c r="CF1097" i="1"/>
  <c r="CL1096" i="1"/>
  <c r="CI1096" i="1"/>
  <c r="CG1096" i="1"/>
  <c r="CF1096" i="1"/>
  <c r="CL1095" i="1"/>
  <c r="CI1095" i="1"/>
  <c r="CG1095" i="1"/>
  <c r="CF1095" i="1"/>
  <c r="CL1094" i="1"/>
  <c r="CI1094" i="1"/>
  <c r="CG1094" i="1"/>
  <c r="CF1094" i="1"/>
  <c r="CL1093" i="1"/>
  <c r="CI1093" i="1"/>
  <c r="CG1093" i="1"/>
  <c r="CF1093" i="1"/>
  <c r="CL1092" i="1"/>
  <c r="CI1092" i="1"/>
  <c r="CG1092" i="1"/>
  <c r="CF1092" i="1"/>
  <c r="CL1091" i="1"/>
  <c r="CI1091" i="1"/>
  <c r="CG1091" i="1"/>
  <c r="CF1091" i="1"/>
  <c r="CL1090" i="1"/>
  <c r="CI1090" i="1"/>
  <c r="CG1090" i="1"/>
  <c r="CF1090" i="1"/>
  <c r="CL1089" i="1"/>
  <c r="CI1089" i="1"/>
  <c r="CG1089" i="1"/>
  <c r="CF1089" i="1"/>
  <c r="CL1088" i="1"/>
  <c r="CI1088" i="1"/>
  <c r="CG1088" i="1"/>
  <c r="CF1088" i="1"/>
  <c r="CL1087" i="1"/>
  <c r="CI1087" i="1"/>
  <c r="CG1087" i="1"/>
  <c r="CF1087" i="1"/>
  <c r="CL1086" i="1"/>
  <c r="CI1086" i="1"/>
  <c r="CG1086" i="1"/>
  <c r="CF1086" i="1"/>
  <c r="CL1085" i="1"/>
  <c r="CI1085" i="1"/>
  <c r="CG1085" i="1"/>
  <c r="CF1085" i="1"/>
  <c r="CL1084" i="1"/>
  <c r="CI1084" i="1"/>
  <c r="CG1084" i="1"/>
  <c r="CF1084" i="1"/>
  <c r="CL1083" i="1"/>
  <c r="CI1083" i="1"/>
  <c r="CG1083" i="1"/>
  <c r="CF1083" i="1"/>
  <c r="CL1082" i="1"/>
  <c r="CI1082" i="1"/>
  <c r="CG1082" i="1"/>
  <c r="CF1082" i="1"/>
  <c r="CL1081" i="1"/>
  <c r="CI1081" i="1"/>
  <c r="CG1081" i="1"/>
  <c r="CF1081" i="1"/>
  <c r="CL1080" i="1"/>
  <c r="CI1080" i="1"/>
  <c r="CG1080" i="1"/>
  <c r="CH1080" i="1" s="1"/>
  <c r="CJ1080" i="1" s="1"/>
  <c r="CR1080" i="1" s="1"/>
  <c r="CF1080" i="1"/>
  <c r="CL1079" i="1"/>
  <c r="CI1079" i="1"/>
  <c r="CG1079" i="1"/>
  <c r="CF1079" i="1"/>
  <c r="CL1078" i="1"/>
  <c r="CI1078" i="1"/>
  <c r="CG1078" i="1"/>
  <c r="CH1078" i="1" s="1"/>
  <c r="CF1078" i="1"/>
  <c r="CL1077" i="1"/>
  <c r="CI1077" i="1"/>
  <c r="CG1077" i="1"/>
  <c r="CF1077" i="1"/>
  <c r="CL1076" i="1"/>
  <c r="CI1076" i="1"/>
  <c r="CG1076" i="1"/>
  <c r="CF1076" i="1"/>
  <c r="CL1075" i="1"/>
  <c r="CI1075" i="1"/>
  <c r="CG1075" i="1"/>
  <c r="CF1075" i="1"/>
  <c r="CL1074" i="1"/>
  <c r="CI1074" i="1"/>
  <c r="CG1074" i="1"/>
  <c r="CF1074" i="1"/>
  <c r="CL1073" i="1"/>
  <c r="CI1073" i="1"/>
  <c r="CG1073" i="1"/>
  <c r="CH1073" i="1" s="1"/>
  <c r="CF1073" i="1"/>
  <c r="CL1072" i="1"/>
  <c r="CI1072" i="1"/>
  <c r="CG1072" i="1"/>
  <c r="CF1072" i="1"/>
  <c r="CL1071" i="1"/>
  <c r="CI1071" i="1"/>
  <c r="CG1071" i="1"/>
  <c r="CF1071" i="1"/>
  <c r="CL1070" i="1"/>
  <c r="CI1070" i="1"/>
  <c r="CG1070" i="1"/>
  <c r="CF1070" i="1"/>
  <c r="CL1069" i="1"/>
  <c r="CI1069" i="1"/>
  <c r="CG1069" i="1"/>
  <c r="CF1069" i="1"/>
  <c r="CL1068" i="1"/>
  <c r="CI1068" i="1"/>
  <c r="CG1068" i="1"/>
  <c r="CF1068" i="1"/>
  <c r="CL1067" i="1"/>
  <c r="CI1067" i="1"/>
  <c r="CG1067" i="1"/>
  <c r="CF1067" i="1"/>
  <c r="CL1066" i="1"/>
  <c r="CI1066" i="1"/>
  <c r="CG1066" i="1"/>
  <c r="CF1066" i="1"/>
  <c r="CL1065" i="1"/>
  <c r="CI1065" i="1"/>
  <c r="CG1065" i="1"/>
  <c r="CF1065" i="1"/>
  <c r="CL1064" i="1"/>
  <c r="CI1064" i="1"/>
  <c r="CG1064" i="1"/>
  <c r="CF1064" i="1"/>
  <c r="CL1063" i="1"/>
  <c r="CI1063" i="1"/>
  <c r="CG1063" i="1"/>
  <c r="CF1063" i="1"/>
  <c r="CL1062" i="1"/>
  <c r="CI1062" i="1"/>
  <c r="CG1062" i="1"/>
  <c r="CF1062" i="1"/>
  <c r="CL1061" i="1"/>
  <c r="CI1061" i="1"/>
  <c r="CG1061" i="1"/>
  <c r="CF1061" i="1"/>
  <c r="CL1060" i="1"/>
  <c r="CI1060" i="1"/>
  <c r="CG1060" i="1"/>
  <c r="CF1060" i="1"/>
  <c r="CL1059" i="1"/>
  <c r="CI1059" i="1"/>
  <c r="CG1059" i="1"/>
  <c r="CF1059" i="1"/>
  <c r="CL1058" i="1"/>
  <c r="CI1058" i="1"/>
  <c r="CG1058" i="1"/>
  <c r="CF1058" i="1"/>
  <c r="CL1057" i="1"/>
  <c r="CI1057" i="1"/>
  <c r="CG1057" i="1"/>
  <c r="CF1057" i="1"/>
  <c r="CL1056" i="1"/>
  <c r="CI1056" i="1"/>
  <c r="CG1056" i="1"/>
  <c r="CF1056" i="1"/>
  <c r="CL1055" i="1"/>
  <c r="CI1055" i="1"/>
  <c r="CG1055" i="1"/>
  <c r="CF1055" i="1"/>
  <c r="CL1054" i="1"/>
  <c r="CI1054" i="1"/>
  <c r="CG1054" i="1"/>
  <c r="CF1054" i="1"/>
  <c r="CL1053" i="1"/>
  <c r="CI1053" i="1"/>
  <c r="CG1053" i="1"/>
  <c r="CF1053" i="1"/>
  <c r="CL1052" i="1"/>
  <c r="CI1052" i="1"/>
  <c r="CG1052" i="1"/>
  <c r="CF1052" i="1"/>
  <c r="CL1051" i="1"/>
  <c r="CI1051" i="1"/>
  <c r="CG1051" i="1"/>
  <c r="CF1051" i="1"/>
  <c r="CL1050" i="1"/>
  <c r="CI1050" i="1"/>
  <c r="CG1050" i="1"/>
  <c r="CF1050" i="1"/>
  <c r="CL1049" i="1"/>
  <c r="CI1049" i="1"/>
  <c r="CG1049" i="1"/>
  <c r="CF1049" i="1"/>
  <c r="CL1048" i="1"/>
  <c r="CI1048" i="1"/>
  <c r="CG1048" i="1"/>
  <c r="CF1048" i="1"/>
  <c r="CL1047" i="1"/>
  <c r="CI1047" i="1"/>
  <c r="CG1047" i="1"/>
  <c r="CF1047" i="1"/>
  <c r="CL1046" i="1"/>
  <c r="CI1046" i="1"/>
  <c r="CG1046" i="1"/>
  <c r="CF1046" i="1"/>
  <c r="CL1045" i="1"/>
  <c r="CI1045" i="1"/>
  <c r="CG1045" i="1"/>
  <c r="CF1045" i="1"/>
  <c r="CL1044" i="1"/>
  <c r="CI1044" i="1"/>
  <c r="CG1044" i="1"/>
  <c r="CF1044" i="1"/>
  <c r="CL1043" i="1"/>
  <c r="CI1043" i="1"/>
  <c r="CG1043" i="1"/>
  <c r="CF1043" i="1"/>
  <c r="CL1042" i="1"/>
  <c r="CI1042" i="1"/>
  <c r="CG1042" i="1"/>
  <c r="CF1042" i="1"/>
  <c r="CL1041" i="1"/>
  <c r="CI1041" i="1"/>
  <c r="CG1041" i="1"/>
  <c r="CF1041" i="1"/>
  <c r="CL1040" i="1"/>
  <c r="CI1040" i="1"/>
  <c r="CG1040" i="1"/>
  <c r="CF1040" i="1"/>
  <c r="CL1039" i="1"/>
  <c r="CI1039" i="1"/>
  <c r="CG1039" i="1"/>
  <c r="CF1039" i="1"/>
  <c r="CL1038" i="1"/>
  <c r="CI1038" i="1"/>
  <c r="CG1038" i="1"/>
  <c r="CF1038" i="1"/>
  <c r="CL1037" i="1"/>
  <c r="CI1037" i="1"/>
  <c r="CG1037" i="1"/>
  <c r="CF1037" i="1"/>
  <c r="CL1036" i="1"/>
  <c r="CI1036" i="1"/>
  <c r="CG1036" i="1"/>
  <c r="CF1036" i="1"/>
  <c r="CL1035" i="1"/>
  <c r="CI1035" i="1"/>
  <c r="CG1035" i="1"/>
  <c r="CH1035" i="1" s="1"/>
  <c r="CF1035" i="1"/>
  <c r="CL1034" i="1"/>
  <c r="CI1034" i="1"/>
  <c r="CG1034" i="1"/>
  <c r="CF1034" i="1"/>
  <c r="CL1033" i="1"/>
  <c r="CI1033" i="1"/>
  <c r="CG1033" i="1"/>
  <c r="CF1033" i="1"/>
  <c r="CL1032" i="1"/>
  <c r="CI1032" i="1"/>
  <c r="CG1032" i="1"/>
  <c r="CF1032" i="1"/>
  <c r="CL1031" i="1"/>
  <c r="CI1031" i="1"/>
  <c r="CG1031" i="1"/>
  <c r="CF1031" i="1"/>
  <c r="CL1030" i="1"/>
  <c r="CI1030" i="1"/>
  <c r="CG1030" i="1"/>
  <c r="CF1030" i="1"/>
  <c r="CL1029" i="1"/>
  <c r="CI1029" i="1"/>
  <c r="CG1029" i="1"/>
  <c r="CF1029" i="1"/>
  <c r="CL1028" i="1"/>
  <c r="CI1028" i="1"/>
  <c r="CG1028" i="1"/>
  <c r="CF1028" i="1"/>
  <c r="CL1027" i="1"/>
  <c r="CI1027" i="1"/>
  <c r="CG1027" i="1"/>
  <c r="CF1027" i="1"/>
  <c r="CL1026" i="1"/>
  <c r="CI1026" i="1"/>
  <c r="CG1026" i="1"/>
  <c r="CF1026" i="1"/>
  <c r="CL1025" i="1"/>
  <c r="CI1025" i="1"/>
  <c r="CG1025" i="1"/>
  <c r="CF1025" i="1"/>
  <c r="CL1024" i="1"/>
  <c r="CI1024" i="1"/>
  <c r="CG1024" i="1"/>
  <c r="CF1024" i="1"/>
  <c r="CL1023" i="1"/>
  <c r="CI1023" i="1"/>
  <c r="CG1023" i="1"/>
  <c r="CF1023" i="1"/>
  <c r="CL1022" i="1"/>
  <c r="CI1022" i="1"/>
  <c r="CG1022" i="1"/>
  <c r="CF1022" i="1"/>
  <c r="CL1021" i="1"/>
  <c r="CI1021" i="1"/>
  <c r="CG1021" i="1"/>
  <c r="CF1021" i="1"/>
  <c r="CL1020" i="1"/>
  <c r="CI1020" i="1"/>
  <c r="CG1020" i="1"/>
  <c r="CF1020" i="1"/>
  <c r="CL1019" i="1"/>
  <c r="CI1019" i="1"/>
  <c r="CG1019" i="1"/>
  <c r="CF1019" i="1"/>
  <c r="CL1018" i="1"/>
  <c r="CI1018" i="1"/>
  <c r="CG1018" i="1"/>
  <c r="CF1018" i="1"/>
  <c r="CL1017" i="1"/>
  <c r="CI1017" i="1"/>
  <c r="CG1017" i="1"/>
  <c r="CF1017" i="1"/>
  <c r="CL1016" i="1"/>
  <c r="CI1016" i="1"/>
  <c r="CG1016" i="1"/>
  <c r="CF1016" i="1"/>
  <c r="CL1015" i="1"/>
  <c r="CI1015" i="1"/>
  <c r="CG1015" i="1"/>
  <c r="CF1015" i="1"/>
  <c r="CL1014" i="1"/>
  <c r="CI1014" i="1"/>
  <c r="CG1014" i="1"/>
  <c r="CF1014" i="1"/>
  <c r="CL1013" i="1"/>
  <c r="CI1013" i="1"/>
  <c r="CG1013" i="1"/>
  <c r="CF1013" i="1"/>
  <c r="CL1012" i="1"/>
  <c r="CI1012" i="1"/>
  <c r="CG1012" i="1"/>
  <c r="CF1012" i="1"/>
  <c r="CL1011" i="1"/>
  <c r="CI1011" i="1"/>
  <c r="CG1011" i="1"/>
  <c r="CF1011" i="1"/>
  <c r="CL1010" i="1"/>
  <c r="CI1010" i="1"/>
  <c r="CG1010" i="1"/>
  <c r="CF1010" i="1"/>
  <c r="CL1009" i="1"/>
  <c r="CI1009" i="1"/>
  <c r="CG1009" i="1"/>
  <c r="CF1009" i="1"/>
  <c r="CL1008" i="1"/>
  <c r="CI1008" i="1"/>
  <c r="CG1008" i="1"/>
  <c r="CF1008" i="1"/>
  <c r="CL1007" i="1"/>
  <c r="CI1007" i="1"/>
  <c r="CG1007" i="1"/>
  <c r="CF1007" i="1"/>
  <c r="CL1006" i="1"/>
  <c r="CI1006" i="1"/>
  <c r="CG1006" i="1"/>
  <c r="CF1006" i="1"/>
  <c r="CL1005" i="1"/>
  <c r="CI1005" i="1"/>
  <c r="CG1005" i="1"/>
  <c r="CF1005" i="1"/>
  <c r="CL1004" i="1"/>
  <c r="CI1004" i="1"/>
  <c r="CG1004" i="1"/>
  <c r="CF1004" i="1"/>
  <c r="CL1003" i="1"/>
  <c r="CI1003" i="1"/>
  <c r="CG1003" i="1"/>
  <c r="CF1003" i="1"/>
  <c r="CL1002" i="1"/>
  <c r="CI1002" i="1"/>
  <c r="CG1002" i="1"/>
  <c r="CF1002" i="1"/>
  <c r="CL1001" i="1"/>
  <c r="CI1001" i="1"/>
  <c r="CG1001" i="1"/>
  <c r="CF1001" i="1"/>
  <c r="CL1000" i="1"/>
  <c r="CI1000" i="1"/>
  <c r="CG1000" i="1"/>
  <c r="CF1000" i="1"/>
  <c r="CL999" i="1"/>
  <c r="CI999" i="1"/>
  <c r="CG999" i="1"/>
  <c r="CF999" i="1"/>
  <c r="CL998" i="1"/>
  <c r="CI998" i="1"/>
  <c r="CG998" i="1"/>
  <c r="CF998" i="1"/>
  <c r="CL997" i="1"/>
  <c r="CI997" i="1"/>
  <c r="CG997" i="1"/>
  <c r="CF997" i="1"/>
  <c r="CL996" i="1"/>
  <c r="CI996" i="1"/>
  <c r="CG996" i="1"/>
  <c r="CF996" i="1"/>
  <c r="CL995" i="1"/>
  <c r="CI995" i="1"/>
  <c r="CG995" i="1"/>
  <c r="CF995" i="1"/>
  <c r="CL994" i="1"/>
  <c r="CI994" i="1"/>
  <c r="CG994" i="1"/>
  <c r="CH994" i="1" s="1"/>
  <c r="CF994" i="1"/>
  <c r="CL993" i="1"/>
  <c r="CI993" i="1"/>
  <c r="CG993" i="1"/>
  <c r="CF993" i="1"/>
  <c r="CL992" i="1"/>
  <c r="CI992" i="1"/>
  <c r="CG992" i="1"/>
  <c r="CF992" i="1"/>
  <c r="CL991" i="1"/>
  <c r="CI991" i="1"/>
  <c r="CH991" i="1"/>
  <c r="CJ991" i="1" s="1"/>
  <c r="CR991" i="1" s="1"/>
  <c r="CG991" i="1"/>
  <c r="CF991" i="1"/>
  <c r="CL990" i="1"/>
  <c r="CI990" i="1"/>
  <c r="CG990" i="1"/>
  <c r="CF990" i="1"/>
  <c r="CL989" i="1"/>
  <c r="CI989" i="1"/>
  <c r="CG989" i="1"/>
  <c r="CF989" i="1"/>
  <c r="CL988" i="1"/>
  <c r="CI988" i="1"/>
  <c r="CG988" i="1"/>
  <c r="CF988" i="1"/>
  <c r="CL987" i="1"/>
  <c r="CI987" i="1"/>
  <c r="CG987" i="1"/>
  <c r="CF987" i="1"/>
  <c r="CL986" i="1"/>
  <c r="CI986" i="1"/>
  <c r="CG986" i="1"/>
  <c r="CF986" i="1"/>
  <c r="CL985" i="1"/>
  <c r="CI985" i="1"/>
  <c r="CG985" i="1"/>
  <c r="CF985" i="1"/>
  <c r="CL984" i="1"/>
  <c r="CI984" i="1"/>
  <c r="CG984" i="1"/>
  <c r="CF984" i="1"/>
  <c r="CL983" i="1"/>
  <c r="CI983" i="1"/>
  <c r="CG983" i="1"/>
  <c r="CF983" i="1"/>
  <c r="CL982" i="1"/>
  <c r="CI982" i="1"/>
  <c r="CG982" i="1"/>
  <c r="CF982" i="1"/>
  <c r="CL981" i="1"/>
  <c r="CI981" i="1"/>
  <c r="CG981" i="1"/>
  <c r="CF981" i="1"/>
  <c r="CL980" i="1"/>
  <c r="CI980" i="1"/>
  <c r="CG980" i="1"/>
  <c r="CF980" i="1"/>
  <c r="CL979" i="1"/>
  <c r="CI979" i="1"/>
  <c r="CG979" i="1"/>
  <c r="CF979" i="1"/>
  <c r="CL978" i="1"/>
  <c r="CI978" i="1"/>
  <c r="CG978" i="1"/>
  <c r="CF978" i="1"/>
  <c r="CL977" i="1"/>
  <c r="CI977" i="1"/>
  <c r="CG977" i="1"/>
  <c r="CF977" i="1"/>
  <c r="CL976" i="1"/>
  <c r="CI976" i="1"/>
  <c r="CG976" i="1"/>
  <c r="CF976" i="1"/>
  <c r="CL975" i="1"/>
  <c r="CI975" i="1"/>
  <c r="CG975" i="1"/>
  <c r="CF975" i="1"/>
  <c r="CL974" i="1"/>
  <c r="CI974" i="1"/>
  <c r="CG974" i="1"/>
  <c r="CF974" i="1"/>
  <c r="CL973" i="1"/>
  <c r="CI973" i="1"/>
  <c r="CG973" i="1"/>
  <c r="CF973" i="1"/>
  <c r="CL972" i="1"/>
  <c r="CI972" i="1"/>
  <c r="CG972" i="1"/>
  <c r="CF972" i="1"/>
  <c r="CL971" i="1"/>
  <c r="CI971" i="1"/>
  <c r="CG971" i="1"/>
  <c r="CF971" i="1"/>
  <c r="CL970" i="1"/>
  <c r="CI970" i="1"/>
  <c r="CG970" i="1"/>
  <c r="CH970" i="1" s="1"/>
  <c r="CF970" i="1"/>
  <c r="CL969" i="1"/>
  <c r="CI969" i="1"/>
  <c r="CG969" i="1"/>
  <c r="CF969" i="1"/>
  <c r="CL968" i="1"/>
  <c r="CI968" i="1"/>
  <c r="CG968" i="1"/>
  <c r="CF968" i="1"/>
  <c r="CL967" i="1"/>
  <c r="CI967" i="1"/>
  <c r="CG967" i="1"/>
  <c r="CF967" i="1"/>
  <c r="CL966" i="1"/>
  <c r="CI966" i="1"/>
  <c r="CG966" i="1"/>
  <c r="CH966" i="1" s="1"/>
  <c r="CF966" i="1"/>
  <c r="CL965" i="1"/>
  <c r="CI965" i="1"/>
  <c r="CG965" i="1"/>
  <c r="CF965" i="1"/>
  <c r="CL964" i="1"/>
  <c r="CI964" i="1"/>
  <c r="CG964" i="1"/>
  <c r="CF964" i="1"/>
  <c r="CL963" i="1"/>
  <c r="CI963" i="1"/>
  <c r="CG963" i="1"/>
  <c r="CF963" i="1"/>
  <c r="CL962" i="1"/>
  <c r="CI962" i="1"/>
  <c r="CG962" i="1"/>
  <c r="CF962" i="1"/>
  <c r="CL961" i="1"/>
  <c r="CI961" i="1"/>
  <c r="CG961" i="1"/>
  <c r="CF961" i="1"/>
  <c r="CL960" i="1"/>
  <c r="CI960" i="1"/>
  <c r="CG960" i="1"/>
  <c r="CF960" i="1"/>
  <c r="CL959" i="1"/>
  <c r="CI959" i="1"/>
  <c r="CG959" i="1"/>
  <c r="CF959" i="1"/>
  <c r="CL958" i="1"/>
  <c r="CI958" i="1"/>
  <c r="CG958" i="1"/>
  <c r="CF958" i="1"/>
  <c r="CL957" i="1"/>
  <c r="CI957" i="1"/>
  <c r="CG957" i="1"/>
  <c r="CF957" i="1"/>
  <c r="CL956" i="1"/>
  <c r="CI956" i="1"/>
  <c r="CG956" i="1"/>
  <c r="CF956" i="1"/>
  <c r="CL955" i="1"/>
  <c r="CI955" i="1"/>
  <c r="CG955" i="1"/>
  <c r="CF955" i="1"/>
  <c r="CL954" i="1"/>
  <c r="CI954" i="1"/>
  <c r="CG954" i="1"/>
  <c r="CF954" i="1"/>
  <c r="CL953" i="1"/>
  <c r="CI953" i="1"/>
  <c r="CG953" i="1"/>
  <c r="CF953" i="1"/>
  <c r="CL952" i="1"/>
  <c r="CI952" i="1"/>
  <c r="CG952" i="1"/>
  <c r="CF952" i="1"/>
  <c r="CL951" i="1"/>
  <c r="CI951" i="1"/>
  <c r="CG951" i="1"/>
  <c r="CF951" i="1"/>
  <c r="CL950" i="1"/>
  <c r="CI950" i="1"/>
  <c r="CG950" i="1"/>
  <c r="CF950" i="1"/>
  <c r="CL949" i="1"/>
  <c r="CI949" i="1"/>
  <c r="CG949" i="1"/>
  <c r="CF949" i="1"/>
  <c r="CL948" i="1"/>
  <c r="CI948" i="1"/>
  <c r="CG948" i="1"/>
  <c r="CF948" i="1"/>
  <c r="CL947" i="1"/>
  <c r="CI947" i="1"/>
  <c r="CG947" i="1"/>
  <c r="CF947" i="1"/>
  <c r="CL946" i="1"/>
  <c r="CI946" i="1"/>
  <c r="CG946" i="1"/>
  <c r="CF946" i="1"/>
  <c r="CL945" i="1"/>
  <c r="CI945" i="1"/>
  <c r="CG945" i="1"/>
  <c r="CF945" i="1"/>
  <c r="CL944" i="1"/>
  <c r="CI944" i="1"/>
  <c r="CG944" i="1"/>
  <c r="CF944" i="1"/>
  <c r="CL943" i="1"/>
  <c r="CI943" i="1"/>
  <c r="CG943" i="1"/>
  <c r="CF943" i="1"/>
  <c r="CL942" i="1"/>
  <c r="CI942" i="1"/>
  <c r="CG942" i="1"/>
  <c r="CF942" i="1"/>
  <c r="CL941" i="1"/>
  <c r="CI941" i="1"/>
  <c r="CG941" i="1"/>
  <c r="CF941" i="1"/>
  <c r="CL940" i="1"/>
  <c r="CI940" i="1"/>
  <c r="CG940" i="1"/>
  <c r="CF940" i="1"/>
  <c r="CL939" i="1"/>
  <c r="CI939" i="1"/>
  <c r="CG939" i="1"/>
  <c r="CF939" i="1"/>
  <c r="CL938" i="1"/>
  <c r="CI938" i="1"/>
  <c r="CG938" i="1"/>
  <c r="CF938" i="1"/>
  <c r="CL937" i="1"/>
  <c r="CI937" i="1"/>
  <c r="CG937" i="1"/>
  <c r="CF937" i="1"/>
  <c r="CL936" i="1"/>
  <c r="CI936" i="1"/>
  <c r="CG936" i="1"/>
  <c r="CF936" i="1"/>
  <c r="CL935" i="1"/>
  <c r="CI935" i="1"/>
  <c r="CG935" i="1"/>
  <c r="CF935" i="1"/>
  <c r="CL934" i="1"/>
  <c r="CI934" i="1"/>
  <c r="CG934" i="1"/>
  <c r="CF934" i="1"/>
  <c r="CL933" i="1"/>
  <c r="CI933" i="1"/>
  <c r="CG933" i="1"/>
  <c r="CF933" i="1"/>
  <c r="CL932" i="1"/>
  <c r="CI932" i="1"/>
  <c r="CG932" i="1"/>
  <c r="CF932" i="1"/>
  <c r="CL931" i="1"/>
  <c r="CI931" i="1"/>
  <c r="CG931" i="1"/>
  <c r="CF931" i="1"/>
  <c r="CL930" i="1"/>
  <c r="CI930" i="1"/>
  <c r="CG930" i="1"/>
  <c r="CH930" i="1" s="1"/>
  <c r="CF930" i="1"/>
  <c r="CL929" i="1"/>
  <c r="CI929" i="1"/>
  <c r="CG929" i="1"/>
  <c r="CH929" i="1" s="1"/>
  <c r="CF929" i="1"/>
  <c r="CL928" i="1"/>
  <c r="CI928" i="1"/>
  <c r="CG928" i="1"/>
  <c r="CF928" i="1"/>
  <c r="CL927" i="1"/>
  <c r="CI927" i="1"/>
  <c r="CG927" i="1"/>
  <c r="CF927" i="1"/>
  <c r="CL926" i="1"/>
  <c r="CI926" i="1"/>
  <c r="CG926" i="1"/>
  <c r="CF926" i="1"/>
  <c r="CL925" i="1"/>
  <c r="CI925" i="1"/>
  <c r="CG925" i="1"/>
  <c r="CH925" i="1" s="1"/>
  <c r="CF925" i="1"/>
  <c r="CL924" i="1"/>
  <c r="CI924" i="1"/>
  <c r="CG924" i="1"/>
  <c r="CF924" i="1"/>
  <c r="CL923" i="1"/>
  <c r="CI923" i="1"/>
  <c r="CG923" i="1"/>
  <c r="CF923" i="1"/>
  <c r="CL922" i="1"/>
  <c r="CI922" i="1"/>
  <c r="CG922" i="1"/>
  <c r="CH922" i="1" s="1"/>
  <c r="CF922" i="1"/>
  <c r="CL921" i="1"/>
  <c r="CI921" i="1"/>
  <c r="CG921" i="1"/>
  <c r="CF921" i="1"/>
  <c r="CL920" i="1"/>
  <c r="CI920" i="1"/>
  <c r="CG920" i="1"/>
  <c r="CF920" i="1"/>
  <c r="CL919" i="1"/>
  <c r="CI919" i="1"/>
  <c r="CG919" i="1"/>
  <c r="CF919" i="1"/>
  <c r="CL918" i="1"/>
  <c r="CI918" i="1"/>
  <c r="CG918" i="1"/>
  <c r="CF918" i="1"/>
  <c r="CH918" i="1" s="1"/>
  <c r="CL917" i="1"/>
  <c r="CI917" i="1"/>
  <c r="CG917" i="1"/>
  <c r="CF917" i="1"/>
  <c r="CL916" i="1"/>
  <c r="CI916" i="1"/>
  <c r="CG916" i="1"/>
  <c r="CF916" i="1"/>
  <c r="CL915" i="1"/>
  <c r="CI915" i="1"/>
  <c r="CG915" i="1"/>
  <c r="CF915" i="1"/>
  <c r="CH915" i="1" s="1"/>
  <c r="CL914" i="1"/>
  <c r="CI914" i="1"/>
  <c r="CG914" i="1"/>
  <c r="CF914" i="1"/>
  <c r="CL913" i="1"/>
  <c r="CI913" i="1"/>
  <c r="CG913" i="1"/>
  <c r="CF913" i="1"/>
  <c r="CL912" i="1"/>
  <c r="CI912" i="1"/>
  <c r="CG912" i="1"/>
  <c r="CF912" i="1"/>
  <c r="CH912" i="1" s="1"/>
  <c r="CL911" i="1"/>
  <c r="CI911" i="1"/>
  <c r="CG911" i="1"/>
  <c r="CF911" i="1"/>
  <c r="CH911" i="1" s="1"/>
  <c r="CL910" i="1"/>
  <c r="CI910" i="1"/>
  <c r="CG910" i="1"/>
  <c r="CF910" i="1"/>
  <c r="CL909" i="1"/>
  <c r="CI909" i="1"/>
  <c r="CG909" i="1"/>
  <c r="CF909" i="1"/>
  <c r="CL908" i="1"/>
  <c r="CI908" i="1"/>
  <c r="CG908" i="1"/>
  <c r="CF908" i="1"/>
  <c r="CL907" i="1"/>
  <c r="CI907" i="1"/>
  <c r="CG907" i="1"/>
  <c r="CF907" i="1"/>
  <c r="CH907" i="1" s="1"/>
  <c r="CL906" i="1"/>
  <c r="CI906" i="1"/>
  <c r="CG906" i="1"/>
  <c r="CF906" i="1"/>
  <c r="CL905" i="1"/>
  <c r="CI905" i="1"/>
  <c r="CG905" i="1"/>
  <c r="CF905" i="1"/>
  <c r="CH905" i="1" s="1"/>
  <c r="CL904" i="1"/>
  <c r="CI904" i="1"/>
  <c r="CG904" i="1"/>
  <c r="CF904" i="1"/>
  <c r="CL903" i="1"/>
  <c r="CI903" i="1"/>
  <c r="CG903" i="1"/>
  <c r="CF903" i="1"/>
  <c r="CH903" i="1" s="1"/>
  <c r="CL902" i="1"/>
  <c r="CI902" i="1"/>
  <c r="CG902" i="1"/>
  <c r="CF902" i="1"/>
  <c r="CL901" i="1"/>
  <c r="CI901" i="1"/>
  <c r="CG901" i="1"/>
  <c r="CF901" i="1"/>
  <c r="CL900" i="1"/>
  <c r="CI900" i="1"/>
  <c r="CG900" i="1"/>
  <c r="CF900" i="1"/>
  <c r="CL899" i="1"/>
  <c r="CI899" i="1"/>
  <c r="CG899" i="1"/>
  <c r="CF899" i="1"/>
  <c r="CL898" i="1"/>
  <c r="CI898" i="1"/>
  <c r="CG898" i="1"/>
  <c r="CF898" i="1"/>
  <c r="CL897" i="1"/>
  <c r="CI897" i="1"/>
  <c r="CG897" i="1"/>
  <c r="CF897" i="1"/>
  <c r="CL896" i="1"/>
  <c r="CI896" i="1"/>
  <c r="CG896" i="1"/>
  <c r="CF896" i="1"/>
  <c r="CL895" i="1"/>
  <c r="CI895" i="1"/>
  <c r="CG895" i="1"/>
  <c r="CF895" i="1"/>
  <c r="CL894" i="1"/>
  <c r="CI894" i="1"/>
  <c r="CG894" i="1"/>
  <c r="CF894" i="1"/>
  <c r="CL893" i="1"/>
  <c r="CI893" i="1"/>
  <c r="CG893" i="1"/>
  <c r="CF893" i="1"/>
  <c r="CL892" i="1"/>
  <c r="CI892" i="1"/>
  <c r="CG892" i="1"/>
  <c r="CF892" i="1"/>
  <c r="CL891" i="1"/>
  <c r="CI891" i="1"/>
  <c r="CG891" i="1"/>
  <c r="CF891" i="1"/>
  <c r="CL890" i="1"/>
  <c r="CI890" i="1"/>
  <c r="CG890" i="1"/>
  <c r="CF890" i="1"/>
  <c r="CL889" i="1"/>
  <c r="CI889" i="1"/>
  <c r="CG889" i="1"/>
  <c r="CF889" i="1"/>
  <c r="CL888" i="1"/>
  <c r="CI888" i="1"/>
  <c r="CG888" i="1"/>
  <c r="CF888" i="1"/>
  <c r="CL887" i="1"/>
  <c r="CI887" i="1"/>
  <c r="CG887" i="1"/>
  <c r="CF887" i="1"/>
  <c r="CL886" i="1"/>
  <c r="CI886" i="1"/>
  <c r="CG886" i="1"/>
  <c r="CF886" i="1"/>
  <c r="CL885" i="1"/>
  <c r="CI885" i="1"/>
  <c r="CG885" i="1"/>
  <c r="CF885" i="1"/>
  <c r="CL884" i="1"/>
  <c r="CI884" i="1"/>
  <c r="CG884" i="1"/>
  <c r="CF884" i="1"/>
  <c r="CL883" i="1"/>
  <c r="CI883" i="1"/>
  <c r="CG883" i="1"/>
  <c r="CF883" i="1"/>
  <c r="CL882" i="1"/>
  <c r="CI882" i="1"/>
  <c r="CG882" i="1"/>
  <c r="CF882" i="1"/>
  <c r="CH882" i="1" s="1"/>
  <c r="CJ882" i="1" s="1"/>
  <c r="CR882" i="1" s="1"/>
  <c r="CL881" i="1"/>
  <c r="CI881" i="1"/>
  <c r="CG881" i="1"/>
  <c r="CF881" i="1"/>
  <c r="CL880" i="1"/>
  <c r="CI880" i="1"/>
  <c r="CG880" i="1"/>
  <c r="CF880" i="1"/>
  <c r="CH880" i="1" s="1"/>
  <c r="CL879" i="1"/>
  <c r="CI879" i="1"/>
  <c r="CG879" i="1"/>
  <c r="CF879" i="1"/>
  <c r="CH879" i="1" s="1"/>
  <c r="CJ879" i="1" s="1"/>
  <c r="CR879" i="1" s="1"/>
  <c r="CL878" i="1"/>
  <c r="CI878" i="1"/>
  <c r="CG878" i="1"/>
  <c r="CF878" i="1"/>
  <c r="CL877" i="1"/>
  <c r="CI877" i="1"/>
  <c r="CG877" i="1"/>
  <c r="CF877" i="1"/>
  <c r="CH877" i="1" s="1"/>
  <c r="CJ877" i="1" s="1"/>
  <c r="CR877" i="1" s="1"/>
  <c r="CL876" i="1"/>
  <c r="CI876" i="1"/>
  <c r="CG876" i="1"/>
  <c r="CF876" i="1"/>
  <c r="CL875" i="1"/>
  <c r="CI875" i="1"/>
  <c r="CG875" i="1"/>
  <c r="CF875" i="1"/>
  <c r="CL874" i="1"/>
  <c r="CI874" i="1"/>
  <c r="CG874" i="1"/>
  <c r="CF874" i="1"/>
  <c r="CL873" i="1"/>
  <c r="CI873" i="1"/>
  <c r="CG873" i="1"/>
  <c r="CF873" i="1"/>
  <c r="CL872" i="1"/>
  <c r="CI872" i="1"/>
  <c r="CG872" i="1"/>
  <c r="CF872" i="1"/>
  <c r="CL871" i="1"/>
  <c r="CI871" i="1"/>
  <c r="CG871" i="1"/>
  <c r="CF871" i="1"/>
  <c r="CL870" i="1"/>
  <c r="CI870" i="1"/>
  <c r="CG870" i="1"/>
  <c r="CF870" i="1"/>
  <c r="CL869" i="1"/>
  <c r="CI869" i="1"/>
  <c r="CG869" i="1"/>
  <c r="CF869" i="1"/>
  <c r="CL868" i="1"/>
  <c r="CI868" i="1"/>
  <c r="CG868" i="1"/>
  <c r="CF868" i="1"/>
  <c r="CL867" i="1"/>
  <c r="CI867" i="1"/>
  <c r="CG867" i="1"/>
  <c r="CF867" i="1"/>
  <c r="CL866" i="1"/>
  <c r="CI866" i="1"/>
  <c r="CG866" i="1"/>
  <c r="CF866" i="1"/>
  <c r="CH866" i="1" s="1"/>
  <c r="CL865" i="1"/>
  <c r="CI865" i="1"/>
  <c r="CG865" i="1"/>
  <c r="CF865" i="1"/>
  <c r="CL864" i="1"/>
  <c r="CI864" i="1"/>
  <c r="CG864" i="1"/>
  <c r="CF864" i="1"/>
  <c r="CH864" i="1" s="1"/>
  <c r="CL863" i="1"/>
  <c r="CI863" i="1"/>
  <c r="CG863" i="1"/>
  <c r="CF863" i="1"/>
  <c r="CL862" i="1"/>
  <c r="CI862" i="1"/>
  <c r="CG862" i="1"/>
  <c r="CF862" i="1"/>
  <c r="CL861" i="1"/>
  <c r="CI861" i="1"/>
  <c r="CG861" i="1"/>
  <c r="CF861" i="1"/>
  <c r="CL860" i="1"/>
  <c r="CI860" i="1"/>
  <c r="CG860" i="1"/>
  <c r="CF860" i="1"/>
  <c r="CL859" i="1"/>
  <c r="CI859" i="1"/>
  <c r="CG859" i="1"/>
  <c r="CF859" i="1"/>
  <c r="CL858" i="1"/>
  <c r="CI858" i="1"/>
  <c r="CG858" i="1"/>
  <c r="CF858" i="1"/>
  <c r="CL857" i="1"/>
  <c r="CI857" i="1"/>
  <c r="CG857" i="1"/>
  <c r="CF857" i="1"/>
  <c r="CL856" i="1"/>
  <c r="CI856" i="1"/>
  <c r="CG856" i="1"/>
  <c r="CF856" i="1"/>
  <c r="CL855" i="1"/>
  <c r="CI855" i="1"/>
  <c r="CG855" i="1"/>
  <c r="CF855" i="1"/>
  <c r="CL854" i="1"/>
  <c r="CI854" i="1"/>
  <c r="CG854" i="1"/>
  <c r="CF854" i="1"/>
  <c r="CH854" i="1" s="1"/>
  <c r="CJ854" i="1" s="1"/>
  <c r="CR854" i="1" s="1"/>
  <c r="CL853" i="1"/>
  <c r="CI853" i="1"/>
  <c r="CG853" i="1"/>
  <c r="CF853" i="1"/>
  <c r="CL852" i="1"/>
  <c r="CI852" i="1"/>
  <c r="CG852" i="1"/>
  <c r="CF852" i="1"/>
  <c r="CL851" i="1"/>
  <c r="CI851" i="1"/>
  <c r="CG851" i="1"/>
  <c r="CF851" i="1"/>
  <c r="CL850" i="1"/>
  <c r="CI850" i="1"/>
  <c r="CG850" i="1"/>
  <c r="CF850" i="1"/>
  <c r="CL849" i="1"/>
  <c r="CI849" i="1"/>
  <c r="CG849" i="1"/>
  <c r="CF849" i="1"/>
  <c r="CL848" i="1"/>
  <c r="CI848" i="1"/>
  <c r="CG848" i="1"/>
  <c r="CF848" i="1"/>
  <c r="CL847" i="1"/>
  <c r="CI847" i="1"/>
  <c r="CG847" i="1"/>
  <c r="CF847" i="1"/>
  <c r="CL846" i="1"/>
  <c r="CI846" i="1"/>
  <c r="CG846" i="1"/>
  <c r="CF846" i="1"/>
  <c r="CL845" i="1"/>
  <c r="CI845" i="1"/>
  <c r="CG845" i="1"/>
  <c r="CH845" i="1" s="1"/>
  <c r="CF845" i="1"/>
  <c r="CL844" i="1"/>
  <c r="CI844" i="1"/>
  <c r="CG844" i="1"/>
  <c r="CF844" i="1"/>
  <c r="CL843" i="1"/>
  <c r="CI843" i="1"/>
  <c r="CG843" i="1"/>
  <c r="CF843" i="1"/>
  <c r="CL842" i="1"/>
  <c r="CI842" i="1"/>
  <c r="CG842" i="1"/>
  <c r="CF842" i="1"/>
  <c r="CL841" i="1"/>
  <c r="CI841" i="1"/>
  <c r="CG841" i="1"/>
  <c r="CF841" i="1"/>
  <c r="CL840" i="1"/>
  <c r="CI840" i="1"/>
  <c r="CG840" i="1"/>
  <c r="CF840" i="1"/>
  <c r="CL839" i="1"/>
  <c r="CI839" i="1"/>
  <c r="CG839" i="1"/>
  <c r="CF839" i="1"/>
  <c r="CL838" i="1"/>
  <c r="CI838" i="1"/>
  <c r="CG838" i="1"/>
  <c r="CH838" i="1" s="1"/>
  <c r="CF838" i="1"/>
  <c r="CL837" i="1"/>
  <c r="CI837" i="1"/>
  <c r="CG837" i="1"/>
  <c r="CF837" i="1"/>
  <c r="CL836" i="1"/>
  <c r="CI836" i="1"/>
  <c r="CG836" i="1"/>
  <c r="CF836" i="1"/>
  <c r="CL835" i="1"/>
  <c r="CI835" i="1"/>
  <c r="CG835" i="1"/>
  <c r="CF835" i="1"/>
  <c r="CL834" i="1"/>
  <c r="CI834" i="1"/>
  <c r="CG834" i="1"/>
  <c r="CF834" i="1"/>
  <c r="CL833" i="1"/>
  <c r="CI833" i="1"/>
  <c r="CG833" i="1"/>
  <c r="CF833" i="1"/>
  <c r="CL832" i="1"/>
  <c r="CI832" i="1"/>
  <c r="CG832" i="1"/>
  <c r="CF832" i="1"/>
  <c r="CL831" i="1"/>
  <c r="CI831" i="1"/>
  <c r="CG831" i="1"/>
  <c r="CH831" i="1" s="1"/>
  <c r="CF831" i="1"/>
  <c r="CL830" i="1"/>
  <c r="CI830" i="1"/>
  <c r="CG830" i="1"/>
  <c r="CH830" i="1" s="1"/>
  <c r="CF830" i="1"/>
  <c r="CL829" i="1"/>
  <c r="CI829" i="1"/>
  <c r="CG829" i="1"/>
  <c r="CF829" i="1"/>
  <c r="CL828" i="1"/>
  <c r="CI828" i="1"/>
  <c r="CG828" i="1"/>
  <c r="CF828" i="1"/>
  <c r="CL827" i="1"/>
  <c r="CI827" i="1"/>
  <c r="CG827" i="1"/>
  <c r="CF827" i="1"/>
  <c r="CL826" i="1"/>
  <c r="CI826" i="1"/>
  <c r="CG826" i="1"/>
  <c r="CF826" i="1"/>
  <c r="CL825" i="1"/>
  <c r="CI825" i="1"/>
  <c r="CG825" i="1"/>
  <c r="CF825" i="1"/>
  <c r="CL824" i="1"/>
  <c r="CI824" i="1"/>
  <c r="CG824" i="1"/>
  <c r="CF824" i="1"/>
  <c r="CL823" i="1"/>
  <c r="CI823" i="1"/>
  <c r="CG823" i="1"/>
  <c r="CF823" i="1"/>
  <c r="CL822" i="1"/>
  <c r="CI822" i="1"/>
  <c r="CG822" i="1"/>
  <c r="CF822" i="1"/>
  <c r="CL821" i="1"/>
  <c r="CI821" i="1"/>
  <c r="CG821" i="1"/>
  <c r="CF821" i="1"/>
  <c r="CL820" i="1"/>
  <c r="CI820" i="1"/>
  <c r="CG820" i="1"/>
  <c r="CF820" i="1"/>
  <c r="CL819" i="1"/>
  <c r="CI819" i="1"/>
  <c r="CG819" i="1"/>
  <c r="CF819" i="1"/>
  <c r="CL818" i="1"/>
  <c r="CI818" i="1"/>
  <c r="CG818" i="1"/>
  <c r="CF818" i="1"/>
  <c r="CL817" i="1"/>
  <c r="CI817" i="1"/>
  <c r="CG817" i="1"/>
  <c r="CF817" i="1"/>
  <c r="CL816" i="1"/>
  <c r="CI816" i="1"/>
  <c r="CG816" i="1"/>
  <c r="CF816" i="1"/>
  <c r="CL815" i="1"/>
  <c r="CI815" i="1"/>
  <c r="CG815" i="1"/>
  <c r="CF815" i="1"/>
  <c r="CL814" i="1"/>
  <c r="CI814" i="1"/>
  <c r="CG814" i="1"/>
  <c r="CF814" i="1"/>
  <c r="CL813" i="1"/>
  <c r="CI813" i="1"/>
  <c r="CG813" i="1"/>
  <c r="CF813" i="1"/>
  <c r="CL812" i="1"/>
  <c r="CI812" i="1"/>
  <c r="CG812" i="1"/>
  <c r="CF812" i="1"/>
  <c r="CL811" i="1"/>
  <c r="CI811" i="1"/>
  <c r="CG811" i="1"/>
  <c r="CF811" i="1"/>
  <c r="CL810" i="1"/>
  <c r="CI810" i="1"/>
  <c r="CG810" i="1"/>
  <c r="CF810" i="1"/>
  <c r="CL809" i="1"/>
  <c r="CI809" i="1"/>
  <c r="CG809" i="1"/>
  <c r="CF809" i="1"/>
  <c r="CL808" i="1"/>
  <c r="CI808" i="1"/>
  <c r="CG808" i="1"/>
  <c r="CF808" i="1"/>
  <c r="CL807" i="1"/>
  <c r="CI807" i="1"/>
  <c r="CG807" i="1"/>
  <c r="CF807" i="1"/>
  <c r="CL806" i="1"/>
  <c r="CI806" i="1"/>
  <c r="CG806" i="1"/>
  <c r="CF806" i="1"/>
  <c r="CL805" i="1"/>
  <c r="CI805" i="1"/>
  <c r="CG805" i="1"/>
  <c r="CF805" i="1"/>
  <c r="CL804" i="1"/>
  <c r="CI804" i="1"/>
  <c r="CG804" i="1"/>
  <c r="CF804" i="1"/>
  <c r="CL803" i="1"/>
  <c r="CI803" i="1"/>
  <c r="CG803" i="1"/>
  <c r="CF803" i="1"/>
  <c r="CL802" i="1"/>
  <c r="CI802" i="1"/>
  <c r="CG802" i="1"/>
  <c r="CF802" i="1"/>
  <c r="CL801" i="1"/>
  <c r="CI801" i="1"/>
  <c r="CG801" i="1"/>
  <c r="CF801" i="1"/>
  <c r="CL800" i="1"/>
  <c r="CI800" i="1"/>
  <c r="CG800" i="1"/>
  <c r="CF800" i="1"/>
  <c r="CL799" i="1"/>
  <c r="CI799" i="1"/>
  <c r="CG799" i="1"/>
  <c r="CF799" i="1"/>
  <c r="CL798" i="1"/>
  <c r="CI798" i="1"/>
  <c r="CG798" i="1"/>
  <c r="CF798" i="1"/>
  <c r="CL797" i="1"/>
  <c r="CI797" i="1"/>
  <c r="CG797" i="1"/>
  <c r="CF797" i="1"/>
  <c r="CL796" i="1"/>
  <c r="CI796" i="1"/>
  <c r="CG796" i="1"/>
  <c r="CF796" i="1"/>
  <c r="CL795" i="1"/>
  <c r="CI795" i="1"/>
  <c r="CG795" i="1"/>
  <c r="CF795" i="1"/>
  <c r="CL794" i="1"/>
  <c r="CI794" i="1"/>
  <c r="CG794" i="1"/>
  <c r="CF794" i="1"/>
  <c r="CL793" i="1"/>
  <c r="CI793" i="1"/>
  <c r="CG793" i="1"/>
  <c r="CF793" i="1"/>
  <c r="CL792" i="1"/>
  <c r="CI792" i="1"/>
  <c r="CG792" i="1"/>
  <c r="CF792" i="1"/>
  <c r="CL791" i="1"/>
  <c r="CI791" i="1"/>
  <c r="CG791" i="1"/>
  <c r="CF791" i="1"/>
  <c r="CL790" i="1"/>
  <c r="CI790" i="1"/>
  <c r="CG790" i="1"/>
  <c r="CF790" i="1"/>
  <c r="CL789" i="1"/>
  <c r="CI789" i="1"/>
  <c r="CG789" i="1"/>
  <c r="CF789" i="1"/>
  <c r="CL788" i="1"/>
  <c r="CI788" i="1"/>
  <c r="CG788" i="1"/>
  <c r="CF788" i="1"/>
  <c r="CL787" i="1"/>
  <c r="CI787" i="1"/>
  <c r="CG787" i="1"/>
  <c r="CF787" i="1"/>
  <c r="CL786" i="1"/>
  <c r="CI786" i="1"/>
  <c r="CG786" i="1"/>
  <c r="CH786" i="1" s="1"/>
  <c r="CJ786" i="1" s="1"/>
  <c r="CR786" i="1" s="1"/>
  <c r="CF786" i="1"/>
  <c r="CL785" i="1"/>
  <c r="CI785" i="1"/>
  <c r="CG785" i="1"/>
  <c r="CH785" i="1" s="1"/>
  <c r="CF785" i="1"/>
  <c r="CL784" i="1"/>
  <c r="CI784" i="1"/>
  <c r="CG784" i="1"/>
  <c r="CF784" i="1"/>
  <c r="CL783" i="1"/>
  <c r="CI783" i="1"/>
  <c r="CG783" i="1"/>
  <c r="CF783" i="1"/>
  <c r="CL782" i="1"/>
  <c r="CI782" i="1"/>
  <c r="CG782" i="1"/>
  <c r="CF782" i="1"/>
  <c r="CL781" i="1"/>
  <c r="CI781" i="1"/>
  <c r="CG781" i="1"/>
  <c r="CF781" i="1"/>
  <c r="CL780" i="1"/>
  <c r="CI780" i="1"/>
  <c r="CG780" i="1"/>
  <c r="CF780" i="1"/>
  <c r="CL779" i="1"/>
  <c r="CI779" i="1"/>
  <c r="CG779" i="1"/>
  <c r="CH779" i="1" s="1"/>
  <c r="CF779" i="1"/>
  <c r="CL778" i="1"/>
  <c r="CI778" i="1"/>
  <c r="CG778" i="1"/>
  <c r="CH778" i="1" s="1"/>
  <c r="CJ778" i="1" s="1"/>
  <c r="CR778" i="1" s="1"/>
  <c r="CF778" i="1"/>
  <c r="CL777" i="1"/>
  <c r="CI777" i="1"/>
  <c r="CG777" i="1"/>
  <c r="CF777" i="1"/>
  <c r="CL776" i="1"/>
  <c r="CI776" i="1"/>
  <c r="CG776" i="1"/>
  <c r="CF776" i="1"/>
  <c r="CL775" i="1"/>
  <c r="CI775" i="1"/>
  <c r="CG775" i="1"/>
  <c r="CF775" i="1"/>
  <c r="CL774" i="1"/>
  <c r="CI774" i="1"/>
  <c r="CG774" i="1"/>
  <c r="CF774" i="1"/>
  <c r="CL773" i="1"/>
  <c r="CI773" i="1"/>
  <c r="CG773" i="1"/>
  <c r="CF773" i="1"/>
  <c r="CL772" i="1"/>
  <c r="CI772" i="1"/>
  <c r="CG772" i="1"/>
  <c r="CF772" i="1"/>
  <c r="CL771" i="1"/>
  <c r="CI771" i="1"/>
  <c r="CG771" i="1"/>
  <c r="CF771" i="1"/>
  <c r="CL770" i="1"/>
  <c r="CI770" i="1"/>
  <c r="CG770" i="1"/>
  <c r="CH770" i="1" s="1"/>
  <c r="CF770" i="1"/>
  <c r="CL769" i="1"/>
  <c r="CI769" i="1"/>
  <c r="CG769" i="1"/>
  <c r="CF769" i="1"/>
  <c r="CL768" i="1"/>
  <c r="CI768" i="1"/>
  <c r="CG768" i="1"/>
  <c r="CF768" i="1"/>
  <c r="CL767" i="1"/>
  <c r="CI767" i="1"/>
  <c r="CG767" i="1"/>
  <c r="CH767" i="1" s="1"/>
  <c r="CF767" i="1"/>
  <c r="CL766" i="1"/>
  <c r="CI766" i="1"/>
  <c r="CG766" i="1"/>
  <c r="CH766" i="1" s="1"/>
  <c r="CF766" i="1"/>
  <c r="CL765" i="1"/>
  <c r="CI765" i="1"/>
  <c r="CG765" i="1"/>
  <c r="CF765" i="1"/>
  <c r="CL764" i="1"/>
  <c r="CI764" i="1"/>
  <c r="CG764" i="1"/>
  <c r="CF764" i="1"/>
  <c r="CL763" i="1"/>
  <c r="CI763" i="1"/>
  <c r="CG763" i="1"/>
  <c r="CF763" i="1"/>
  <c r="CL762" i="1"/>
  <c r="CI762" i="1"/>
  <c r="CG762" i="1"/>
  <c r="CH762" i="1" s="1"/>
  <c r="CF762" i="1"/>
  <c r="CL761" i="1"/>
  <c r="CI761" i="1"/>
  <c r="CG761" i="1"/>
  <c r="CF761" i="1"/>
  <c r="CL760" i="1"/>
  <c r="CI760" i="1"/>
  <c r="CG760" i="1"/>
  <c r="CF760" i="1"/>
  <c r="CL759" i="1"/>
  <c r="CI759" i="1"/>
  <c r="CG759" i="1"/>
  <c r="CF759" i="1"/>
  <c r="CL758" i="1"/>
  <c r="CI758" i="1"/>
  <c r="CG758" i="1"/>
  <c r="CF758" i="1"/>
  <c r="CL757" i="1"/>
  <c r="CI757" i="1"/>
  <c r="CG757" i="1"/>
  <c r="CF757" i="1"/>
  <c r="CL756" i="1"/>
  <c r="CI756" i="1"/>
  <c r="CG756" i="1"/>
  <c r="CF756" i="1"/>
  <c r="CL755" i="1"/>
  <c r="CI755" i="1"/>
  <c r="CG755" i="1"/>
  <c r="CF755" i="1"/>
  <c r="CL754" i="1"/>
  <c r="CI754" i="1"/>
  <c r="CG754" i="1"/>
  <c r="CF754" i="1"/>
  <c r="CL753" i="1"/>
  <c r="CI753" i="1"/>
  <c r="CG753" i="1"/>
  <c r="CF753" i="1"/>
  <c r="CL752" i="1"/>
  <c r="CI752" i="1"/>
  <c r="CG752" i="1"/>
  <c r="CF752" i="1"/>
  <c r="CL751" i="1"/>
  <c r="CI751" i="1"/>
  <c r="CG751" i="1"/>
  <c r="CF751" i="1"/>
  <c r="CL750" i="1"/>
  <c r="CI750" i="1"/>
  <c r="CG750" i="1"/>
  <c r="CF750" i="1"/>
  <c r="CL749" i="1"/>
  <c r="CI749" i="1"/>
  <c r="CG749" i="1"/>
  <c r="CF749" i="1"/>
  <c r="CL748" i="1"/>
  <c r="CI748" i="1"/>
  <c r="CG748" i="1"/>
  <c r="CF748" i="1"/>
  <c r="CL747" i="1"/>
  <c r="CI747" i="1"/>
  <c r="CG747" i="1"/>
  <c r="CF747" i="1"/>
  <c r="CL746" i="1"/>
  <c r="CI746" i="1"/>
  <c r="CG746" i="1"/>
  <c r="CF746" i="1"/>
  <c r="CL745" i="1"/>
  <c r="CI745" i="1"/>
  <c r="CG745" i="1"/>
  <c r="CF745" i="1"/>
  <c r="CL744" i="1"/>
  <c r="CI744" i="1"/>
  <c r="CG744" i="1"/>
  <c r="CF744" i="1"/>
  <c r="CL743" i="1"/>
  <c r="CI743" i="1"/>
  <c r="CG743" i="1"/>
  <c r="CF743" i="1"/>
  <c r="CL742" i="1"/>
  <c r="CI742" i="1"/>
  <c r="CG742" i="1"/>
  <c r="CF742" i="1"/>
  <c r="CL741" i="1"/>
  <c r="CI741" i="1"/>
  <c r="CG741" i="1"/>
  <c r="CF741" i="1"/>
  <c r="CL740" i="1"/>
  <c r="CI740" i="1"/>
  <c r="CG740" i="1"/>
  <c r="CF740" i="1"/>
  <c r="CL739" i="1"/>
  <c r="CI739" i="1"/>
  <c r="CG739" i="1"/>
  <c r="CF739" i="1"/>
  <c r="CL738" i="1"/>
  <c r="CI738" i="1"/>
  <c r="CG738" i="1"/>
  <c r="CF738" i="1"/>
  <c r="CL737" i="1"/>
  <c r="CI737" i="1"/>
  <c r="CG737" i="1"/>
  <c r="CH737" i="1" s="1"/>
  <c r="CJ737" i="1" s="1"/>
  <c r="CR737" i="1" s="1"/>
  <c r="CF737" i="1"/>
  <c r="CL736" i="1"/>
  <c r="CI736" i="1"/>
  <c r="CG736" i="1"/>
  <c r="CF736" i="1"/>
  <c r="CL735" i="1"/>
  <c r="CI735" i="1"/>
  <c r="CG735" i="1"/>
  <c r="CF735" i="1"/>
  <c r="CL734" i="1"/>
  <c r="CI734" i="1"/>
  <c r="CG734" i="1"/>
  <c r="CF734" i="1"/>
  <c r="CL733" i="1"/>
  <c r="CI733" i="1"/>
  <c r="CG733" i="1"/>
  <c r="CH733" i="1" s="1"/>
  <c r="CJ733" i="1" s="1"/>
  <c r="CR733" i="1" s="1"/>
  <c r="CF733" i="1"/>
  <c r="CL732" i="1"/>
  <c r="CI732" i="1"/>
  <c r="CG732" i="1"/>
  <c r="CF732" i="1"/>
  <c r="CL731" i="1"/>
  <c r="CI731" i="1"/>
  <c r="CH731" i="1"/>
  <c r="CJ731" i="1" s="1"/>
  <c r="CR731" i="1" s="1"/>
  <c r="CG731" i="1"/>
  <c r="CF731" i="1"/>
  <c r="CL730" i="1"/>
  <c r="CI730" i="1"/>
  <c r="CG730" i="1"/>
  <c r="CF730" i="1"/>
  <c r="CL729" i="1"/>
  <c r="CI729" i="1"/>
  <c r="CG729" i="1"/>
  <c r="CF729" i="1"/>
  <c r="CH729" i="1" s="1"/>
  <c r="CL728" i="1"/>
  <c r="CI728" i="1"/>
  <c r="CG728" i="1"/>
  <c r="CF728" i="1"/>
  <c r="CH728" i="1" s="1"/>
  <c r="CL727" i="1"/>
  <c r="CI727" i="1"/>
  <c r="CG727" i="1"/>
  <c r="CF727" i="1"/>
  <c r="CH727" i="1" s="1"/>
  <c r="CL726" i="1"/>
  <c r="CI726" i="1"/>
  <c r="CG726" i="1"/>
  <c r="CF726" i="1"/>
  <c r="CH726" i="1" s="1"/>
  <c r="CL725" i="1"/>
  <c r="CI725" i="1"/>
  <c r="CG725" i="1"/>
  <c r="CF725" i="1"/>
  <c r="CH725" i="1" s="1"/>
  <c r="CL724" i="1"/>
  <c r="CI724" i="1"/>
  <c r="CG724" i="1"/>
  <c r="CF724" i="1"/>
  <c r="CL723" i="1"/>
  <c r="CI723" i="1"/>
  <c r="CG723" i="1"/>
  <c r="CF723" i="1"/>
  <c r="CH723" i="1" s="1"/>
  <c r="CL722" i="1"/>
  <c r="CI722" i="1"/>
  <c r="CG722" i="1"/>
  <c r="CF722" i="1"/>
  <c r="CL721" i="1"/>
  <c r="CI721" i="1"/>
  <c r="CG721" i="1"/>
  <c r="CF721" i="1"/>
  <c r="CL720" i="1"/>
  <c r="CI720" i="1"/>
  <c r="CG720" i="1"/>
  <c r="CF720" i="1"/>
  <c r="CL719" i="1"/>
  <c r="CI719" i="1"/>
  <c r="CG719" i="1"/>
  <c r="CF719" i="1"/>
  <c r="CL718" i="1"/>
  <c r="CI718" i="1"/>
  <c r="CG718" i="1"/>
  <c r="CF718" i="1"/>
  <c r="CL717" i="1"/>
  <c r="CI717" i="1"/>
  <c r="CG717" i="1"/>
  <c r="CF717" i="1"/>
  <c r="CL716" i="1"/>
  <c r="CG716" i="1"/>
  <c r="CF716" i="1"/>
  <c r="M716" i="1"/>
  <c r="CI716" i="1" s="1"/>
  <c r="CL715" i="1"/>
  <c r="CG715" i="1"/>
  <c r="CF715" i="1"/>
  <c r="M715" i="1"/>
  <c r="CI715" i="1" s="1"/>
  <c r="CL714" i="1"/>
  <c r="CG714" i="1"/>
  <c r="CF714" i="1"/>
  <c r="M714" i="1"/>
  <c r="CI714" i="1" s="1"/>
  <c r="CL713" i="1"/>
  <c r="CI713" i="1"/>
  <c r="CG713" i="1"/>
  <c r="CF713" i="1"/>
  <c r="M713" i="1"/>
  <c r="CL712" i="1"/>
  <c r="CG712" i="1"/>
  <c r="CF712" i="1"/>
  <c r="M712" i="1"/>
  <c r="CI712" i="1" s="1"/>
  <c r="CL711" i="1"/>
  <c r="CG711" i="1"/>
  <c r="CF711" i="1"/>
  <c r="M711" i="1"/>
  <c r="CI711" i="1" s="1"/>
  <c r="CL710" i="1"/>
  <c r="CI710" i="1"/>
  <c r="CG710" i="1"/>
  <c r="CF710" i="1"/>
  <c r="CL709" i="1"/>
  <c r="CI709" i="1"/>
  <c r="CG709" i="1"/>
  <c r="CF709" i="1"/>
  <c r="CH709" i="1" s="1"/>
  <c r="CJ709" i="1" s="1"/>
  <c r="CR709" i="1" s="1"/>
  <c r="CL708" i="1"/>
  <c r="CG708" i="1"/>
  <c r="CF708" i="1"/>
  <c r="M708" i="1"/>
  <c r="CI708" i="1" s="1"/>
  <c r="CL707" i="1"/>
  <c r="CG707" i="1"/>
  <c r="CF707" i="1"/>
  <c r="M707" i="1"/>
  <c r="CI707" i="1" s="1"/>
  <c r="CL706" i="1"/>
  <c r="CG706" i="1"/>
  <c r="CF706" i="1"/>
  <c r="M706" i="1"/>
  <c r="CI706" i="1" s="1"/>
  <c r="CL705" i="1"/>
  <c r="CG705" i="1"/>
  <c r="CF705" i="1"/>
  <c r="M705" i="1"/>
  <c r="CI705" i="1" s="1"/>
  <c r="CL704" i="1"/>
  <c r="CI704" i="1"/>
  <c r="CG704" i="1"/>
  <c r="CF704" i="1"/>
  <c r="CL703" i="1"/>
  <c r="CI703" i="1"/>
  <c r="CG703" i="1"/>
  <c r="CF703" i="1"/>
  <c r="CL702" i="1"/>
  <c r="CI702" i="1"/>
  <c r="CG702" i="1"/>
  <c r="CF702" i="1"/>
  <c r="CL701" i="1"/>
  <c r="CI701" i="1"/>
  <c r="CG701" i="1"/>
  <c r="CF701" i="1"/>
  <c r="CL700" i="1"/>
  <c r="CI700" i="1"/>
  <c r="CG700" i="1"/>
  <c r="CF700" i="1"/>
  <c r="CH700" i="1" s="1"/>
  <c r="CJ700" i="1" s="1"/>
  <c r="CR700" i="1" s="1"/>
  <c r="CL699" i="1"/>
  <c r="CI699" i="1"/>
  <c r="CG699" i="1"/>
  <c r="CF699" i="1"/>
  <c r="CL698" i="1"/>
  <c r="CI698" i="1"/>
  <c r="CG698" i="1"/>
  <c r="CF698" i="1"/>
  <c r="CL697" i="1"/>
  <c r="CI697" i="1"/>
  <c r="CG697" i="1"/>
  <c r="CF697" i="1"/>
  <c r="CH697" i="1" s="1"/>
  <c r="CJ697" i="1" s="1"/>
  <c r="CR697" i="1" s="1"/>
  <c r="CL696" i="1"/>
  <c r="CI696" i="1"/>
  <c r="CG696" i="1"/>
  <c r="CF696" i="1"/>
  <c r="CH696" i="1" s="1"/>
  <c r="CL695" i="1"/>
  <c r="CI695" i="1"/>
  <c r="CG695" i="1"/>
  <c r="CF695" i="1"/>
  <c r="CL694" i="1"/>
  <c r="CI694" i="1"/>
  <c r="CG694" i="1"/>
  <c r="CF694" i="1"/>
  <c r="CL693" i="1"/>
  <c r="CI693" i="1"/>
  <c r="CG693" i="1"/>
  <c r="CF693" i="1"/>
  <c r="CH693" i="1" s="1"/>
  <c r="CJ693" i="1" s="1"/>
  <c r="CR693" i="1" s="1"/>
  <c r="CL692" i="1"/>
  <c r="CI692" i="1"/>
  <c r="CG692" i="1"/>
  <c r="CF692" i="1"/>
  <c r="CL691" i="1"/>
  <c r="CI691" i="1"/>
  <c r="CG691" i="1"/>
  <c r="CF691" i="1"/>
  <c r="CH691" i="1" s="1"/>
  <c r="CJ691" i="1" s="1"/>
  <c r="CR691" i="1" s="1"/>
  <c r="CL690" i="1"/>
  <c r="CI690" i="1"/>
  <c r="CG690" i="1"/>
  <c r="CF690" i="1"/>
  <c r="CH690" i="1" s="1"/>
  <c r="CJ690" i="1" s="1"/>
  <c r="CR690" i="1" s="1"/>
  <c r="CL689" i="1"/>
  <c r="CI689" i="1"/>
  <c r="CG689" i="1"/>
  <c r="CF689" i="1"/>
  <c r="CL688" i="1"/>
  <c r="CI688" i="1"/>
  <c r="CG688" i="1"/>
  <c r="CF688" i="1"/>
  <c r="CL687" i="1"/>
  <c r="CI687" i="1"/>
  <c r="CG687" i="1"/>
  <c r="CF687" i="1"/>
  <c r="CH687" i="1" s="1"/>
  <c r="CL686" i="1"/>
  <c r="CI686" i="1"/>
  <c r="CG686" i="1"/>
  <c r="CF686" i="1"/>
  <c r="CH686" i="1" s="1"/>
  <c r="CL685" i="1"/>
  <c r="CI685" i="1"/>
  <c r="CG685" i="1"/>
  <c r="CF685" i="1"/>
  <c r="CH685" i="1" s="1"/>
  <c r="CL684" i="1"/>
  <c r="CI684" i="1"/>
  <c r="CG684" i="1"/>
  <c r="CF684" i="1"/>
  <c r="CH684" i="1" s="1"/>
  <c r="CL683" i="1"/>
  <c r="CI683" i="1"/>
  <c r="CG683" i="1"/>
  <c r="CF683" i="1"/>
  <c r="CL682" i="1"/>
  <c r="CI682" i="1"/>
  <c r="CG682" i="1"/>
  <c r="CF682" i="1"/>
  <c r="CL681" i="1"/>
  <c r="CI681" i="1"/>
  <c r="CG681" i="1"/>
  <c r="CF681" i="1"/>
  <c r="CH681" i="1" s="1"/>
  <c r="CJ681" i="1" s="1"/>
  <c r="CR681" i="1" s="1"/>
  <c r="CL680" i="1"/>
  <c r="CI680" i="1"/>
  <c r="CG680" i="1"/>
  <c r="CF680" i="1"/>
  <c r="CH680" i="1" s="1"/>
  <c r="CJ680" i="1" s="1"/>
  <c r="CR680" i="1" s="1"/>
  <c r="CL679" i="1"/>
  <c r="CI679" i="1"/>
  <c r="CG679" i="1"/>
  <c r="CF679" i="1"/>
  <c r="CL678" i="1"/>
  <c r="CI678" i="1"/>
  <c r="CG678" i="1"/>
  <c r="CF678" i="1"/>
  <c r="CL677" i="1"/>
  <c r="CI677" i="1"/>
  <c r="CG677" i="1"/>
  <c r="CF677" i="1"/>
  <c r="CH677" i="1" s="1"/>
  <c r="CJ677" i="1" s="1"/>
  <c r="CR677" i="1" s="1"/>
  <c r="CL676" i="1"/>
  <c r="CI676" i="1"/>
  <c r="CG676" i="1"/>
  <c r="CF676" i="1"/>
  <c r="CL675" i="1"/>
  <c r="CI675" i="1"/>
  <c r="CG675" i="1"/>
  <c r="CF675" i="1"/>
  <c r="CH675" i="1" s="1"/>
  <c r="CJ675" i="1" s="1"/>
  <c r="CR675" i="1" s="1"/>
  <c r="CL674" i="1"/>
  <c r="CI674" i="1"/>
  <c r="CG674" i="1"/>
  <c r="CF674" i="1"/>
  <c r="CH674" i="1" s="1"/>
  <c r="CJ674" i="1" s="1"/>
  <c r="CR674" i="1" s="1"/>
  <c r="CL673" i="1"/>
  <c r="CI673" i="1"/>
  <c r="CG673" i="1"/>
  <c r="CF673" i="1"/>
  <c r="CL672" i="1"/>
  <c r="CI672" i="1"/>
  <c r="CG672" i="1"/>
  <c r="CF672" i="1"/>
  <c r="CL671" i="1"/>
  <c r="CI671" i="1"/>
  <c r="CG671" i="1"/>
  <c r="CF671" i="1"/>
  <c r="CH671" i="1" s="1"/>
  <c r="CL670" i="1"/>
  <c r="CI670" i="1"/>
  <c r="CG670" i="1"/>
  <c r="CF670" i="1"/>
  <c r="CL669" i="1"/>
  <c r="CI669" i="1"/>
  <c r="CG669" i="1"/>
  <c r="CF669" i="1"/>
  <c r="CL668" i="1"/>
  <c r="CI668" i="1"/>
  <c r="CG668" i="1"/>
  <c r="CF668" i="1"/>
  <c r="CL667" i="1"/>
  <c r="CI667" i="1"/>
  <c r="CG667" i="1"/>
  <c r="CF667" i="1"/>
  <c r="CL666" i="1"/>
  <c r="CI666" i="1"/>
  <c r="CG666" i="1"/>
  <c r="CF666" i="1"/>
  <c r="CL665" i="1"/>
  <c r="CI665" i="1"/>
  <c r="CG665" i="1"/>
  <c r="CF665" i="1"/>
  <c r="CL664" i="1"/>
  <c r="CI664" i="1"/>
  <c r="CG664" i="1"/>
  <c r="CF664" i="1"/>
  <c r="CL663" i="1"/>
  <c r="CI663" i="1"/>
  <c r="CG663" i="1"/>
  <c r="CF663" i="1"/>
  <c r="CL662" i="1"/>
  <c r="CI662" i="1"/>
  <c r="CG662" i="1"/>
  <c r="CF662" i="1"/>
  <c r="CL661" i="1"/>
  <c r="CI661" i="1"/>
  <c r="CG661" i="1"/>
  <c r="CH661" i="1" s="1"/>
  <c r="CJ661" i="1" s="1"/>
  <c r="CR661" i="1" s="1"/>
  <c r="CF661" i="1"/>
  <c r="CL660" i="1"/>
  <c r="CI660" i="1"/>
  <c r="CG660" i="1"/>
  <c r="CH660" i="1" s="1"/>
  <c r="CJ660" i="1" s="1"/>
  <c r="CR660" i="1" s="1"/>
  <c r="CF660" i="1"/>
  <c r="CL659" i="1"/>
  <c r="CI659" i="1"/>
  <c r="CG659" i="1"/>
  <c r="CF659" i="1"/>
  <c r="CL658" i="1"/>
  <c r="CI658" i="1"/>
  <c r="CG658" i="1"/>
  <c r="CF658" i="1"/>
  <c r="CL657" i="1"/>
  <c r="CI657" i="1"/>
  <c r="CG657" i="1"/>
  <c r="CF657" i="1"/>
  <c r="CL656" i="1"/>
  <c r="CI656" i="1"/>
  <c r="CG656" i="1"/>
  <c r="CF656" i="1"/>
  <c r="CL655" i="1"/>
  <c r="CI655" i="1"/>
  <c r="CG655" i="1"/>
  <c r="CF655" i="1"/>
  <c r="CL654" i="1"/>
  <c r="CI654" i="1"/>
  <c r="CG654" i="1"/>
  <c r="CF654" i="1"/>
  <c r="CL653" i="1"/>
  <c r="CI653" i="1"/>
  <c r="CG653" i="1"/>
  <c r="CF653" i="1"/>
  <c r="CL652" i="1"/>
  <c r="CI652" i="1"/>
  <c r="CG652" i="1"/>
  <c r="CF652" i="1"/>
  <c r="CL651" i="1"/>
  <c r="CI651" i="1"/>
  <c r="CG651" i="1"/>
  <c r="CF651" i="1"/>
  <c r="CL650" i="1"/>
  <c r="CI650" i="1"/>
  <c r="CG650" i="1"/>
  <c r="CF650" i="1"/>
  <c r="CL649" i="1"/>
  <c r="CI649" i="1"/>
  <c r="CG649" i="1"/>
  <c r="CF649" i="1"/>
  <c r="CL648" i="1"/>
  <c r="CI648" i="1"/>
  <c r="CG648" i="1"/>
  <c r="CF648" i="1"/>
  <c r="CL647" i="1"/>
  <c r="CI647" i="1"/>
  <c r="CG647" i="1"/>
  <c r="CF647" i="1"/>
  <c r="CL646" i="1"/>
  <c r="CI646" i="1"/>
  <c r="CG646" i="1"/>
  <c r="CF646" i="1"/>
  <c r="CL645" i="1"/>
  <c r="CI645" i="1"/>
  <c r="CG645" i="1"/>
  <c r="CH645" i="1" s="1"/>
  <c r="CJ645" i="1" s="1"/>
  <c r="CR645" i="1" s="1"/>
  <c r="CF645" i="1"/>
  <c r="CL644" i="1"/>
  <c r="CI644" i="1"/>
  <c r="CG644" i="1"/>
  <c r="CF644" i="1"/>
  <c r="CL643" i="1"/>
  <c r="CI643" i="1"/>
  <c r="CG643" i="1"/>
  <c r="CF643" i="1"/>
  <c r="CL642" i="1"/>
  <c r="CI642" i="1"/>
  <c r="CG642" i="1"/>
  <c r="CF642" i="1"/>
  <c r="CL641" i="1"/>
  <c r="CI641" i="1"/>
  <c r="CG641" i="1"/>
  <c r="CH641" i="1" s="1"/>
  <c r="CF641" i="1"/>
  <c r="CL640" i="1"/>
  <c r="CI640" i="1"/>
  <c r="CG640" i="1"/>
  <c r="CH640" i="1" s="1"/>
  <c r="CJ640" i="1" s="1"/>
  <c r="CR640" i="1" s="1"/>
  <c r="CF640" i="1"/>
  <c r="CL639" i="1"/>
  <c r="CI639" i="1"/>
  <c r="CG639" i="1"/>
  <c r="CF639" i="1"/>
  <c r="CL638" i="1"/>
  <c r="CI638" i="1"/>
  <c r="CG638" i="1"/>
  <c r="CF638" i="1"/>
  <c r="CL637" i="1"/>
  <c r="CI637" i="1"/>
  <c r="CG637" i="1"/>
  <c r="CF637" i="1"/>
  <c r="CL636" i="1"/>
  <c r="CI636" i="1"/>
  <c r="CG636" i="1"/>
  <c r="CF636" i="1"/>
  <c r="CL635" i="1"/>
  <c r="CI635" i="1"/>
  <c r="CG635" i="1"/>
  <c r="CF635" i="1"/>
  <c r="CL634" i="1"/>
  <c r="CI634" i="1"/>
  <c r="CG634" i="1"/>
  <c r="CF634" i="1"/>
  <c r="CL633" i="1"/>
  <c r="CI633" i="1"/>
  <c r="CG633" i="1"/>
  <c r="CF633" i="1"/>
  <c r="CL632" i="1"/>
  <c r="CI632" i="1"/>
  <c r="CG632" i="1"/>
  <c r="CF632" i="1"/>
  <c r="CL631" i="1"/>
  <c r="CI631" i="1"/>
  <c r="CG631" i="1"/>
  <c r="CF631" i="1"/>
  <c r="CL630" i="1"/>
  <c r="CI630" i="1"/>
  <c r="CG630" i="1"/>
  <c r="CF630" i="1"/>
  <c r="CL629" i="1"/>
  <c r="CI629" i="1"/>
  <c r="CG629" i="1"/>
  <c r="CH629" i="1" s="1"/>
  <c r="CF629" i="1"/>
  <c r="CL628" i="1"/>
  <c r="CI628" i="1"/>
  <c r="CG628" i="1"/>
  <c r="CH628" i="1" s="1"/>
  <c r="CF628" i="1"/>
  <c r="CL627" i="1"/>
  <c r="CI627" i="1"/>
  <c r="CH627" i="1"/>
  <c r="CG627" i="1"/>
  <c r="CF627" i="1"/>
  <c r="CL626" i="1"/>
  <c r="CI626" i="1"/>
  <c r="CG626" i="1"/>
  <c r="CF626" i="1"/>
  <c r="CL625" i="1"/>
  <c r="CI625" i="1"/>
  <c r="CG625" i="1"/>
  <c r="CF625" i="1"/>
  <c r="CL624" i="1"/>
  <c r="CI624" i="1"/>
  <c r="CG624" i="1"/>
  <c r="CF624" i="1"/>
  <c r="CL623" i="1"/>
  <c r="CI623" i="1"/>
  <c r="CG623" i="1"/>
  <c r="CF623" i="1"/>
  <c r="CL622" i="1"/>
  <c r="CI622" i="1"/>
  <c r="CG622" i="1"/>
  <c r="CF622" i="1"/>
  <c r="CL621" i="1"/>
  <c r="CI621" i="1"/>
  <c r="CG621" i="1"/>
  <c r="CF621" i="1"/>
  <c r="CL620" i="1"/>
  <c r="CI620" i="1"/>
  <c r="CG620" i="1"/>
  <c r="CH620" i="1" s="1"/>
  <c r="CF620" i="1"/>
  <c r="CL619" i="1"/>
  <c r="CI619" i="1"/>
  <c r="CG619" i="1"/>
  <c r="CF619" i="1"/>
  <c r="CL618" i="1"/>
  <c r="CI618" i="1"/>
  <c r="CG618" i="1"/>
  <c r="CF618" i="1"/>
  <c r="CL617" i="1"/>
  <c r="CI617" i="1"/>
  <c r="CG617" i="1"/>
  <c r="CF617" i="1"/>
  <c r="CL616" i="1"/>
  <c r="CI616" i="1"/>
  <c r="CG616" i="1"/>
  <c r="CF616" i="1"/>
  <c r="CL615" i="1"/>
  <c r="CI615" i="1"/>
  <c r="CG615" i="1"/>
  <c r="CF615" i="1"/>
  <c r="CL614" i="1"/>
  <c r="CI614" i="1"/>
  <c r="CG614" i="1"/>
  <c r="CF614" i="1"/>
  <c r="CL613" i="1"/>
  <c r="CI613" i="1"/>
  <c r="CG613" i="1"/>
  <c r="CF613" i="1"/>
  <c r="CL612" i="1"/>
  <c r="CI612" i="1"/>
  <c r="CG612" i="1"/>
  <c r="CF612" i="1"/>
  <c r="CL611" i="1"/>
  <c r="CI611" i="1"/>
  <c r="CG611" i="1"/>
  <c r="CF611" i="1"/>
  <c r="CL610" i="1"/>
  <c r="CI610" i="1"/>
  <c r="CG610" i="1"/>
  <c r="CF610" i="1"/>
  <c r="CL609" i="1"/>
  <c r="CI609" i="1"/>
  <c r="CG609" i="1"/>
  <c r="CF609" i="1"/>
  <c r="CL608" i="1"/>
  <c r="CI608" i="1"/>
  <c r="CG608" i="1"/>
  <c r="CF608" i="1"/>
  <c r="CL607" i="1"/>
  <c r="CI607" i="1"/>
  <c r="CG607" i="1"/>
  <c r="CF607" i="1"/>
  <c r="CL606" i="1"/>
  <c r="CI606" i="1"/>
  <c r="CG606" i="1"/>
  <c r="CF606" i="1"/>
  <c r="CL605" i="1"/>
  <c r="CI605" i="1"/>
  <c r="CG605" i="1"/>
  <c r="CF605" i="1"/>
  <c r="CL604" i="1"/>
  <c r="CI604" i="1"/>
  <c r="CG604" i="1"/>
  <c r="CF604" i="1"/>
  <c r="CL603" i="1"/>
  <c r="CI603" i="1"/>
  <c r="CG603" i="1"/>
  <c r="CF603" i="1"/>
  <c r="CL602" i="1"/>
  <c r="CI602" i="1"/>
  <c r="CG602" i="1"/>
  <c r="CF602" i="1"/>
  <c r="CL601" i="1"/>
  <c r="CI601" i="1"/>
  <c r="CG601" i="1"/>
  <c r="CF601" i="1"/>
  <c r="CL600" i="1"/>
  <c r="CI600" i="1"/>
  <c r="CG600" i="1"/>
  <c r="CF600" i="1"/>
  <c r="CL599" i="1"/>
  <c r="CI599" i="1"/>
  <c r="CG599" i="1"/>
  <c r="CF599" i="1"/>
  <c r="CL598" i="1"/>
  <c r="CI598" i="1"/>
  <c r="CG598" i="1"/>
  <c r="CF598" i="1"/>
  <c r="CL597" i="1"/>
  <c r="CI597" i="1"/>
  <c r="CG597" i="1"/>
  <c r="CF597" i="1"/>
  <c r="CF596" i="1"/>
  <c r="N596" i="1"/>
  <c r="CG596" i="1" s="1"/>
  <c r="L596" i="1"/>
  <c r="M596" i="1" s="1"/>
  <c r="CI596" i="1" s="1"/>
  <c r="K596" i="1"/>
  <c r="J596" i="1"/>
  <c r="I596" i="1"/>
  <c r="H596" i="1"/>
  <c r="CF595" i="1"/>
  <c r="N595" i="1"/>
  <c r="CG595" i="1" s="1"/>
  <c r="L595" i="1"/>
  <c r="M595" i="1" s="1"/>
  <c r="CI595" i="1" s="1"/>
  <c r="K595" i="1"/>
  <c r="J595" i="1"/>
  <c r="I595" i="1"/>
  <c r="H595" i="1"/>
  <c r="CF594" i="1"/>
  <c r="N594" i="1"/>
  <c r="CG594" i="1" s="1"/>
  <c r="L594" i="1"/>
  <c r="M594" i="1" s="1"/>
  <c r="CI594" i="1" s="1"/>
  <c r="K594" i="1"/>
  <c r="J594" i="1"/>
  <c r="I594" i="1"/>
  <c r="H594" i="1"/>
  <c r="V593" i="1"/>
  <c r="U593" i="1"/>
  <c r="T593" i="1"/>
  <c r="S593" i="1"/>
  <c r="R593" i="1"/>
  <c r="Q593" i="1"/>
  <c r="P593" i="1"/>
  <c r="L593" i="1"/>
  <c r="CL593" i="1" s="1"/>
  <c r="K593" i="1"/>
  <c r="J593" i="1"/>
  <c r="I593" i="1"/>
  <c r="CL592" i="1"/>
  <c r="CF592" i="1"/>
  <c r="N592" i="1"/>
  <c r="CG592" i="1" s="1"/>
  <c r="L592" i="1"/>
  <c r="M592" i="1" s="1"/>
  <c r="CI592" i="1" s="1"/>
  <c r="K592" i="1"/>
  <c r="J592" i="1"/>
  <c r="I592" i="1"/>
  <c r="H592" i="1"/>
  <c r="CL591" i="1"/>
  <c r="CF591" i="1"/>
  <c r="N591" i="1"/>
  <c r="CG591" i="1" s="1"/>
  <c r="L591" i="1"/>
  <c r="M591" i="1" s="1"/>
  <c r="CI591" i="1" s="1"/>
  <c r="K591" i="1"/>
  <c r="J591" i="1"/>
  <c r="I591" i="1"/>
  <c r="H591" i="1"/>
  <c r="L590" i="1"/>
  <c r="K590" i="1"/>
  <c r="J590" i="1"/>
  <c r="I590" i="1"/>
  <c r="CF589" i="1"/>
  <c r="N589" i="1"/>
  <c r="L589" i="1"/>
  <c r="M589" i="1" s="1"/>
  <c r="CI589" i="1" s="1"/>
  <c r="K589" i="1"/>
  <c r="J589" i="1"/>
  <c r="I589" i="1"/>
  <c r="H589" i="1"/>
  <c r="CF588" i="1"/>
  <c r="N588" i="1"/>
  <c r="CG588" i="1" s="1"/>
  <c r="L588" i="1"/>
  <c r="CL588" i="1" s="1"/>
  <c r="K588" i="1"/>
  <c r="J588" i="1"/>
  <c r="I588" i="1"/>
  <c r="H588" i="1"/>
  <c r="CF587" i="1"/>
  <c r="N587" i="1"/>
  <c r="CG587" i="1" s="1"/>
  <c r="L587" i="1"/>
  <c r="M587" i="1" s="1"/>
  <c r="CI587" i="1" s="1"/>
  <c r="K587" i="1"/>
  <c r="J587" i="1"/>
  <c r="I587" i="1"/>
  <c r="H587" i="1"/>
  <c r="CL586" i="1"/>
  <c r="CI586" i="1"/>
  <c r="CG586" i="1"/>
  <c r="CF586" i="1"/>
  <c r="CH586" i="1" s="1"/>
  <c r="CJ586" i="1" s="1"/>
  <c r="CR586" i="1" s="1"/>
  <c r="CF585" i="1"/>
  <c r="N585" i="1"/>
  <c r="CG585" i="1" s="1"/>
  <c r="CH585" i="1" s="1"/>
  <c r="L585" i="1"/>
  <c r="M585" i="1" s="1"/>
  <c r="CI585" i="1" s="1"/>
  <c r="K585" i="1"/>
  <c r="J585" i="1"/>
  <c r="I585" i="1"/>
  <c r="CF584" i="1"/>
  <c r="N584" i="1"/>
  <c r="CG584" i="1" s="1"/>
  <c r="L584" i="1"/>
  <c r="CL584" i="1" s="1"/>
  <c r="K584" i="1"/>
  <c r="J584" i="1"/>
  <c r="I584" i="1"/>
  <c r="CF583" i="1"/>
  <c r="N583" i="1"/>
  <c r="CG583" i="1" s="1"/>
  <c r="L583" i="1"/>
  <c r="K583" i="1"/>
  <c r="J583" i="1"/>
  <c r="I583" i="1"/>
  <c r="CF582" i="1"/>
  <c r="N582" i="1"/>
  <c r="CG582" i="1" s="1"/>
  <c r="CH582" i="1" s="1"/>
  <c r="L582" i="1"/>
  <c r="K582" i="1"/>
  <c r="J582" i="1"/>
  <c r="I582" i="1"/>
  <c r="CF581" i="1"/>
  <c r="N581" i="1"/>
  <c r="CG581" i="1" s="1"/>
  <c r="L581" i="1"/>
  <c r="CL581" i="1" s="1"/>
  <c r="K581" i="1"/>
  <c r="J581" i="1"/>
  <c r="I581" i="1"/>
  <c r="CL580" i="1"/>
  <c r="CI580" i="1"/>
  <c r="CG580" i="1"/>
  <c r="CF580" i="1"/>
  <c r="CF579" i="1"/>
  <c r="N579" i="1"/>
  <c r="CG579" i="1" s="1"/>
  <c r="L579" i="1"/>
  <c r="M579" i="1" s="1"/>
  <c r="CI579" i="1" s="1"/>
  <c r="K579" i="1"/>
  <c r="J579" i="1"/>
  <c r="I579" i="1"/>
  <c r="CF578" i="1"/>
  <c r="N578" i="1"/>
  <c r="CG578" i="1" s="1"/>
  <c r="L578" i="1"/>
  <c r="CL578" i="1" s="1"/>
  <c r="K578" i="1"/>
  <c r="J578" i="1"/>
  <c r="I578" i="1"/>
  <c r="CF577" i="1"/>
  <c r="N577" i="1"/>
  <c r="CG577" i="1" s="1"/>
  <c r="L577" i="1"/>
  <c r="K577" i="1"/>
  <c r="J577" i="1"/>
  <c r="I577" i="1"/>
  <c r="CF576" i="1"/>
  <c r="N576" i="1"/>
  <c r="CG576" i="1" s="1"/>
  <c r="L576" i="1"/>
  <c r="K576" i="1"/>
  <c r="J576" i="1"/>
  <c r="I576" i="1"/>
  <c r="CF575" i="1"/>
  <c r="N575" i="1"/>
  <c r="CG575" i="1" s="1"/>
  <c r="CH575" i="1" s="1"/>
  <c r="L575" i="1"/>
  <c r="CL575" i="1" s="1"/>
  <c r="K575" i="1"/>
  <c r="J575" i="1"/>
  <c r="I575" i="1"/>
  <c r="CF574" i="1"/>
  <c r="N574" i="1"/>
  <c r="CG574" i="1" s="1"/>
  <c r="L574" i="1"/>
  <c r="CL574" i="1" s="1"/>
  <c r="K574" i="1"/>
  <c r="J574" i="1"/>
  <c r="I574" i="1"/>
  <c r="CL573" i="1"/>
  <c r="CI573" i="1"/>
  <c r="CG573" i="1"/>
  <c r="CF573" i="1"/>
  <c r="CL572" i="1"/>
  <c r="CI572" i="1"/>
  <c r="CG572" i="1"/>
  <c r="CF572" i="1"/>
  <c r="CL571" i="1"/>
  <c r="CI571" i="1"/>
  <c r="CG571" i="1"/>
  <c r="CF571" i="1"/>
  <c r="CF570" i="1"/>
  <c r="N570" i="1"/>
  <c r="CG570" i="1" s="1"/>
  <c r="CH570" i="1" s="1"/>
  <c r="L570" i="1"/>
  <c r="CL570" i="1" s="1"/>
  <c r="K570" i="1"/>
  <c r="J570" i="1"/>
  <c r="I570" i="1"/>
  <c r="CF569" i="1"/>
  <c r="N569" i="1"/>
  <c r="CG569" i="1" s="1"/>
  <c r="L569" i="1"/>
  <c r="CL569" i="1" s="1"/>
  <c r="K569" i="1"/>
  <c r="J569" i="1"/>
  <c r="I569" i="1"/>
  <c r="CF568" i="1"/>
  <c r="N568" i="1"/>
  <c r="CG568" i="1" s="1"/>
  <c r="L568" i="1"/>
  <c r="CL568" i="1" s="1"/>
  <c r="K568" i="1"/>
  <c r="J568" i="1"/>
  <c r="I568" i="1"/>
  <c r="CF567" i="1"/>
  <c r="N567" i="1"/>
  <c r="CG567" i="1" s="1"/>
  <c r="L567" i="1"/>
  <c r="M567" i="1" s="1"/>
  <c r="CI567" i="1" s="1"/>
  <c r="K567" i="1"/>
  <c r="J567" i="1"/>
  <c r="I567" i="1"/>
  <c r="CF566" i="1"/>
  <c r="N566" i="1"/>
  <c r="CG566" i="1" s="1"/>
  <c r="L566" i="1"/>
  <c r="M566" i="1" s="1"/>
  <c r="CI566" i="1" s="1"/>
  <c r="K566" i="1"/>
  <c r="J566" i="1"/>
  <c r="I566" i="1"/>
  <c r="CL565" i="1"/>
  <c r="CI565" i="1"/>
  <c r="CG565" i="1"/>
  <c r="CF565" i="1"/>
  <c r="CF564" i="1"/>
  <c r="N564" i="1"/>
  <c r="CG564" i="1" s="1"/>
  <c r="L564" i="1"/>
  <c r="K564" i="1"/>
  <c r="J564" i="1"/>
  <c r="I564" i="1"/>
  <c r="CG563" i="1"/>
  <c r="CF563" i="1"/>
  <c r="N563" i="1"/>
  <c r="L563" i="1"/>
  <c r="M563" i="1" s="1"/>
  <c r="CI563" i="1" s="1"/>
  <c r="K563" i="1"/>
  <c r="J563" i="1"/>
  <c r="I563" i="1"/>
  <c r="CL562" i="1"/>
  <c r="CI562" i="1"/>
  <c r="CG562" i="1"/>
  <c r="CF562" i="1"/>
  <c r="CL561" i="1"/>
  <c r="CI561" i="1"/>
  <c r="CG561" i="1"/>
  <c r="CF561" i="1"/>
  <c r="CL560" i="1"/>
  <c r="CI560" i="1"/>
  <c r="CG560" i="1"/>
  <c r="CF560" i="1"/>
  <c r="CL559" i="1"/>
  <c r="CI559" i="1"/>
  <c r="CG559" i="1"/>
  <c r="CF559" i="1"/>
  <c r="CL558" i="1"/>
  <c r="CI558" i="1"/>
  <c r="CG558" i="1"/>
  <c r="CF558" i="1"/>
  <c r="CL557" i="1"/>
  <c r="CI557" i="1"/>
  <c r="CG557" i="1"/>
  <c r="CF557" i="1"/>
  <c r="CL556" i="1"/>
  <c r="CI556" i="1"/>
  <c r="CG556" i="1"/>
  <c r="CF556" i="1"/>
  <c r="CL555" i="1"/>
  <c r="CI555" i="1"/>
  <c r="CG555" i="1"/>
  <c r="CF555" i="1"/>
  <c r="CL554" i="1"/>
  <c r="CI554" i="1"/>
  <c r="CG554" i="1"/>
  <c r="CF554" i="1"/>
  <c r="CL553" i="1"/>
  <c r="CI553" i="1"/>
  <c r="CG553" i="1"/>
  <c r="CF553" i="1"/>
  <c r="CL552" i="1"/>
  <c r="CI552" i="1"/>
  <c r="CG552" i="1"/>
  <c r="CF552" i="1"/>
  <c r="CL551" i="1"/>
  <c r="CI551" i="1"/>
  <c r="CG551" i="1"/>
  <c r="CF551" i="1"/>
  <c r="CL550" i="1"/>
  <c r="CI550" i="1"/>
  <c r="CG550" i="1"/>
  <c r="CF550" i="1"/>
  <c r="CL549" i="1"/>
  <c r="CI549" i="1"/>
  <c r="CG549" i="1"/>
  <c r="CF549" i="1"/>
  <c r="CL548" i="1"/>
  <c r="CI548" i="1"/>
  <c r="CG548" i="1"/>
  <c r="CF548" i="1"/>
  <c r="CL547" i="1"/>
  <c r="CI547" i="1"/>
  <c r="CG547" i="1"/>
  <c r="CF547" i="1"/>
  <c r="CL546" i="1"/>
  <c r="CI546" i="1"/>
  <c r="CG546" i="1"/>
  <c r="CF546" i="1"/>
  <c r="CL545" i="1"/>
  <c r="CI545" i="1"/>
  <c r="CG545" i="1"/>
  <c r="CF545" i="1"/>
  <c r="CL544" i="1"/>
  <c r="CI544" i="1"/>
  <c r="CG544" i="1"/>
  <c r="CF544" i="1"/>
  <c r="CL543" i="1"/>
  <c r="CI543" i="1"/>
  <c r="CG543" i="1"/>
  <c r="CF543" i="1"/>
  <c r="CL542" i="1"/>
  <c r="CI542" i="1"/>
  <c r="CG542" i="1"/>
  <c r="CF542" i="1"/>
  <c r="CL541" i="1"/>
  <c r="CI541" i="1"/>
  <c r="CG541" i="1"/>
  <c r="CF541" i="1"/>
  <c r="CL540" i="1"/>
  <c r="CI540" i="1"/>
  <c r="CG540" i="1"/>
  <c r="CF540" i="1"/>
  <c r="CL539" i="1"/>
  <c r="CI539" i="1"/>
  <c r="CG539" i="1"/>
  <c r="CF539" i="1"/>
  <c r="CL538" i="1"/>
  <c r="CI538" i="1"/>
  <c r="CG538" i="1"/>
  <c r="CF538" i="1"/>
  <c r="CL537" i="1"/>
  <c r="CI537" i="1"/>
  <c r="CG537" i="1"/>
  <c r="CF537" i="1"/>
  <c r="CL536" i="1"/>
  <c r="CI536" i="1"/>
  <c r="CG536" i="1"/>
  <c r="CF536" i="1"/>
  <c r="CL535" i="1"/>
  <c r="CI535" i="1"/>
  <c r="CG535" i="1"/>
  <c r="CF535" i="1"/>
  <c r="CL534" i="1"/>
  <c r="CI534" i="1"/>
  <c r="CG534" i="1"/>
  <c r="CF534" i="1"/>
  <c r="CL533" i="1"/>
  <c r="CI533" i="1"/>
  <c r="CG533" i="1"/>
  <c r="CF533" i="1"/>
  <c r="CL532" i="1"/>
  <c r="CI532" i="1"/>
  <c r="CG532" i="1"/>
  <c r="CF532" i="1"/>
  <c r="CL531" i="1"/>
  <c r="CI531" i="1"/>
  <c r="CG531" i="1"/>
  <c r="CF531" i="1"/>
  <c r="CL530" i="1"/>
  <c r="CI530" i="1"/>
  <c r="CG530" i="1"/>
  <c r="CF530" i="1"/>
  <c r="CL529" i="1"/>
  <c r="CI529" i="1"/>
  <c r="CG529" i="1"/>
  <c r="CF529" i="1"/>
  <c r="CL528" i="1"/>
  <c r="CI528" i="1"/>
  <c r="CG528" i="1"/>
  <c r="CF528" i="1"/>
  <c r="CL527" i="1"/>
  <c r="CI527" i="1"/>
  <c r="CG527" i="1"/>
  <c r="CF527" i="1"/>
  <c r="CL526" i="1"/>
  <c r="CI526" i="1"/>
  <c r="CG526" i="1"/>
  <c r="CH526" i="1" s="1"/>
  <c r="CF526" i="1"/>
  <c r="CL525" i="1"/>
  <c r="CI525" i="1"/>
  <c r="CG525" i="1"/>
  <c r="CF525" i="1"/>
  <c r="CL524" i="1"/>
  <c r="CI524" i="1"/>
  <c r="CG524" i="1"/>
  <c r="CF524" i="1"/>
  <c r="CL523" i="1"/>
  <c r="CI523" i="1"/>
  <c r="CG523" i="1"/>
  <c r="CF523" i="1"/>
  <c r="CL522" i="1"/>
  <c r="CI522" i="1"/>
  <c r="CG522" i="1"/>
  <c r="CH522" i="1" s="1"/>
  <c r="CF522" i="1"/>
  <c r="CL521" i="1"/>
  <c r="CI521" i="1"/>
  <c r="CG521" i="1"/>
  <c r="CF521" i="1"/>
  <c r="CL520" i="1"/>
  <c r="CI520" i="1"/>
  <c r="CG520" i="1"/>
  <c r="CF520" i="1"/>
  <c r="CL519" i="1"/>
  <c r="CI519" i="1"/>
  <c r="CG519" i="1"/>
  <c r="CF519" i="1"/>
  <c r="CL518" i="1"/>
  <c r="CI518" i="1"/>
  <c r="CG518" i="1"/>
  <c r="CF518" i="1"/>
  <c r="CL517" i="1"/>
  <c r="CI517" i="1"/>
  <c r="CG517" i="1"/>
  <c r="CF517" i="1"/>
  <c r="CL516" i="1"/>
  <c r="CI516" i="1"/>
  <c r="CG516" i="1"/>
  <c r="CF516" i="1"/>
  <c r="CL515" i="1"/>
  <c r="CI515" i="1"/>
  <c r="CG515" i="1"/>
  <c r="CF515" i="1"/>
  <c r="CL514" i="1"/>
  <c r="CI514" i="1"/>
  <c r="CG514" i="1"/>
  <c r="CF514" i="1"/>
  <c r="CL513" i="1"/>
  <c r="CI513" i="1"/>
  <c r="CG513" i="1"/>
  <c r="CF513" i="1"/>
  <c r="CL512" i="1"/>
  <c r="CI512" i="1"/>
  <c r="CG512" i="1"/>
  <c r="CF512" i="1"/>
  <c r="CL511" i="1"/>
  <c r="CI511" i="1"/>
  <c r="CG511" i="1"/>
  <c r="CF511" i="1"/>
  <c r="CL510" i="1"/>
  <c r="CI510" i="1"/>
  <c r="CG510" i="1"/>
  <c r="CF510" i="1"/>
  <c r="CL509" i="1"/>
  <c r="CI509" i="1"/>
  <c r="CG509" i="1"/>
  <c r="CF509" i="1"/>
  <c r="CL508" i="1"/>
  <c r="CI508" i="1"/>
  <c r="CG508" i="1"/>
  <c r="CF508" i="1"/>
  <c r="CL507" i="1"/>
  <c r="CI507" i="1"/>
  <c r="CG507" i="1"/>
  <c r="CF507" i="1"/>
  <c r="CL506" i="1"/>
  <c r="CI506" i="1"/>
  <c r="CG506" i="1"/>
  <c r="CF506" i="1"/>
  <c r="CL505" i="1"/>
  <c r="CI505" i="1"/>
  <c r="CG505" i="1"/>
  <c r="CF505" i="1"/>
  <c r="CL504" i="1"/>
  <c r="CI504" i="1"/>
  <c r="CG504" i="1"/>
  <c r="CF504" i="1"/>
  <c r="CL503" i="1"/>
  <c r="CI503" i="1"/>
  <c r="CG503" i="1"/>
  <c r="CF503" i="1"/>
  <c r="CL502" i="1"/>
  <c r="CI502" i="1"/>
  <c r="CG502" i="1"/>
  <c r="CF502" i="1"/>
  <c r="CL501" i="1"/>
  <c r="CI501" i="1"/>
  <c r="CG501" i="1"/>
  <c r="CF501" i="1"/>
  <c r="CL500" i="1"/>
  <c r="CI500" i="1"/>
  <c r="CG500" i="1"/>
  <c r="CF500" i="1"/>
  <c r="CL499" i="1"/>
  <c r="CI499" i="1"/>
  <c r="CG499" i="1"/>
  <c r="CF499" i="1"/>
  <c r="CL498" i="1"/>
  <c r="CI498" i="1"/>
  <c r="CG498" i="1"/>
  <c r="CF498" i="1"/>
  <c r="CL497" i="1"/>
  <c r="CI497" i="1"/>
  <c r="CG497" i="1"/>
  <c r="CF497" i="1"/>
  <c r="CL496" i="1"/>
  <c r="CI496" i="1"/>
  <c r="CG496" i="1"/>
  <c r="CF496" i="1"/>
  <c r="CL495" i="1"/>
  <c r="CI495" i="1"/>
  <c r="CG495" i="1"/>
  <c r="CF495" i="1"/>
  <c r="CL494" i="1"/>
  <c r="CI494" i="1"/>
  <c r="CG494" i="1"/>
  <c r="CF494" i="1"/>
  <c r="CL493" i="1"/>
  <c r="CI493" i="1"/>
  <c r="CG493" i="1"/>
  <c r="CF493" i="1"/>
  <c r="CL492" i="1"/>
  <c r="CI492" i="1"/>
  <c r="CG492" i="1"/>
  <c r="CF492" i="1"/>
  <c r="CL491" i="1"/>
  <c r="CI491" i="1"/>
  <c r="CG491" i="1"/>
  <c r="CF491" i="1"/>
  <c r="CL490" i="1"/>
  <c r="CI490" i="1"/>
  <c r="CG490" i="1"/>
  <c r="CF490" i="1"/>
  <c r="CL489" i="1"/>
  <c r="CI489" i="1"/>
  <c r="CG489" i="1"/>
  <c r="CF489" i="1"/>
  <c r="CL488" i="1"/>
  <c r="CI488" i="1"/>
  <c r="CG488" i="1"/>
  <c r="CF488" i="1"/>
  <c r="CL487" i="1"/>
  <c r="CI487" i="1"/>
  <c r="CG487" i="1"/>
  <c r="CF487" i="1"/>
  <c r="CL486" i="1"/>
  <c r="CI486" i="1"/>
  <c r="CG486" i="1"/>
  <c r="CF486" i="1"/>
  <c r="CL485" i="1"/>
  <c r="CI485" i="1"/>
  <c r="CG485" i="1"/>
  <c r="CF485" i="1"/>
  <c r="CL484" i="1"/>
  <c r="CI484" i="1"/>
  <c r="CG484" i="1"/>
  <c r="CF484" i="1"/>
  <c r="CL483" i="1"/>
  <c r="CI483" i="1"/>
  <c r="CG483" i="1"/>
  <c r="CF483" i="1"/>
  <c r="CL482" i="1"/>
  <c r="CI482" i="1"/>
  <c r="CG482" i="1"/>
  <c r="CF482" i="1"/>
  <c r="CL481" i="1"/>
  <c r="CI481" i="1"/>
  <c r="CG481" i="1"/>
  <c r="CF481" i="1"/>
  <c r="CL480" i="1"/>
  <c r="CI480" i="1"/>
  <c r="CG480" i="1"/>
  <c r="CF480" i="1"/>
  <c r="CL479" i="1"/>
  <c r="CI479" i="1"/>
  <c r="CG479" i="1"/>
  <c r="CF479" i="1"/>
  <c r="CL478" i="1"/>
  <c r="CI478" i="1"/>
  <c r="CG478" i="1"/>
  <c r="CF478" i="1"/>
  <c r="CL477" i="1"/>
  <c r="CI477" i="1"/>
  <c r="CG477" i="1"/>
  <c r="CF477" i="1"/>
  <c r="CL476" i="1"/>
  <c r="CI476" i="1"/>
  <c r="CG476" i="1"/>
  <c r="CF476" i="1"/>
  <c r="CL475" i="1"/>
  <c r="CI475" i="1"/>
  <c r="CG475" i="1"/>
  <c r="CF475" i="1"/>
  <c r="CL474" i="1"/>
  <c r="CI474" i="1"/>
  <c r="CG474" i="1"/>
  <c r="CF474" i="1"/>
  <c r="CL473" i="1"/>
  <c r="CI473" i="1"/>
  <c r="CG473" i="1"/>
  <c r="CH473" i="1" s="1"/>
  <c r="CF473" i="1"/>
  <c r="CL472" i="1"/>
  <c r="CI472" i="1"/>
  <c r="CG472" i="1"/>
  <c r="CF472" i="1"/>
  <c r="CL471" i="1"/>
  <c r="CI471" i="1"/>
  <c r="CG471" i="1"/>
  <c r="CF471" i="1"/>
  <c r="CL470" i="1"/>
  <c r="CI470" i="1"/>
  <c r="CH470" i="1"/>
  <c r="CJ470" i="1" s="1"/>
  <c r="CR470" i="1" s="1"/>
  <c r="CG470" i="1"/>
  <c r="CF470" i="1"/>
  <c r="CL469" i="1"/>
  <c r="CI469" i="1"/>
  <c r="CG469" i="1"/>
  <c r="CF469" i="1"/>
  <c r="CL468" i="1"/>
  <c r="CI468" i="1"/>
  <c r="CG468" i="1"/>
  <c r="CF468" i="1"/>
  <c r="CH468" i="1" s="1"/>
  <c r="CL467" i="1"/>
  <c r="CI467" i="1"/>
  <c r="CG467" i="1"/>
  <c r="CF467" i="1"/>
  <c r="CH467" i="1" s="1"/>
  <c r="CL466" i="1"/>
  <c r="CI466" i="1"/>
  <c r="CG466" i="1"/>
  <c r="CF466" i="1"/>
  <c r="CH466" i="1" s="1"/>
  <c r="CL465" i="1"/>
  <c r="CI465" i="1"/>
  <c r="CG465" i="1"/>
  <c r="CF465" i="1"/>
  <c r="CL464" i="1"/>
  <c r="CI464" i="1"/>
  <c r="CG464" i="1"/>
  <c r="CF464" i="1"/>
  <c r="CL463" i="1"/>
  <c r="CI463" i="1"/>
  <c r="CG463" i="1"/>
  <c r="CF463" i="1"/>
  <c r="CL462" i="1"/>
  <c r="CI462" i="1"/>
  <c r="CG462" i="1"/>
  <c r="CF462" i="1"/>
  <c r="CL461" i="1"/>
  <c r="CI461" i="1"/>
  <c r="CG461" i="1"/>
  <c r="CF461" i="1"/>
  <c r="CH461" i="1" s="1"/>
  <c r="CL460" i="1"/>
  <c r="CI460" i="1"/>
  <c r="CG460" i="1"/>
  <c r="CF460" i="1"/>
  <c r="CL459" i="1"/>
  <c r="CI459" i="1"/>
  <c r="CG459" i="1"/>
  <c r="CF459" i="1"/>
  <c r="CL458" i="1"/>
  <c r="CI458" i="1"/>
  <c r="CG458" i="1"/>
  <c r="CF458" i="1"/>
  <c r="CH458" i="1" s="1"/>
  <c r="CL457" i="1"/>
  <c r="CI457" i="1"/>
  <c r="CG457" i="1"/>
  <c r="CF457" i="1"/>
  <c r="CH457" i="1" s="1"/>
  <c r="CL456" i="1"/>
  <c r="CI456" i="1"/>
  <c r="CG456" i="1"/>
  <c r="CF456" i="1"/>
  <c r="CH456" i="1" s="1"/>
  <c r="CL455" i="1"/>
  <c r="CI455" i="1"/>
  <c r="CG455" i="1"/>
  <c r="CF455" i="1"/>
  <c r="CH455" i="1" s="1"/>
  <c r="CL454" i="1"/>
  <c r="CI454" i="1"/>
  <c r="CG454" i="1"/>
  <c r="CF454" i="1"/>
  <c r="CL453" i="1"/>
  <c r="CI453" i="1"/>
  <c r="CG453" i="1"/>
  <c r="CF453" i="1"/>
  <c r="CL452" i="1"/>
  <c r="CI452" i="1"/>
  <c r="CJ452" i="1" s="1"/>
  <c r="CR452" i="1" s="1"/>
  <c r="CG452" i="1"/>
  <c r="CF452" i="1"/>
  <c r="CH452" i="1" s="1"/>
  <c r="CL451" i="1"/>
  <c r="CI451" i="1"/>
  <c r="CG451" i="1"/>
  <c r="CF451" i="1"/>
  <c r="CH451" i="1" s="1"/>
  <c r="CL450" i="1"/>
  <c r="CI450" i="1"/>
  <c r="CG450" i="1"/>
  <c r="CF450" i="1"/>
  <c r="CL449" i="1"/>
  <c r="CI449" i="1"/>
  <c r="CG449" i="1"/>
  <c r="CF449" i="1"/>
  <c r="CL448" i="1"/>
  <c r="CI448" i="1"/>
  <c r="CG448" i="1"/>
  <c r="CF448" i="1"/>
  <c r="CL447" i="1"/>
  <c r="CI447" i="1"/>
  <c r="CG447" i="1"/>
  <c r="CF447" i="1"/>
  <c r="CL446" i="1"/>
  <c r="CI446" i="1"/>
  <c r="CG446" i="1"/>
  <c r="CF446" i="1"/>
  <c r="CL445" i="1"/>
  <c r="CI445" i="1"/>
  <c r="CG445" i="1"/>
  <c r="CF445" i="1"/>
  <c r="CL444" i="1"/>
  <c r="CI444" i="1"/>
  <c r="CG444" i="1"/>
  <c r="CF444" i="1"/>
  <c r="CL443" i="1"/>
  <c r="CI443" i="1"/>
  <c r="CG443" i="1"/>
  <c r="CF443" i="1"/>
  <c r="CL442" i="1"/>
  <c r="CI442" i="1"/>
  <c r="CG442" i="1"/>
  <c r="CF442" i="1"/>
  <c r="CH442" i="1" s="1"/>
  <c r="CL441" i="1"/>
  <c r="CI441" i="1"/>
  <c r="CG441" i="1"/>
  <c r="CF441" i="1"/>
  <c r="CH441" i="1" s="1"/>
  <c r="CL440" i="1"/>
  <c r="CI440" i="1"/>
  <c r="CG440" i="1"/>
  <c r="CF440" i="1"/>
  <c r="CL439" i="1"/>
  <c r="CI439" i="1"/>
  <c r="CG439" i="1"/>
  <c r="CF439" i="1"/>
  <c r="CL438" i="1"/>
  <c r="CI438" i="1"/>
  <c r="CG438" i="1"/>
  <c r="CF438" i="1"/>
  <c r="CH438" i="1" s="1"/>
  <c r="CL437" i="1"/>
  <c r="CI437" i="1"/>
  <c r="CG437" i="1"/>
  <c r="CF437" i="1"/>
  <c r="CL436" i="1"/>
  <c r="CI436" i="1"/>
  <c r="CG436" i="1"/>
  <c r="CF436" i="1"/>
  <c r="CH436" i="1" s="1"/>
  <c r="CL435" i="1"/>
  <c r="CI435" i="1"/>
  <c r="CG435" i="1"/>
  <c r="CF435" i="1"/>
  <c r="CL434" i="1"/>
  <c r="CI434" i="1"/>
  <c r="CG434" i="1"/>
  <c r="CF434" i="1"/>
  <c r="CH434" i="1" s="1"/>
  <c r="CL433" i="1"/>
  <c r="CI433" i="1"/>
  <c r="CG433" i="1"/>
  <c r="CF433" i="1"/>
  <c r="CL432" i="1"/>
  <c r="CI432" i="1"/>
  <c r="CG432" i="1"/>
  <c r="CF432" i="1"/>
  <c r="CL431" i="1"/>
  <c r="CI431" i="1"/>
  <c r="CG431" i="1"/>
  <c r="CF431" i="1"/>
  <c r="CL430" i="1"/>
  <c r="CI430" i="1"/>
  <c r="CG430" i="1"/>
  <c r="CF430" i="1"/>
  <c r="CL429" i="1"/>
  <c r="CI429" i="1"/>
  <c r="CG429" i="1"/>
  <c r="CF429" i="1"/>
  <c r="CH429" i="1" s="1"/>
  <c r="CL428" i="1"/>
  <c r="CI428" i="1"/>
  <c r="CG428" i="1"/>
  <c r="CF428" i="1"/>
  <c r="CL427" i="1"/>
  <c r="CI427" i="1"/>
  <c r="CG427" i="1"/>
  <c r="CF427" i="1"/>
  <c r="CL426" i="1"/>
  <c r="CI426" i="1"/>
  <c r="CG426" i="1"/>
  <c r="CF426" i="1"/>
  <c r="CH426" i="1" s="1"/>
  <c r="CL425" i="1"/>
  <c r="CI425" i="1"/>
  <c r="CG425" i="1"/>
  <c r="CF425" i="1"/>
  <c r="CL424" i="1"/>
  <c r="CI424" i="1"/>
  <c r="CG424" i="1"/>
  <c r="CF424" i="1"/>
  <c r="CH424" i="1" s="1"/>
  <c r="CL423" i="1"/>
  <c r="CI423" i="1"/>
  <c r="CG423" i="1"/>
  <c r="CF423" i="1"/>
  <c r="CH423" i="1" s="1"/>
  <c r="CL422" i="1"/>
  <c r="CI422" i="1"/>
  <c r="CG422" i="1"/>
  <c r="CF422" i="1"/>
  <c r="CH422" i="1" s="1"/>
  <c r="CL421" i="1"/>
  <c r="CI421" i="1"/>
  <c r="CG421" i="1"/>
  <c r="CF421" i="1"/>
  <c r="CL420" i="1"/>
  <c r="CI420" i="1"/>
  <c r="CG420" i="1"/>
  <c r="CF420" i="1"/>
  <c r="CL419" i="1"/>
  <c r="CI419" i="1"/>
  <c r="CG419" i="1"/>
  <c r="CF419" i="1"/>
  <c r="CL418" i="1"/>
  <c r="CI418" i="1"/>
  <c r="CG418" i="1"/>
  <c r="CF418" i="1"/>
  <c r="CL417" i="1"/>
  <c r="CI417" i="1"/>
  <c r="CG417" i="1"/>
  <c r="CF417" i="1"/>
  <c r="CL416" i="1"/>
  <c r="CI416" i="1"/>
  <c r="CG416" i="1"/>
  <c r="CF416" i="1"/>
  <c r="CL415" i="1"/>
  <c r="CI415" i="1"/>
  <c r="CG415" i="1"/>
  <c r="CF415" i="1"/>
  <c r="CL414" i="1"/>
  <c r="CI414" i="1"/>
  <c r="CG414" i="1"/>
  <c r="CF414" i="1"/>
  <c r="CH414" i="1" s="1"/>
  <c r="CL413" i="1"/>
  <c r="CI413" i="1"/>
  <c r="CG413" i="1"/>
  <c r="CF413" i="1"/>
  <c r="CH413" i="1" s="1"/>
  <c r="CL412" i="1"/>
  <c r="CI412" i="1"/>
  <c r="CG412" i="1"/>
  <c r="CF412" i="1"/>
  <c r="CL411" i="1"/>
  <c r="CI411" i="1"/>
  <c r="CG411" i="1"/>
  <c r="CF411" i="1"/>
  <c r="CL410" i="1"/>
  <c r="CI410" i="1"/>
  <c r="CG410" i="1"/>
  <c r="CF410" i="1"/>
  <c r="CL409" i="1"/>
  <c r="CI409" i="1"/>
  <c r="CG409" i="1"/>
  <c r="CF409" i="1"/>
  <c r="CL408" i="1"/>
  <c r="CI408" i="1"/>
  <c r="CG408" i="1"/>
  <c r="CF408" i="1"/>
  <c r="CL407" i="1"/>
  <c r="CI407" i="1"/>
  <c r="CG407" i="1"/>
  <c r="CF407" i="1"/>
  <c r="CL406" i="1"/>
  <c r="CI406" i="1"/>
  <c r="CG406" i="1"/>
  <c r="CF406" i="1"/>
  <c r="CL405" i="1"/>
  <c r="CI405" i="1"/>
  <c r="CG405" i="1"/>
  <c r="CF405" i="1"/>
  <c r="CL404" i="1"/>
  <c r="CI404" i="1"/>
  <c r="CG404" i="1"/>
  <c r="CF404" i="1"/>
  <c r="CL403" i="1"/>
  <c r="CI403" i="1"/>
  <c r="CG403" i="1"/>
  <c r="CF403" i="1"/>
  <c r="CL402" i="1"/>
  <c r="CI402" i="1"/>
  <c r="CG402" i="1"/>
  <c r="CF402" i="1"/>
  <c r="CL401" i="1"/>
  <c r="CI401" i="1"/>
  <c r="CG401" i="1"/>
  <c r="CF401" i="1"/>
  <c r="CH401" i="1" s="1"/>
  <c r="CL400" i="1"/>
  <c r="CI400" i="1"/>
  <c r="CG400" i="1"/>
  <c r="CF400" i="1"/>
  <c r="CL399" i="1"/>
  <c r="CI399" i="1"/>
  <c r="CG399" i="1"/>
  <c r="CF399" i="1"/>
  <c r="CL398" i="1"/>
  <c r="CI398" i="1"/>
  <c r="CG398" i="1"/>
  <c r="CF398" i="1"/>
  <c r="CL397" i="1"/>
  <c r="CI397" i="1"/>
  <c r="CG397" i="1"/>
  <c r="CF397" i="1"/>
  <c r="CL396" i="1"/>
  <c r="CI396" i="1"/>
  <c r="CG396" i="1"/>
  <c r="CF396" i="1"/>
  <c r="CL395" i="1"/>
  <c r="CI395" i="1"/>
  <c r="CG395" i="1"/>
  <c r="CF395" i="1"/>
  <c r="CL394" i="1"/>
  <c r="CI394" i="1"/>
  <c r="CG394" i="1"/>
  <c r="CF394" i="1"/>
  <c r="CL393" i="1"/>
  <c r="CI393" i="1"/>
  <c r="CG393" i="1"/>
  <c r="CF393" i="1"/>
  <c r="CL392" i="1"/>
  <c r="CI392" i="1"/>
  <c r="CG392" i="1"/>
  <c r="CF392" i="1"/>
  <c r="CL391" i="1"/>
  <c r="CI391" i="1"/>
  <c r="CG391" i="1"/>
  <c r="CF391" i="1"/>
  <c r="CL390" i="1"/>
  <c r="CI390" i="1"/>
  <c r="CG390" i="1"/>
  <c r="CF390" i="1"/>
  <c r="CL389" i="1"/>
  <c r="CI389" i="1"/>
  <c r="CG389" i="1"/>
  <c r="CF389" i="1"/>
  <c r="CL388" i="1"/>
  <c r="CI388" i="1"/>
  <c r="CG388" i="1"/>
  <c r="CF388" i="1"/>
  <c r="CL387" i="1"/>
  <c r="CI387" i="1"/>
  <c r="CG387" i="1"/>
  <c r="CF387" i="1"/>
  <c r="CL386" i="1"/>
  <c r="CI386" i="1"/>
  <c r="CG386" i="1"/>
  <c r="CF386" i="1"/>
  <c r="CL385" i="1"/>
  <c r="CI385" i="1"/>
  <c r="CG385" i="1"/>
  <c r="CF385" i="1"/>
  <c r="CL384" i="1"/>
  <c r="CI384" i="1"/>
  <c r="CG384" i="1"/>
  <c r="CF384" i="1"/>
  <c r="CL383" i="1"/>
  <c r="CI383" i="1"/>
  <c r="CG383" i="1"/>
  <c r="CF383" i="1"/>
  <c r="CL382" i="1"/>
  <c r="CI382" i="1"/>
  <c r="CG382" i="1"/>
  <c r="CF382" i="1"/>
  <c r="CL381" i="1"/>
  <c r="CI381" i="1"/>
  <c r="CG381" i="1"/>
  <c r="CF381" i="1"/>
  <c r="CL380" i="1"/>
  <c r="CI380" i="1"/>
  <c r="CG380" i="1"/>
  <c r="CF380" i="1"/>
  <c r="CL379" i="1"/>
  <c r="CI379" i="1"/>
  <c r="CG379" i="1"/>
  <c r="CF379" i="1"/>
  <c r="CL378" i="1"/>
  <c r="CI378" i="1"/>
  <c r="CG378" i="1"/>
  <c r="CF378" i="1"/>
  <c r="CL377" i="1"/>
  <c r="CI377" i="1"/>
  <c r="CG377" i="1"/>
  <c r="CF377" i="1"/>
  <c r="CL376" i="1"/>
  <c r="CI376" i="1"/>
  <c r="CG376" i="1"/>
  <c r="CF376" i="1"/>
  <c r="CL375" i="1"/>
  <c r="CI375" i="1"/>
  <c r="CG375" i="1"/>
  <c r="CF375" i="1"/>
  <c r="CL374" i="1"/>
  <c r="CI374" i="1"/>
  <c r="CG374" i="1"/>
  <c r="CF374" i="1"/>
  <c r="CL373" i="1"/>
  <c r="CI373" i="1"/>
  <c r="CG373" i="1"/>
  <c r="CF373" i="1"/>
  <c r="CL372" i="1"/>
  <c r="CI372" i="1"/>
  <c r="CF372" i="1"/>
  <c r="CH372" i="1" s="1"/>
  <c r="CJ372" i="1" s="1"/>
  <c r="CR372" i="1" s="1"/>
  <c r="CL371" i="1"/>
  <c r="CI371" i="1"/>
  <c r="CF371" i="1"/>
  <c r="CH371" i="1" s="1"/>
  <c r="CJ371" i="1" s="1"/>
  <c r="CR371" i="1" s="1"/>
  <c r="CL370" i="1"/>
  <c r="CI370" i="1"/>
  <c r="CF370" i="1"/>
  <c r="CH370" i="1" s="1"/>
  <c r="CL369" i="1"/>
  <c r="CI369" i="1"/>
  <c r="CF369" i="1"/>
  <c r="CH369" i="1" s="1"/>
  <c r="CL368" i="1"/>
  <c r="CI368" i="1"/>
  <c r="CF368" i="1"/>
  <c r="CH368" i="1" s="1"/>
  <c r="CL367" i="1"/>
  <c r="CI367" i="1"/>
  <c r="CF367" i="1"/>
  <c r="CH367" i="1" s="1"/>
  <c r="CJ367" i="1" s="1"/>
  <c r="CR367" i="1" s="1"/>
  <c r="CL366" i="1"/>
  <c r="CI366" i="1"/>
  <c r="CF366" i="1"/>
  <c r="CH366" i="1" s="1"/>
  <c r="CJ366" i="1" s="1"/>
  <c r="CR366" i="1" s="1"/>
  <c r="CL365" i="1"/>
  <c r="CI365" i="1"/>
  <c r="CF365" i="1"/>
  <c r="CH365" i="1" s="1"/>
  <c r="CL364" i="1"/>
  <c r="CI364" i="1"/>
  <c r="CF364" i="1"/>
  <c r="CH364" i="1" s="1"/>
  <c r="CJ364" i="1" s="1"/>
  <c r="CR364" i="1" s="1"/>
  <c r="CL363" i="1"/>
  <c r="CI363" i="1"/>
  <c r="CF363" i="1"/>
  <c r="CH363" i="1" s="1"/>
  <c r="CJ363" i="1" s="1"/>
  <c r="CR363" i="1" s="1"/>
  <c r="CL362" i="1"/>
  <c r="CI362" i="1"/>
  <c r="CF362" i="1"/>
  <c r="CH362" i="1" s="1"/>
  <c r="CL361" i="1"/>
  <c r="CI361" i="1"/>
  <c r="CF361" i="1"/>
  <c r="CH361" i="1" s="1"/>
  <c r="CL360" i="1"/>
  <c r="CI360" i="1"/>
  <c r="CF360" i="1"/>
  <c r="CH360" i="1" s="1"/>
  <c r="CJ360" i="1" s="1"/>
  <c r="CR360" i="1" s="1"/>
  <c r="CL359" i="1"/>
  <c r="CI359" i="1"/>
  <c r="CF359" i="1"/>
  <c r="CH359" i="1" s="1"/>
  <c r="CL358" i="1"/>
  <c r="CI358" i="1"/>
  <c r="CF358" i="1"/>
  <c r="CH358" i="1" s="1"/>
  <c r="CL357" i="1"/>
  <c r="CI357" i="1"/>
  <c r="CF357" i="1"/>
  <c r="CH357" i="1" s="1"/>
  <c r="CL356" i="1"/>
  <c r="CI356" i="1"/>
  <c r="CF356" i="1"/>
  <c r="CH356" i="1" s="1"/>
  <c r="CJ356" i="1" s="1"/>
  <c r="CR356" i="1" s="1"/>
  <c r="CL355" i="1"/>
  <c r="CI355" i="1"/>
  <c r="CF355" i="1"/>
  <c r="CH355" i="1" s="1"/>
  <c r="CJ355" i="1" s="1"/>
  <c r="CR355" i="1" s="1"/>
  <c r="CL354" i="1"/>
  <c r="CI354" i="1"/>
  <c r="CF354" i="1"/>
  <c r="CH354" i="1" s="1"/>
  <c r="CL353" i="1"/>
  <c r="CI353" i="1"/>
  <c r="CF353" i="1"/>
  <c r="CH353" i="1" s="1"/>
  <c r="CL352" i="1"/>
  <c r="CI352" i="1"/>
  <c r="CF352" i="1"/>
  <c r="CH352" i="1" s="1"/>
  <c r="CL351" i="1"/>
  <c r="CI351" i="1"/>
  <c r="CF351" i="1"/>
  <c r="CH351" i="1" s="1"/>
  <c r="CJ351" i="1" s="1"/>
  <c r="CR351" i="1" s="1"/>
  <c r="CL350" i="1"/>
  <c r="CI350" i="1"/>
  <c r="CF350" i="1"/>
  <c r="CH350" i="1" s="1"/>
  <c r="CJ350" i="1" s="1"/>
  <c r="CR350" i="1" s="1"/>
  <c r="CL349" i="1"/>
  <c r="CI349" i="1"/>
  <c r="CF349" i="1"/>
  <c r="CH349" i="1" s="1"/>
  <c r="CL348" i="1"/>
  <c r="CI348" i="1"/>
  <c r="CF348" i="1"/>
  <c r="CH348" i="1" s="1"/>
  <c r="CL347" i="1"/>
  <c r="CI347" i="1"/>
  <c r="CF347" i="1"/>
  <c r="CH347" i="1" s="1"/>
  <c r="CL346" i="1"/>
  <c r="CI346" i="1"/>
  <c r="CF346" i="1"/>
  <c r="CH346" i="1" s="1"/>
  <c r="CL345" i="1"/>
  <c r="CI345" i="1"/>
  <c r="CF345" i="1"/>
  <c r="CH345" i="1" s="1"/>
  <c r="CL344" i="1"/>
  <c r="CI344" i="1"/>
  <c r="CF344" i="1"/>
  <c r="CH344" i="1" s="1"/>
  <c r="CL343" i="1"/>
  <c r="CI343" i="1"/>
  <c r="CF343" i="1"/>
  <c r="CH343" i="1" s="1"/>
  <c r="CL342" i="1"/>
  <c r="CI342" i="1"/>
  <c r="CF342" i="1"/>
  <c r="CH342" i="1" s="1"/>
  <c r="CL341" i="1"/>
  <c r="CI341" i="1"/>
  <c r="CF341" i="1"/>
  <c r="CH341" i="1" s="1"/>
  <c r="CJ341" i="1" s="1"/>
  <c r="CR341" i="1" s="1"/>
  <c r="CL340" i="1"/>
  <c r="CI340" i="1"/>
  <c r="CF340" i="1"/>
  <c r="CH340" i="1" s="1"/>
  <c r="CL339" i="1"/>
  <c r="CI339" i="1"/>
  <c r="CH339" i="1"/>
  <c r="CJ339" i="1" s="1"/>
  <c r="CR339" i="1" s="1"/>
  <c r="CF339" i="1"/>
  <c r="CL338" i="1"/>
  <c r="CI338" i="1"/>
  <c r="CF338" i="1"/>
  <c r="CH338" i="1" s="1"/>
  <c r="CJ338" i="1" s="1"/>
  <c r="CR338" i="1" s="1"/>
  <c r="CL337" i="1"/>
  <c r="CI337" i="1"/>
  <c r="CF337" i="1"/>
  <c r="CH337" i="1" s="1"/>
  <c r="CL336" i="1"/>
  <c r="CI336" i="1"/>
  <c r="CF336" i="1"/>
  <c r="CH336" i="1" s="1"/>
  <c r="CJ336" i="1" s="1"/>
  <c r="CR336" i="1" s="1"/>
  <c r="CL335" i="1"/>
  <c r="CI335" i="1"/>
  <c r="CF335" i="1"/>
  <c r="CH335" i="1" s="1"/>
  <c r="CL334" i="1"/>
  <c r="CI334" i="1"/>
  <c r="CF334" i="1"/>
  <c r="CH334" i="1" s="1"/>
  <c r="CL333" i="1"/>
  <c r="CI333" i="1"/>
  <c r="CF333" i="1"/>
  <c r="CH333" i="1" s="1"/>
  <c r="F332" i="1"/>
  <c r="G332" i="1" s="1"/>
  <c r="H332" i="1" s="1"/>
  <c r="I332" i="1" s="1"/>
  <c r="J332" i="1" s="1"/>
  <c r="K332" i="1" s="1"/>
  <c r="L332" i="1" s="1"/>
  <c r="M332" i="1" s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X332" i="1" s="1"/>
  <c r="Y332" i="1" s="1"/>
  <c r="Z332" i="1" s="1"/>
  <c r="AA332" i="1" s="1"/>
  <c r="AB332" i="1" s="1"/>
  <c r="AC332" i="1" s="1"/>
  <c r="AD332" i="1" s="1"/>
  <c r="AE332" i="1" s="1"/>
  <c r="AF332" i="1" s="1"/>
  <c r="AG332" i="1" s="1"/>
  <c r="AH332" i="1" s="1"/>
  <c r="AI332" i="1" s="1"/>
  <c r="CE331" i="1"/>
  <c r="CB331" i="1"/>
  <c r="CA331" i="1"/>
  <c r="BZ331" i="1"/>
  <c r="BY331" i="1"/>
  <c r="BX331" i="1"/>
  <c r="BW331" i="1"/>
  <c r="BV331" i="1"/>
  <c r="BU331" i="1"/>
  <c r="BT331" i="1"/>
  <c r="BS331" i="1"/>
  <c r="BR331" i="1"/>
  <c r="BQ331" i="1"/>
  <c r="BP331" i="1"/>
  <c r="BO331" i="1"/>
  <c r="BN331" i="1"/>
  <c r="BM331" i="1"/>
  <c r="BL331" i="1"/>
  <c r="BK331" i="1"/>
  <c r="BJ331" i="1"/>
  <c r="BI331" i="1"/>
  <c r="BH331" i="1"/>
  <c r="BG331" i="1"/>
  <c r="BF331" i="1"/>
  <c r="BE331" i="1"/>
  <c r="BD331" i="1"/>
  <c r="BC331" i="1"/>
  <c r="BB331" i="1"/>
  <c r="BA331" i="1"/>
  <c r="AZ331" i="1"/>
  <c r="AY331" i="1"/>
  <c r="AX331" i="1"/>
  <c r="AW331" i="1"/>
  <c r="AV331" i="1"/>
  <c r="AU331" i="1"/>
  <c r="AT331" i="1"/>
  <c r="AS331" i="1"/>
  <c r="AR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X331" i="1"/>
  <c r="W331" i="1"/>
  <c r="P331" i="1"/>
  <c r="O331" i="1"/>
  <c r="G331" i="1"/>
  <c r="CL330" i="1"/>
  <c r="CI330" i="1"/>
  <c r="CG330" i="1"/>
  <c r="CF330" i="1"/>
  <c r="CH330" i="1" s="1"/>
  <c r="CJ330" i="1" s="1"/>
  <c r="CR330" i="1" s="1"/>
  <c r="CL329" i="1"/>
  <c r="CI329" i="1"/>
  <c r="CG329" i="1"/>
  <c r="CF329" i="1"/>
  <c r="CL328" i="1"/>
  <c r="CI328" i="1"/>
  <c r="CG328" i="1"/>
  <c r="CF328" i="1"/>
  <c r="CH328" i="1" s="1"/>
  <c r="CL327" i="1"/>
  <c r="CI327" i="1"/>
  <c r="CG327" i="1"/>
  <c r="CF327" i="1"/>
  <c r="Q327" i="1"/>
  <c r="CL326" i="1"/>
  <c r="CI326" i="1"/>
  <c r="CG326" i="1"/>
  <c r="CH326" i="1" s="1"/>
  <c r="CJ326" i="1" s="1"/>
  <c r="CR326" i="1" s="1"/>
  <c r="CF326" i="1"/>
  <c r="CL325" i="1"/>
  <c r="CI325" i="1"/>
  <c r="CG325" i="1"/>
  <c r="CF325" i="1"/>
  <c r="CL324" i="1"/>
  <c r="CI324" i="1"/>
  <c r="CG324" i="1"/>
  <c r="CF324" i="1"/>
  <c r="CL323" i="1"/>
  <c r="CI323" i="1"/>
  <c r="CG323" i="1"/>
  <c r="CF323" i="1"/>
  <c r="CL322" i="1"/>
  <c r="CI322" i="1"/>
  <c r="CG322" i="1"/>
  <c r="CF322" i="1"/>
  <c r="CL321" i="1"/>
  <c r="CI321" i="1"/>
  <c r="CG321" i="1"/>
  <c r="CF321" i="1"/>
  <c r="CL320" i="1"/>
  <c r="CI320" i="1"/>
  <c r="CG320" i="1"/>
  <c r="CF320" i="1"/>
  <c r="CL319" i="1"/>
  <c r="CI319" i="1"/>
  <c r="CG319" i="1"/>
  <c r="CF319" i="1"/>
  <c r="CL318" i="1"/>
  <c r="CI318" i="1"/>
  <c r="CG318" i="1"/>
  <c r="CF318" i="1"/>
  <c r="CL317" i="1"/>
  <c r="CI317" i="1"/>
  <c r="CG317" i="1"/>
  <c r="CF317" i="1"/>
  <c r="CL316" i="1"/>
  <c r="CI316" i="1"/>
  <c r="CG316" i="1"/>
  <c r="CF316" i="1"/>
  <c r="CL315" i="1"/>
  <c r="CI315" i="1"/>
  <c r="CG315" i="1"/>
  <c r="CH315" i="1" s="1"/>
  <c r="CJ315" i="1" s="1"/>
  <c r="CR315" i="1" s="1"/>
  <c r="CF315" i="1"/>
  <c r="CL314" i="1"/>
  <c r="CI314" i="1"/>
  <c r="CG314" i="1"/>
  <c r="CF314" i="1"/>
  <c r="CL313" i="1"/>
  <c r="CI313" i="1"/>
  <c r="CG313" i="1"/>
  <c r="CH313" i="1" s="1"/>
  <c r="CJ313" i="1" s="1"/>
  <c r="CR313" i="1" s="1"/>
  <c r="CF313" i="1"/>
  <c r="CL312" i="1"/>
  <c r="CI312" i="1"/>
  <c r="CG312" i="1"/>
  <c r="CF312" i="1"/>
  <c r="CL311" i="1"/>
  <c r="CI311" i="1"/>
  <c r="CG311" i="1"/>
  <c r="CF311" i="1"/>
  <c r="CL310" i="1"/>
  <c r="CI310" i="1"/>
  <c r="CG310" i="1"/>
  <c r="CF310" i="1"/>
  <c r="CL309" i="1"/>
  <c r="CI309" i="1"/>
  <c r="CG309" i="1"/>
  <c r="CF309" i="1"/>
  <c r="CL308" i="1"/>
  <c r="CI308" i="1"/>
  <c r="CG308" i="1"/>
  <c r="CF308" i="1"/>
  <c r="CL307" i="1"/>
  <c r="CI307" i="1"/>
  <c r="CH307" i="1"/>
  <c r="CJ307" i="1" s="1"/>
  <c r="CR307" i="1" s="1"/>
  <c r="CF307" i="1"/>
  <c r="N307" i="1"/>
  <c r="CG307" i="1" s="1"/>
  <c r="CL306" i="1"/>
  <c r="CI306" i="1"/>
  <c r="CG306" i="1"/>
  <c r="CF306" i="1"/>
  <c r="CH306" i="1" s="1"/>
  <c r="CL305" i="1"/>
  <c r="CI305" i="1"/>
  <c r="CG305" i="1"/>
  <c r="CF305" i="1"/>
  <c r="CL304" i="1"/>
  <c r="CI304" i="1"/>
  <c r="CG304" i="1"/>
  <c r="CF304" i="1"/>
  <c r="CH304" i="1" s="1"/>
  <c r="CL303" i="1"/>
  <c r="CI303" i="1"/>
  <c r="CG303" i="1"/>
  <c r="CF303" i="1"/>
  <c r="CL302" i="1"/>
  <c r="CI302" i="1"/>
  <c r="CG302" i="1"/>
  <c r="CF302" i="1"/>
  <c r="CH302" i="1" s="1"/>
  <c r="CL301" i="1"/>
  <c r="CI301" i="1"/>
  <c r="CG301" i="1"/>
  <c r="CF301" i="1"/>
  <c r="CL300" i="1"/>
  <c r="CI300" i="1"/>
  <c r="CJ300" i="1" s="1"/>
  <c r="CR300" i="1" s="1"/>
  <c r="CG300" i="1"/>
  <c r="CF300" i="1"/>
  <c r="CH300" i="1" s="1"/>
  <c r="CL299" i="1"/>
  <c r="CI299" i="1"/>
  <c r="CG299" i="1"/>
  <c r="CF299" i="1"/>
  <c r="CH299" i="1" s="1"/>
  <c r="CL298" i="1"/>
  <c r="CI298" i="1"/>
  <c r="CG298" i="1"/>
  <c r="CF298" i="1"/>
  <c r="CH298" i="1" s="1"/>
  <c r="CL297" i="1"/>
  <c r="CI297" i="1"/>
  <c r="CG297" i="1"/>
  <c r="CF297" i="1"/>
  <c r="CL296" i="1"/>
  <c r="CI296" i="1"/>
  <c r="CG296" i="1"/>
  <c r="CF296" i="1"/>
  <c r="CL295" i="1"/>
  <c r="CI295" i="1"/>
  <c r="CG295" i="1"/>
  <c r="CF295" i="1"/>
  <c r="CL294" i="1"/>
  <c r="CI294" i="1"/>
  <c r="CG294" i="1"/>
  <c r="CF294" i="1"/>
  <c r="CH294" i="1" s="1"/>
  <c r="CL293" i="1"/>
  <c r="CI293" i="1"/>
  <c r="CG293" i="1"/>
  <c r="CF293" i="1"/>
  <c r="CL292" i="1"/>
  <c r="CI292" i="1"/>
  <c r="CG292" i="1"/>
  <c r="CF292" i="1"/>
  <c r="CL291" i="1"/>
  <c r="CI291" i="1"/>
  <c r="CG291" i="1"/>
  <c r="CF291" i="1"/>
  <c r="CL290" i="1"/>
  <c r="CI290" i="1"/>
  <c r="CG290" i="1"/>
  <c r="CF290" i="1"/>
  <c r="CH290" i="1" s="1"/>
  <c r="CL289" i="1"/>
  <c r="CI289" i="1"/>
  <c r="CG289" i="1"/>
  <c r="CF289" i="1"/>
  <c r="CL288" i="1"/>
  <c r="CI288" i="1"/>
  <c r="CG288" i="1"/>
  <c r="CF288" i="1"/>
  <c r="CL287" i="1"/>
  <c r="CI287" i="1"/>
  <c r="CG287" i="1"/>
  <c r="CF287" i="1"/>
  <c r="CL286" i="1"/>
  <c r="CI286" i="1"/>
  <c r="CG286" i="1"/>
  <c r="CF286" i="1"/>
  <c r="CL285" i="1"/>
  <c r="CI285" i="1"/>
  <c r="CG285" i="1"/>
  <c r="CF285" i="1"/>
  <c r="CL284" i="1"/>
  <c r="CI284" i="1"/>
  <c r="CG284" i="1"/>
  <c r="CF284" i="1"/>
  <c r="CL283" i="1"/>
  <c r="CI283" i="1"/>
  <c r="CG283" i="1"/>
  <c r="CF283" i="1"/>
  <c r="CL282" i="1"/>
  <c r="CI282" i="1"/>
  <c r="CG282" i="1"/>
  <c r="CF282" i="1"/>
  <c r="CL281" i="1"/>
  <c r="CI281" i="1"/>
  <c r="CG281" i="1"/>
  <c r="CF281" i="1"/>
  <c r="CL280" i="1"/>
  <c r="CI280" i="1"/>
  <c r="CG280" i="1"/>
  <c r="CF280" i="1"/>
  <c r="CL279" i="1"/>
  <c r="CI279" i="1"/>
  <c r="CG279" i="1"/>
  <c r="CF279" i="1"/>
  <c r="CL278" i="1"/>
  <c r="CI278" i="1"/>
  <c r="CG278" i="1"/>
  <c r="CF278" i="1"/>
  <c r="CL277" i="1"/>
  <c r="CI277" i="1"/>
  <c r="CG277" i="1"/>
  <c r="CF277" i="1"/>
  <c r="CH277" i="1" s="1"/>
  <c r="CL276" i="1"/>
  <c r="CI276" i="1"/>
  <c r="CG276" i="1"/>
  <c r="CF276" i="1"/>
  <c r="CL275" i="1"/>
  <c r="CI275" i="1"/>
  <c r="CG275" i="1"/>
  <c r="CF275" i="1"/>
  <c r="CH275" i="1" s="1"/>
  <c r="CL274" i="1"/>
  <c r="CI274" i="1"/>
  <c r="CG274" i="1"/>
  <c r="CF274" i="1"/>
  <c r="CH274" i="1" s="1"/>
  <c r="CL273" i="1"/>
  <c r="CI273" i="1"/>
  <c r="CG273" i="1"/>
  <c r="CF273" i="1"/>
  <c r="CL272" i="1"/>
  <c r="CI272" i="1"/>
  <c r="CG272" i="1"/>
  <c r="CF272" i="1"/>
  <c r="CL271" i="1"/>
  <c r="CI271" i="1"/>
  <c r="CG271" i="1"/>
  <c r="CF271" i="1"/>
  <c r="CH271" i="1" s="1"/>
  <c r="CL270" i="1"/>
  <c r="CI270" i="1"/>
  <c r="CG270" i="1"/>
  <c r="CF270" i="1"/>
  <c r="CH270" i="1" s="1"/>
  <c r="CL269" i="1"/>
  <c r="CI269" i="1"/>
  <c r="CG269" i="1"/>
  <c r="CF269" i="1"/>
  <c r="CL268" i="1"/>
  <c r="CI268" i="1"/>
  <c r="CG268" i="1"/>
  <c r="CF268" i="1"/>
  <c r="CL267" i="1"/>
  <c r="CI267" i="1"/>
  <c r="CG267" i="1"/>
  <c r="CF267" i="1"/>
  <c r="CL266" i="1"/>
  <c r="CI266" i="1"/>
  <c r="CF266" i="1"/>
  <c r="N266" i="1"/>
  <c r="CG266" i="1" s="1"/>
  <c r="CL265" i="1"/>
  <c r="CI265" i="1"/>
  <c r="CF265" i="1"/>
  <c r="N265" i="1"/>
  <c r="CG265" i="1" s="1"/>
  <c r="CL264" i="1"/>
  <c r="CI264" i="1"/>
  <c r="CF264" i="1"/>
  <c r="N264" i="1"/>
  <c r="CG264" i="1" s="1"/>
  <c r="CL263" i="1"/>
  <c r="CI263" i="1"/>
  <c r="CF263" i="1"/>
  <c r="N263" i="1"/>
  <c r="CG263" i="1" s="1"/>
  <c r="CL262" i="1"/>
  <c r="CI262" i="1"/>
  <c r="CF262" i="1"/>
  <c r="N262" i="1"/>
  <c r="CG262" i="1" s="1"/>
  <c r="CL261" i="1"/>
  <c r="CI261" i="1"/>
  <c r="CF261" i="1"/>
  <c r="N261" i="1"/>
  <c r="CG261" i="1" s="1"/>
  <c r="CL260" i="1"/>
  <c r="CI260" i="1"/>
  <c r="CF260" i="1"/>
  <c r="N260" i="1"/>
  <c r="CG260" i="1" s="1"/>
  <c r="CL259" i="1"/>
  <c r="CI259" i="1"/>
  <c r="CF259" i="1"/>
  <c r="N259" i="1"/>
  <c r="CG259" i="1" s="1"/>
  <c r="CL258" i="1"/>
  <c r="CI258" i="1"/>
  <c r="CF258" i="1"/>
  <c r="N258" i="1"/>
  <c r="CG258" i="1" s="1"/>
  <c r="CL257" i="1"/>
  <c r="CI257" i="1"/>
  <c r="CF257" i="1"/>
  <c r="N257" i="1"/>
  <c r="CG257" i="1" s="1"/>
  <c r="CH257" i="1" s="1"/>
  <c r="CL256" i="1"/>
  <c r="CI256" i="1"/>
  <c r="CF256" i="1"/>
  <c r="N256" i="1"/>
  <c r="CG256" i="1" s="1"/>
  <c r="CL255" i="1"/>
  <c r="CI255" i="1"/>
  <c r="CF255" i="1"/>
  <c r="N255" i="1"/>
  <c r="CG255" i="1" s="1"/>
  <c r="CL254" i="1"/>
  <c r="CI254" i="1"/>
  <c r="CF254" i="1"/>
  <c r="N254" i="1"/>
  <c r="CG254" i="1" s="1"/>
  <c r="CL253" i="1"/>
  <c r="CI253" i="1"/>
  <c r="CF253" i="1"/>
  <c r="N253" i="1"/>
  <c r="CG253" i="1" s="1"/>
  <c r="CH253" i="1" s="1"/>
  <c r="CL252" i="1"/>
  <c r="CI252" i="1"/>
  <c r="CF252" i="1"/>
  <c r="N252" i="1"/>
  <c r="CG252" i="1" s="1"/>
  <c r="CL251" i="1"/>
  <c r="CI251" i="1"/>
  <c r="CF251" i="1"/>
  <c r="N251" i="1"/>
  <c r="CG251" i="1" s="1"/>
  <c r="CL250" i="1"/>
  <c r="CI250" i="1"/>
  <c r="CF250" i="1"/>
  <c r="N250" i="1"/>
  <c r="CG250" i="1" s="1"/>
  <c r="CL249" i="1"/>
  <c r="CI249" i="1"/>
  <c r="CF249" i="1"/>
  <c r="N249" i="1"/>
  <c r="CG249" i="1" s="1"/>
  <c r="CL248" i="1"/>
  <c r="CI248" i="1"/>
  <c r="CF248" i="1"/>
  <c r="N248" i="1"/>
  <c r="CG248" i="1" s="1"/>
  <c r="CL247" i="1"/>
  <c r="CI247" i="1"/>
  <c r="CF247" i="1"/>
  <c r="N247" i="1"/>
  <c r="CG247" i="1" s="1"/>
  <c r="CL246" i="1"/>
  <c r="CI246" i="1"/>
  <c r="CF246" i="1"/>
  <c r="N246" i="1"/>
  <c r="CG246" i="1" s="1"/>
  <c r="CL245" i="1"/>
  <c r="CI245" i="1"/>
  <c r="CF245" i="1"/>
  <c r="N245" i="1"/>
  <c r="CG245" i="1" s="1"/>
  <c r="CL244" i="1"/>
  <c r="CI244" i="1"/>
  <c r="CF244" i="1"/>
  <c r="N244" i="1"/>
  <c r="CG244" i="1" s="1"/>
  <c r="CL243" i="1"/>
  <c r="CI243" i="1"/>
  <c r="CF243" i="1"/>
  <c r="N243" i="1"/>
  <c r="CG243" i="1" s="1"/>
  <c r="CL242" i="1"/>
  <c r="CI242" i="1"/>
  <c r="CF242" i="1"/>
  <c r="N242" i="1"/>
  <c r="CG242" i="1" s="1"/>
  <c r="CL241" i="1"/>
  <c r="CI241" i="1"/>
  <c r="CF241" i="1"/>
  <c r="N241" i="1"/>
  <c r="CG241" i="1" s="1"/>
  <c r="CL240" i="1"/>
  <c r="CI240" i="1"/>
  <c r="CF240" i="1"/>
  <c r="N240" i="1"/>
  <c r="CG240" i="1" s="1"/>
  <c r="CL239" i="1"/>
  <c r="CI239" i="1"/>
  <c r="CF239" i="1"/>
  <c r="N239" i="1"/>
  <c r="CG239" i="1" s="1"/>
  <c r="CL238" i="1"/>
  <c r="CI238" i="1"/>
  <c r="CF238" i="1"/>
  <c r="N238" i="1"/>
  <c r="CG238" i="1" s="1"/>
  <c r="CL237" i="1"/>
  <c r="CI237" i="1"/>
  <c r="CF237" i="1"/>
  <c r="N237" i="1"/>
  <c r="CG237" i="1" s="1"/>
  <c r="CL236" i="1"/>
  <c r="CI236" i="1"/>
  <c r="CF236" i="1"/>
  <c r="N236" i="1"/>
  <c r="CG236" i="1" s="1"/>
  <c r="CL235" i="1"/>
  <c r="CI235" i="1"/>
  <c r="CF235" i="1"/>
  <c r="N235" i="1"/>
  <c r="CG235" i="1" s="1"/>
  <c r="CL234" i="1"/>
  <c r="CI234" i="1"/>
  <c r="CF234" i="1"/>
  <c r="N234" i="1"/>
  <c r="CG234" i="1" s="1"/>
  <c r="CL233" i="1"/>
  <c r="CI233" i="1"/>
  <c r="CF233" i="1"/>
  <c r="N233" i="1"/>
  <c r="CG233" i="1" s="1"/>
  <c r="CL232" i="1"/>
  <c r="CI232" i="1"/>
  <c r="CF232" i="1"/>
  <c r="N232" i="1"/>
  <c r="CG232" i="1" s="1"/>
  <c r="CL231" i="1"/>
  <c r="CI231" i="1"/>
  <c r="CF231" i="1"/>
  <c r="N231" i="1"/>
  <c r="CG231" i="1" s="1"/>
  <c r="CL230" i="1"/>
  <c r="CI230" i="1"/>
  <c r="CF230" i="1"/>
  <c r="N230" i="1"/>
  <c r="CG230" i="1" s="1"/>
  <c r="CL229" i="1"/>
  <c r="CI229" i="1"/>
  <c r="CF229" i="1"/>
  <c r="N229" i="1"/>
  <c r="CG229" i="1" s="1"/>
  <c r="CH229" i="1" s="1"/>
  <c r="CL228" i="1"/>
  <c r="CI228" i="1"/>
  <c r="CF228" i="1"/>
  <c r="N228" i="1"/>
  <c r="CG228" i="1" s="1"/>
  <c r="CL227" i="1"/>
  <c r="CI227" i="1"/>
  <c r="CF227" i="1"/>
  <c r="N227" i="1"/>
  <c r="CG227" i="1" s="1"/>
  <c r="CL226" i="1"/>
  <c r="CI226" i="1"/>
  <c r="CF226" i="1"/>
  <c r="N226" i="1"/>
  <c r="CG226" i="1" s="1"/>
  <c r="CL225" i="1"/>
  <c r="CI225" i="1"/>
  <c r="CF225" i="1"/>
  <c r="N225" i="1"/>
  <c r="CG225" i="1" s="1"/>
  <c r="CH225" i="1" s="1"/>
  <c r="CL224" i="1"/>
  <c r="CI224" i="1"/>
  <c r="CF224" i="1"/>
  <c r="Q224" i="1"/>
  <c r="N224" i="1"/>
  <c r="CG224" i="1" s="1"/>
  <c r="CF223" i="1"/>
  <c r="N223" i="1"/>
  <c r="CG223" i="1" s="1"/>
  <c r="L223" i="1"/>
  <c r="K223" i="1"/>
  <c r="CF222" i="1"/>
  <c r="V222" i="1"/>
  <c r="U222" i="1"/>
  <c r="T222" i="1"/>
  <c r="S222" i="1"/>
  <c r="R222" i="1"/>
  <c r="Q222" i="1"/>
  <c r="N222" i="1"/>
  <c r="CG222" i="1" s="1"/>
  <c r="L222" i="1"/>
  <c r="CL222" i="1" s="1"/>
  <c r="K222" i="1"/>
  <c r="CL221" i="1"/>
  <c r="CI221" i="1"/>
  <c r="CF221" i="1"/>
  <c r="N221" i="1"/>
  <c r="CL220" i="1"/>
  <c r="CI220" i="1"/>
  <c r="CF220" i="1"/>
  <c r="CH220" i="1" s="1"/>
  <c r="CL219" i="1"/>
  <c r="CI219" i="1"/>
  <c r="CF219" i="1"/>
  <c r="CH219" i="1" s="1"/>
  <c r="CL218" i="1"/>
  <c r="CI218" i="1"/>
  <c r="CF218" i="1"/>
  <c r="CH218" i="1" s="1"/>
  <c r="CL217" i="1"/>
  <c r="CI217" i="1"/>
  <c r="CF217" i="1"/>
  <c r="CH217" i="1" s="1"/>
  <c r="CL216" i="1"/>
  <c r="CI216" i="1"/>
  <c r="CJ216" i="1" s="1"/>
  <c r="CR216" i="1" s="1"/>
  <c r="CF216" i="1"/>
  <c r="CH216" i="1" s="1"/>
  <c r="CL215" i="1"/>
  <c r="CI215" i="1"/>
  <c r="CF215" i="1"/>
  <c r="CH215" i="1" s="1"/>
  <c r="CL214" i="1"/>
  <c r="CI214" i="1"/>
  <c r="CF214" i="1"/>
  <c r="CH214" i="1" s="1"/>
  <c r="CL213" i="1"/>
  <c r="CI213" i="1"/>
  <c r="CF213" i="1"/>
  <c r="CH213" i="1" s="1"/>
  <c r="CJ213" i="1" s="1"/>
  <c r="CR213" i="1" s="1"/>
  <c r="CL212" i="1"/>
  <c r="CI212" i="1"/>
  <c r="CF212" i="1"/>
  <c r="CH212" i="1" s="1"/>
  <c r="CL211" i="1"/>
  <c r="CI211" i="1"/>
  <c r="CF211" i="1"/>
  <c r="CH211" i="1" s="1"/>
  <c r="CJ211" i="1" s="1"/>
  <c r="CR211" i="1" s="1"/>
  <c r="CL210" i="1"/>
  <c r="CI210" i="1"/>
  <c r="CF210" i="1"/>
  <c r="CH210" i="1" s="1"/>
  <c r="CL209" i="1"/>
  <c r="CI209" i="1"/>
  <c r="CF209" i="1"/>
  <c r="CH209" i="1" s="1"/>
  <c r="CJ209" i="1" s="1"/>
  <c r="CR209" i="1" s="1"/>
  <c r="CL208" i="1"/>
  <c r="CI208" i="1"/>
  <c r="CF208" i="1"/>
  <c r="CH208" i="1" s="1"/>
  <c r="CL207" i="1"/>
  <c r="CI207" i="1"/>
  <c r="CF207" i="1"/>
  <c r="CH207" i="1" s="1"/>
  <c r="CL206" i="1"/>
  <c r="CI206" i="1"/>
  <c r="CF206" i="1"/>
  <c r="CH206" i="1" s="1"/>
  <c r="CJ206" i="1" s="1"/>
  <c r="CR206" i="1" s="1"/>
  <c r="CL205" i="1"/>
  <c r="CI205" i="1"/>
  <c r="CF205" i="1"/>
  <c r="CH205" i="1" s="1"/>
  <c r="CL204" i="1"/>
  <c r="CI204" i="1"/>
  <c r="CF204" i="1"/>
  <c r="CH204" i="1" s="1"/>
  <c r="CL203" i="1"/>
  <c r="CI203" i="1"/>
  <c r="CF203" i="1"/>
  <c r="CH203" i="1" s="1"/>
  <c r="CL202" i="1"/>
  <c r="CI202" i="1"/>
  <c r="CF202" i="1"/>
  <c r="CH202" i="1" s="1"/>
  <c r="CJ202" i="1" s="1"/>
  <c r="CR202" i="1" s="1"/>
  <c r="CL201" i="1"/>
  <c r="CI201" i="1"/>
  <c r="CF201" i="1"/>
  <c r="CH201" i="1" s="1"/>
  <c r="CL200" i="1"/>
  <c r="CI200" i="1"/>
  <c r="CF200" i="1"/>
  <c r="CH200" i="1" s="1"/>
  <c r="CL199" i="1"/>
  <c r="CI199" i="1"/>
  <c r="CF199" i="1"/>
  <c r="CH199" i="1" s="1"/>
  <c r="CL198" i="1"/>
  <c r="CI198" i="1"/>
  <c r="CF198" i="1"/>
  <c r="CH198" i="1" s="1"/>
  <c r="CJ198" i="1" s="1"/>
  <c r="CR198" i="1" s="1"/>
  <c r="CL197" i="1"/>
  <c r="CI197" i="1"/>
  <c r="CF197" i="1"/>
  <c r="CH197" i="1" s="1"/>
  <c r="CL196" i="1"/>
  <c r="CI196" i="1"/>
  <c r="CF196" i="1"/>
  <c r="CH196" i="1" s="1"/>
  <c r="CJ196" i="1" s="1"/>
  <c r="CR196" i="1" s="1"/>
  <c r="CL195" i="1"/>
  <c r="CI195" i="1"/>
  <c r="CF195" i="1"/>
  <c r="CH195" i="1" s="1"/>
  <c r="CL194" i="1"/>
  <c r="CI194" i="1"/>
  <c r="CF194" i="1"/>
  <c r="CH194" i="1" s="1"/>
  <c r="CL193" i="1"/>
  <c r="CI193" i="1"/>
  <c r="CF193" i="1"/>
  <c r="CH193" i="1" s="1"/>
  <c r="CL192" i="1"/>
  <c r="CI192" i="1"/>
  <c r="CF192" i="1"/>
  <c r="CH192" i="1" s="1"/>
  <c r="CL191" i="1"/>
  <c r="CI191" i="1"/>
  <c r="CF191" i="1"/>
  <c r="CH191" i="1" s="1"/>
  <c r="CL190" i="1"/>
  <c r="CI190" i="1"/>
  <c r="CF190" i="1"/>
  <c r="CH190" i="1" s="1"/>
  <c r="CL189" i="1"/>
  <c r="CI189" i="1"/>
  <c r="CF189" i="1"/>
  <c r="CH189" i="1" s="1"/>
  <c r="CL188" i="1"/>
  <c r="CI188" i="1"/>
  <c r="CF188" i="1"/>
  <c r="CH188" i="1" s="1"/>
  <c r="CL187" i="1"/>
  <c r="CI187" i="1"/>
  <c r="CF187" i="1"/>
  <c r="CH187" i="1" s="1"/>
  <c r="CL186" i="1"/>
  <c r="CI186" i="1"/>
  <c r="CF186" i="1"/>
  <c r="CH186" i="1" s="1"/>
  <c r="CL185" i="1"/>
  <c r="CI185" i="1"/>
  <c r="CF185" i="1"/>
  <c r="CH185" i="1" s="1"/>
  <c r="CL184" i="1"/>
  <c r="CI184" i="1"/>
  <c r="CF184" i="1"/>
  <c r="CH184" i="1" s="1"/>
  <c r="CL183" i="1"/>
  <c r="CI183" i="1"/>
  <c r="CF183" i="1"/>
  <c r="CH183" i="1" s="1"/>
  <c r="CL182" i="1"/>
  <c r="CI182" i="1"/>
  <c r="CF182" i="1"/>
  <c r="CH182" i="1" s="1"/>
  <c r="CL181" i="1"/>
  <c r="CI181" i="1"/>
  <c r="CF181" i="1"/>
  <c r="CH181" i="1" s="1"/>
  <c r="CL180" i="1"/>
  <c r="CI180" i="1"/>
  <c r="CF180" i="1"/>
  <c r="CH180" i="1" s="1"/>
  <c r="CL179" i="1"/>
  <c r="CI179" i="1"/>
  <c r="CF179" i="1"/>
  <c r="CH179" i="1" s="1"/>
  <c r="CL178" i="1"/>
  <c r="CI178" i="1"/>
  <c r="CF178" i="1"/>
  <c r="CH178" i="1" s="1"/>
  <c r="CL177" i="1"/>
  <c r="CI177" i="1"/>
  <c r="CF177" i="1"/>
  <c r="CH177" i="1" s="1"/>
  <c r="CL176" i="1"/>
  <c r="CI176" i="1"/>
  <c r="CF176" i="1"/>
  <c r="CH176" i="1" s="1"/>
  <c r="CL175" i="1"/>
  <c r="CI175" i="1"/>
  <c r="CF175" i="1"/>
  <c r="CH175" i="1" s="1"/>
  <c r="CL174" i="1"/>
  <c r="CI174" i="1"/>
  <c r="CF174" i="1"/>
  <c r="CH174" i="1" s="1"/>
  <c r="CL173" i="1"/>
  <c r="CI173" i="1"/>
  <c r="CF173" i="1"/>
  <c r="CH173" i="1" s="1"/>
  <c r="CJ173" i="1" s="1"/>
  <c r="CR173" i="1" s="1"/>
  <c r="CL172" i="1"/>
  <c r="CI172" i="1"/>
  <c r="CF172" i="1"/>
  <c r="CH172" i="1" s="1"/>
  <c r="CL171" i="1"/>
  <c r="CI171" i="1"/>
  <c r="CF171" i="1"/>
  <c r="CH171" i="1" s="1"/>
  <c r="CL170" i="1"/>
  <c r="CI170" i="1"/>
  <c r="CF170" i="1"/>
  <c r="CH170" i="1" s="1"/>
  <c r="CL169" i="1"/>
  <c r="CI169" i="1"/>
  <c r="CF169" i="1"/>
  <c r="CH169" i="1" s="1"/>
  <c r="CJ169" i="1" s="1"/>
  <c r="CR169" i="1" s="1"/>
  <c r="CL168" i="1"/>
  <c r="CI168" i="1"/>
  <c r="CF168" i="1"/>
  <c r="CH168" i="1" s="1"/>
  <c r="CL167" i="1"/>
  <c r="CI167" i="1"/>
  <c r="CF167" i="1"/>
  <c r="CH167" i="1" s="1"/>
  <c r="CL166" i="1"/>
  <c r="CI166" i="1"/>
  <c r="CF166" i="1"/>
  <c r="CH166" i="1" s="1"/>
  <c r="CL165" i="1"/>
  <c r="CI165" i="1"/>
  <c r="CF165" i="1"/>
  <c r="CH165" i="1" s="1"/>
  <c r="CJ165" i="1" s="1"/>
  <c r="CR165" i="1" s="1"/>
  <c r="CL164" i="1"/>
  <c r="CI164" i="1"/>
  <c r="CF164" i="1"/>
  <c r="CH164" i="1" s="1"/>
  <c r="CL163" i="1"/>
  <c r="CI163" i="1"/>
  <c r="CF163" i="1"/>
  <c r="CH163" i="1" s="1"/>
  <c r="CJ163" i="1" s="1"/>
  <c r="CR163" i="1" s="1"/>
  <c r="CL162" i="1"/>
  <c r="CI162" i="1"/>
  <c r="CF162" i="1"/>
  <c r="CH162" i="1" s="1"/>
  <c r="CL161" i="1"/>
  <c r="CI161" i="1"/>
  <c r="CF161" i="1"/>
  <c r="CH161" i="1" s="1"/>
  <c r="CJ161" i="1" s="1"/>
  <c r="CR161" i="1" s="1"/>
  <c r="CL160" i="1"/>
  <c r="CI160" i="1"/>
  <c r="CF160" i="1"/>
  <c r="CH160" i="1" s="1"/>
  <c r="CL159" i="1"/>
  <c r="CI159" i="1"/>
  <c r="CF159" i="1"/>
  <c r="CH159" i="1" s="1"/>
  <c r="CL158" i="1"/>
  <c r="CJ158" i="1"/>
  <c r="CR158" i="1" s="1"/>
  <c r="CI158" i="1"/>
  <c r="CF158" i="1"/>
  <c r="CH158" i="1" s="1"/>
  <c r="CL157" i="1"/>
  <c r="CI157" i="1"/>
  <c r="CF157" i="1"/>
  <c r="CH157" i="1" s="1"/>
  <c r="CL156" i="1"/>
  <c r="CI156" i="1"/>
  <c r="CF156" i="1"/>
  <c r="CH156" i="1" s="1"/>
  <c r="CL155" i="1"/>
  <c r="CI155" i="1"/>
  <c r="CF155" i="1"/>
  <c r="CH155" i="1" s="1"/>
  <c r="CJ155" i="1" s="1"/>
  <c r="CR155" i="1" s="1"/>
  <c r="CL154" i="1"/>
  <c r="CI154" i="1"/>
  <c r="CF154" i="1"/>
  <c r="CH154" i="1" s="1"/>
  <c r="CJ154" i="1" s="1"/>
  <c r="CR154" i="1" s="1"/>
  <c r="CL153" i="1"/>
  <c r="CI153" i="1"/>
  <c r="CF153" i="1"/>
  <c r="CH153" i="1" s="1"/>
  <c r="CL152" i="1"/>
  <c r="CI152" i="1"/>
  <c r="CF152" i="1"/>
  <c r="CH152" i="1" s="1"/>
  <c r="CJ152" i="1" s="1"/>
  <c r="CR152" i="1" s="1"/>
  <c r="CL151" i="1"/>
  <c r="CI151" i="1"/>
  <c r="CF151" i="1"/>
  <c r="CH151" i="1" s="1"/>
  <c r="CJ151" i="1" s="1"/>
  <c r="CR151" i="1" s="1"/>
  <c r="CL150" i="1"/>
  <c r="CI150" i="1"/>
  <c r="CF150" i="1"/>
  <c r="CH150" i="1" s="1"/>
  <c r="CJ150" i="1" s="1"/>
  <c r="CR150" i="1" s="1"/>
  <c r="CL149" i="1"/>
  <c r="CI149" i="1"/>
  <c r="CF149" i="1"/>
  <c r="CH149" i="1" s="1"/>
  <c r="CL148" i="1"/>
  <c r="CI148" i="1"/>
  <c r="CF148" i="1"/>
  <c r="CH148" i="1" s="1"/>
  <c r="CL147" i="1"/>
  <c r="CI147" i="1"/>
  <c r="CF147" i="1"/>
  <c r="CH147" i="1" s="1"/>
  <c r="CJ147" i="1" s="1"/>
  <c r="CR147" i="1" s="1"/>
  <c r="CL146" i="1"/>
  <c r="CI146" i="1"/>
  <c r="CF146" i="1"/>
  <c r="CH146" i="1" s="1"/>
  <c r="CJ146" i="1" s="1"/>
  <c r="CR146" i="1" s="1"/>
  <c r="CL145" i="1"/>
  <c r="CI145" i="1"/>
  <c r="CF145" i="1"/>
  <c r="CH145" i="1" s="1"/>
  <c r="CL144" i="1"/>
  <c r="CI144" i="1"/>
  <c r="CF144" i="1"/>
  <c r="CH144" i="1" s="1"/>
  <c r="CL143" i="1"/>
  <c r="CI143" i="1"/>
  <c r="CF143" i="1"/>
  <c r="CH143" i="1" s="1"/>
  <c r="CL142" i="1"/>
  <c r="CI142" i="1"/>
  <c r="CF142" i="1"/>
  <c r="CH142" i="1" s="1"/>
  <c r="CL141" i="1"/>
  <c r="CI141" i="1"/>
  <c r="CF141" i="1"/>
  <c r="CH141" i="1" s="1"/>
  <c r="CL140" i="1"/>
  <c r="CI140" i="1"/>
  <c r="CF140" i="1"/>
  <c r="CH140" i="1" s="1"/>
  <c r="CJ140" i="1" s="1"/>
  <c r="CR140" i="1" s="1"/>
  <c r="CL139" i="1"/>
  <c r="CI139" i="1"/>
  <c r="CF139" i="1"/>
  <c r="CH139" i="1" s="1"/>
  <c r="CL138" i="1"/>
  <c r="CI138" i="1"/>
  <c r="CF138" i="1"/>
  <c r="CH138" i="1" s="1"/>
  <c r="CL137" i="1"/>
  <c r="CI137" i="1"/>
  <c r="CF137" i="1"/>
  <c r="CH137" i="1" s="1"/>
  <c r="CL136" i="1"/>
  <c r="CI136" i="1"/>
  <c r="CF136" i="1"/>
  <c r="CH136" i="1" s="1"/>
  <c r="CL135" i="1"/>
  <c r="CI135" i="1"/>
  <c r="CF135" i="1"/>
  <c r="CH135" i="1" s="1"/>
  <c r="CJ135" i="1" s="1"/>
  <c r="CR135" i="1" s="1"/>
  <c r="CL134" i="1"/>
  <c r="CI134" i="1"/>
  <c r="CF134" i="1"/>
  <c r="CH134" i="1" s="1"/>
  <c r="CL133" i="1"/>
  <c r="CI133" i="1"/>
  <c r="CF133" i="1"/>
  <c r="CH133" i="1" s="1"/>
  <c r="CL132" i="1"/>
  <c r="CI132" i="1"/>
  <c r="CF132" i="1"/>
  <c r="CH132" i="1" s="1"/>
  <c r="CL131" i="1"/>
  <c r="CI131" i="1"/>
  <c r="CF131" i="1"/>
  <c r="CH131" i="1" s="1"/>
  <c r="CJ131" i="1" s="1"/>
  <c r="CR131" i="1" s="1"/>
  <c r="CL130" i="1"/>
  <c r="CI130" i="1"/>
  <c r="CF130" i="1"/>
  <c r="CH130" i="1" s="1"/>
  <c r="CL129" i="1"/>
  <c r="CI129" i="1"/>
  <c r="CF129" i="1"/>
  <c r="CH129" i="1" s="1"/>
  <c r="CL128" i="1"/>
  <c r="CI128" i="1"/>
  <c r="CF128" i="1"/>
  <c r="CH128" i="1" s="1"/>
  <c r="CL127" i="1"/>
  <c r="CI127" i="1"/>
  <c r="CF127" i="1"/>
  <c r="CH127" i="1" s="1"/>
  <c r="CL126" i="1"/>
  <c r="CI126" i="1"/>
  <c r="CF126" i="1"/>
  <c r="CH126" i="1" s="1"/>
  <c r="CL125" i="1"/>
  <c r="CI125" i="1"/>
  <c r="CF125" i="1"/>
  <c r="CH125" i="1" s="1"/>
  <c r="CL124" i="1"/>
  <c r="CI124" i="1"/>
  <c r="CF124" i="1"/>
  <c r="CH124" i="1" s="1"/>
  <c r="CL123" i="1"/>
  <c r="CI123" i="1"/>
  <c r="CF123" i="1"/>
  <c r="CH123" i="1" s="1"/>
  <c r="CJ123" i="1" s="1"/>
  <c r="CR123" i="1" s="1"/>
  <c r="CL122" i="1"/>
  <c r="CI122" i="1"/>
  <c r="CF122" i="1"/>
  <c r="CH122" i="1" s="1"/>
  <c r="CL121" i="1"/>
  <c r="CI121" i="1"/>
  <c r="CF121" i="1"/>
  <c r="CH121" i="1" s="1"/>
  <c r="CL120" i="1"/>
  <c r="CI120" i="1"/>
  <c r="CF120" i="1"/>
  <c r="CH120" i="1" s="1"/>
  <c r="CL119" i="1"/>
  <c r="CI119" i="1"/>
  <c r="CF119" i="1"/>
  <c r="CH119" i="1" s="1"/>
  <c r="CL118" i="1"/>
  <c r="CI118" i="1"/>
  <c r="CF118" i="1"/>
  <c r="CH118" i="1" s="1"/>
  <c r="CJ118" i="1" s="1"/>
  <c r="CR118" i="1" s="1"/>
  <c r="CL117" i="1"/>
  <c r="CI117" i="1"/>
  <c r="CF117" i="1"/>
  <c r="CH117" i="1" s="1"/>
  <c r="CL116" i="1"/>
  <c r="CI116" i="1"/>
  <c r="CF116" i="1"/>
  <c r="CH116" i="1" s="1"/>
  <c r="CL115" i="1"/>
  <c r="CI115" i="1"/>
  <c r="CF115" i="1"/>
  <c r="CH115" i="1" s="1"/>
  <c r="CL114" i="1"/>
  <c r="CI114" i="1"/>
  <c r="CF114" i="1"/>
  <c r="CH114" i="1" s="1"/>
  <c r="CJ114" i="1" s="1"/>
  <c r="CR114" i="1" s="1"/>
  <c r="CL113" i="1"/>
  <c r="CI113" i="1"/>
  <c r="CF113" i="1"/>
  <c r="CH113" i="1" s="1"/>
  <c r="CL112" i="1"/>
  <c r="CI112" i="1"/>
  <c r="CF112" i="1"/>
  <c r="CH112" i="1" s="1"/>
  <c r="CL111" i="1"/>
  <c r="CI111" i="1"/>
  <c r="CF111" i="1"/>
  <c r="CH111" i="1" s="1"/>
  <c r="CJ111" i="1" s="1"/>
  <c r="CR111" i="1" s="1"/>
  <c r="CL110" i="1"/>
  <c r="CI110" i="1"/>
  <c r="CF110" i="1"/>
  <c r="CH110" i="1" s="1"/>
  <c r="CL109" i="1"/>
  <c r="CI109" i="1"/>
  <c r="CF109" i="1"/>
  <c r="CH109" i="1" s="1"/>
  <c r="CL108" i="1"/>
  <c r="CI108" i="1"/>
  <c r="CF108" i="1"/>
  <c r="CH108" i="1" s="1"/>
  <c r="CL107" i="1"/>
  <c r="CI107" i="1"/>
  <c r="CF107" i="1"/>
  <c r="CH107" i="1" s="1"/>
  <c r="CJ107" i="1" s="1"/>
  <c r="CR107" i="1" s="1"/>
  <c r="CL106" i="1"/>
  <c r="CI106" i="1"/>
  <c r="CF106" i="1"/>
  <c r="CH106" i="1" s="1"/>
  <c r="CL105" i="1"/>
  <c r="CI105" i="1"/>
  <c r="CF105" i="1"/>
  <c r="CH105" i="1" s="1"/>
  <c r="CJ105" i="1" s="1"/>
  <c r="CR105" i="1" s="1"/>
  <c r="CL104" i="1"/>
  <c r="CI104" i="1"/>
  <c r="CF104" i="1"/>
  <c r="CH104" i="1" s="1"/>
  <c r="CL103" i="1"/>
  <c r="CI103" i="1"/>
  <c r="CF103" i="1"/>
  <c r="CH103" i="1" s="1"/>
  <c r="CL102" i="1"/>
  <c r="CI102" i="1"/>
  <c r="CF102" i="1"/>
  <c r="CH102" i="1" s="1"/>
  <c r="CL101" i="1"/>
  <c r="CI101" i="1"/>
  <c r="CF101" i="1"/>
  <c r="CH101" i="1" s="1"/>
  <c r="CL100" i="1"/>
  <c r="CI100" i="1"/>
  <c r="CF100" i="1"/>
  <c r="CH100" i="1" s="1"/>
  <c r="CL99" i="1"/>
  <c r="CI99" i="1"/>
  <c r="CF99" i="1"/>
  <c r="CH99" i="1" s="1"/>
  <c r="CJ99" i="1" s="1"/>
  <c r="CR99" i="1" s="1"/>
  <c r="CL98" i="1"/>
  <c r="CI98" i="1"/>
  <c r="CF98" i="1"/>
  <c r="CH98" i="1" s="1"/>
  <c r="CL97" i="1"/>
  <c r="CI97" i="1"/>
  <c r="CF97" i="1"/>
  <c r="CH97" i="1" s="1"/>
  <c r="CJ97" i="1" s="1"/>
  <c r="CR97" i="1" s="1"/>
  <c r="CL96" i="1"/>
  <c r="CI96" i="1"/>
  <c r="CF96" i="1"/>
  <c r="CH96" i="1" s="1"/>
  <c r="CL95" i="1"/>
  <c r="CI95" i="1"/>
  <c r="CF95" i="1"/>
  <c r="CH95" i="1" s="1"/>
  <c r="CL94" i="1"/>
  <c r="CJ94" i="1"/>
  <c r="CR94" i="1" s="1"/>
  <c r="CI94" i="1"/>
  <c r="CF94" i="1"/>
  <c r="CH94" i="1" s="1"/>
  <c r="CL93" i="1"/>
  <c r="CI93" i="1"/>
  <c r="CF93" i="1"/>
  <c r="CH93" i="1" s="1"/>
  <c r="CL92" i="1"/>
  <c r="CI92" i="1"/>
  <c r="CF92" i="1"/>
  <c r="CH92" i="1" s="1"/>
  <c r="CL91" i="1"/>
  <c r="CI91" i="1"/>
  <c r="CF91" i="1"/>
  <c r="CH91" i="1" s="1"/>
  <c r="CL90" i="1"/>
  <c r="CI90" i="1"/>
  <c r="CF90" i="1"/>
  <c r="CH90" i="1" s="1"/>
  <c r="CJ90" i="1" s="1"/>
  <c r="CR90" i="1" s="1"/>
  <c r="CL89" i="1"/>
  <c r="CI89" i="1"/>
  <c r="CF89" i="1"/>
  <c r="CH89" i="1" s="1"/>
  <c r="CL88" i="1"/>
  <c r="CI88" i="1"/>
  <c r="CF88" i="1"/>
  <c r="CH88" i="1" s="1"/>
  <c r="CJ88" i="1" s="1"/>
  <c r="CR88" i="1" s="1"/>
  <c r="CL87" i="1"/>
  <c r="CI87" i="1"/>
  <c r="CF87" i="1"/>
  <c r="CH87" i="1" s="1"/>
  <c r="CL86" i="1"/>
  <c r="CI86" i="1"/>
  <c r="CF86" i="1"/>
  <c r="CH86" i="1" s="1"/>
  <c r="CL85" i="1"/>
  <c r="CI85" i="1"/>
  <c r="CF85" i="1"/>
  <c r="CH85" i="1" s="1"/>
  <c r="CL84" i="1"/>
  <c r="CI84" i="1"/>
  <c r="CF84" i="1"/>
  <c r="CH84" i="1" s="1"/>
  <c r="CL83" i="1"/>
  <c r="CI83" i="1"/>
  <c r="CF83" i="1"/>
  <c r="CH83" i="1" s="1"/>
  <c r="CL82" i="1"/>
  <c r="CI82" i="1"/>
  <c r="CF82" i="1"/>
  <c r="CH82" i="1" s="1"/>
  <c r="CL81" i="1"/>
  <c r="CI81" i="1"/>
  <c r="CF81" i="1"/>
  <c r="CH81" i="1" s="1"/>
  <c r="CL80" i="1"/>
  <c r="CI80" i="1"/>
  <c r="CF80" i="1"/>
  <c r="CH80" i="1" s="1"/>
  <c r="CL79" i="1"/>
  <c r="CI79" i="1"/>
  <c r="CF79" i="1"/>
  <c r="CH79" i="1" s="1"/>
  <c r="CL78" i="1"/>
  <c r="CI78" i="1"/>
  <c r="CF78" i="1"/>
  <c r="CH78" i="1" s="1"/>
  <c r="CL77" i="1"/>
  <c r="CI77" i="1"/>
  <c r="CF77" i="1"/>
  <c r="CH77" i="1" s="1"/>
  <c r="CL76" i="1"/>
  <c r="CI76" i="1"/>
  <c r="CF76" i="1"/>
  <c r="CH76" i="1" s="1"/>
  <c r="CJ76" i="1" s="1"/>
  <c r="CR76" i="1" s="1"/>
  <c r="CL75" i="1"/>
  <c r="CI75" i="1"/>
  <c r="CF75" i="1"/>
  <c r="CH75" i="1" s="1"/>
  <c r="CL74" i="1"/>
  <c r="CI74" i="1"/>
  <c r="CF74" i="1"/>
  <c r="CH74" i="1" s="1"/>
  <c r="CL73" i="1"/>
  <c r="CI73" i="1"/>
  <c r="CF73" i="1"/>
  <c r="CH73" i="1" s="1"/>
  <c r="CL72" i="1"/>
  <c r="CI72" i="1"/>
  <c r="CF72" i="1"/>
  <c r="CH72" i="1" s="1"/>
  <c r="CL71" i="1"/>
  <c r="CI71" i="1"/>
  <c r="CF71" i="1"/>
  <c r="CH71" i="1" s="1"/>
  <c r="CL70" i="1"/>
  <c r="CI70" i="1"/>
  <c r="CF70" i="1"/>
  <c r="CH70" i="1" s="1"/>
  <c r="CJ70" i="1" s="1"/>
  <c r="CR70" i="1" s="1"/>
  <c r="CL69" i="1"/>
  <c r="CI69" i="1"/>
  <c r="CF69" i="1"/>
  <c r="CH69" i="1" s="1"/>
  <c r="CL68" i="1"/>
  <c r="CI68" i="1"/>
  <c r="CF68" i="1"/>
  <c r="CH68" i="1" s="1"/>
  <c r="CL67" i="1"/>
  <c r="CI67" i="1"/>
  <c r="CF67" i="1"/>
  <c r="CH67" i="1" s="1"/>
  <c r="CL66" i="1"/>
  <c r="CI66" i="1"/>
  <c r="CF66" i="1"/>
  <c r="CH66" i="1" s="1"/>
  <c r="CL65" i="1"/>
  <c r="CI65" i="1"/>
  <c r="CF65" i="1"/>
  <c r="CH65" i="1" s="1"/>
  <c r="CL64" i="1"/>
  <c r="CI64" i="1"/>
  <c r="CF64" i="1"/>
  <c r="CH64" i="1" s="1"/>
  <c r="CL63" i="1"/>
  <c r="CI63" i="1"/>
  <c r="CF63" i="1"/>
  <c r="CH63" i="1" s="1"/>
  <c r="CL62" i="1"/>
  <c r="CI62" i="1"/>
  <c r="CF62" i="1"/>
  <c r="CH62" i="1" s="1"/>
  <c r="CJ62" i="1" s="1"/>
  <c r="CR62" i="1" s="1"/>
  <c r="CL61" i="1"/>
  <c r="CI61" i="1"/>
  <c r="CF61" i="1"/>
  <c r="CH61" i="1" s="1"/>
  <c r="CL60" i="1"/>
  <c r="CI60" i="1"/>
  <c r="CF60" i="1"/>
  <c r="CH60" i="1" s="1"/>
  <c r="CL59" i="1"/>
  <c r="CI59" i="1"/>
  <c r="CF59" i="1"/>
  <c r="CH59" i="1" s="1"/>
  <c r="CJ59" i="1" s="1"/>
  <c r="CR59" i="1" s="1"/>
  <c r="CL58" i="1"/>
  <c r="CI58" i="1"/>
  <c r="CF58" i="1"/>
  <c r="CH58" i="1" s="1"/>
  <c r="CL57" i="1"/>
  <c r="CI57" i="1"/>
  <c r="CF57" i="1"/>
  <c r="CH57" i="1" s="1"/>
  <c r="CL56" i="1"/>
  <c r="CI56" i="1"/>
  <c r="CF56" i="1"/>
  <c r="CH56" i="1" s="1"/>
  <c r="CL55" i="1"/>
  <c r="CI55" i="1"/>
  <c r="CF55" i="1"/>
  <c r="CH55" i="1" s="1"/>
  <c r="CJ55" i="1" s="1"/>
  <c r="CR55" i="1" s="1"/>
  <c r="CL54" i="1"/>
  <c r="CI54" i="1"/>
  <c r="CF54" i="1"/>
  <c r="CH54" i="1" s="1"/>
  <c r="CJ54" i="1" s="1"/>
  <c r="CR54" i="1" s="1"/>
  <c r="CL53" i="1"/>
  <c r="CI53" i="1"/>
  <c r="CF53" i="1"/>
  <c r="CH53" i="1" s="1"/>
  <c r="CL52" i="1"/>
  <c r="CI52" i="1"/>
  <c r="CF52" i="1"/>
  <c r="CH52" i="1" s="1"/>
  <c r="CL51" i="1"/>
  <c r="CI51" i="1"/>
  <c r="CF51" i="1"/>
  <c r="CH51" i="1" s="1"/>
  <c r="CJ51" i="1" s="1"/>
  <c r="CR51" i="1" s="1"/>
  <c r="CL50" i="1"/>
  <c r="CI50" i="1"/>
  <c r="CF50" i="1"/>
  <c r="CH50" i="1" s="1"/>
  <c r="CJ50" i="1" s="1"/>
  <c r="CR50" i="1" s="1"/>
  <c r="CL49" i="1"/>
  <c r="CI49" i="1"/>
  <c r="CF49" i="1"/>
  <c r="CH49" i="1" s="1"/>
  <c r="CL48" i="1"/>
  <c r="CI48" i="1"/>
  <c r="CF48" i="1"/>
  <c r="CH48" i="1" s="1"/>
  <c r="CL47" i="1"/>
  <c r="CI47" i="1"/>
  <c r="CF47" i="1"/>
  <c r="CH47" i="1" s="1"/>
  <c r="CJ47" i="1" s="1"/>
  <c r="CR47" i="1" s="1"/>
  <c r="CL46" i="1"/>
  <c r="CI46" i="1"/>
  <c r="CF46" i="1"/>
  <c r="CH46" i="1" s="1"/>
  <c r="CL45" i="1"/>
  <c r="CI45" i="1"/>
  <c r="CF45" i="1"/>
  <c r="CH45" i="1" s="1"/>
  <c r="CL44" i="1"/>
  <c r="CI44" i="1"/>
  <c r="CF44" i="1"/>
  <c r="CH44" i="1" s="1"/>
  <c r="CL43" i="1"/>
  <c r="CI43" i="1"/>
  <c r="CF43" i="1"/>
  <c r="CH43" i="1" s="1"/>
  <c r="CJ43" i="1" s="1"/>
  <c r="CR43" i="1" s="1"/>
  <c r="CL42" i="1"/>
  <c r="CI42" i="1"/>
  <c r="CF42" i="1"/>
  <c r="CH42" i="1" s="1"/>
  <c r="CL41" i="1"/>
  <c r="CI41" i="1"/>
  <c r="CF41" i="1"/>
  <c r="CH41" i="1" s="1"/>
  <c r="CL40" i="1"/>
  <c r="CI40" i="1"/>
  <c r="CF40" i="1"/>
  <c r="CH40" i="1" s="1"/>
  <c r="CL39" i="1"/>
  <c r="CI39" i="1"/>
  <c r="CF39" i="1"/>
  <c r="CH39" i="1" s="1"/>
  <c r="CL38" i="1"/>
  <c r="CI38" i="1"/>
  <c r="CF38" i="1"/>
  <c r="CH38" i="1" s="1"/>
  <c r="CJ38" i="1" s="1"/>
  <c r="CR38" i="1" s="1"/>
  <c r="CL37" i="1"/>
  <c r="CI37" i="1"/>
  <c r="CF37" i="1"/>
  <c r="CH37" i="1" s="1"/>
  <c r="CL36" i="1"/>
  <c r="CI36" i="1"/>
  <c r="CF36" i="1"/>
  <c r="CH36" i="1" s="1"/>
  <c r="CL35" i="1"/>
  <c r="CI35" i="1"/>
  <c r="CF35" i="1"/>
  <c r="CH35" i="1" s="1"/>
  <c r="CL34" i="1"/>
  <c r="CI34" i="1"/>
  <c r="CF34" i="1"/>
  <c r="CH34" i="1" s="1"/>
  <c r="CL33" i="1"/>
  <c r="CI33" i="1"/>
  <c r="CF33" i="1"/>
  <c r="CH33" i="1" s="1"/>
  <c r="CL32" i="1"/>
  <c r="CI32" i="1"/>
  <c r="CF32" i="1"/>
  <c r="CH32" i="1" s="1"/>
  <c r="CL31" i="1"/>
  <c r="CI31" i="1"/>
  <c r="CF31" i="1"/>
  <c r="CH31" i="1" s="1"/>
  <c r="CL30" i="1"/>
  <c r="CI30" i="1"/>
  <c r="CF30" i="1"/>
  <c r="CH30" i="1" s="1"/>
  <c r="CJ30" i="1" s="1"/>
  <c r="CR30" i="1" s="1"/>
  <c r="CL29" i="1"/>
  <c r="CI29" i="1"/>
  <c r="CF29" i="1"/>
  <c r="CH29" i="1" s="1"/>
  <c r="CL28" i="1"/>
  <c r="CI28" i="1"/>
  <c r="CF28" i="1"/>
  <c r="CH28" i="1" s="1"/>
  <c r="CL27" i="1"/>
  <c r="CI27" i="1"/>
  <c r="CF27" i="1"/>
  <c r="CH27" i="1" s="1"/>
  <c r="CJ27" i="1" s="1"/>
  <c r="CR27" i="1" s="1"/>
  <c r="CL26" i="1"/>
  <c r="CI26" i="1"/>
  <c r="CF26" i="1"/>
  <c r="CH26" i="1" s="1"/>
  <c r="CJ26" i="1" s="1"/>
  <c r="CR26" i="1" s="1"/>
  <c r="CL25" i="1"/>
  <c r="CI25" i="1"/>
  <c r="CF25" i="1"/>
  <c r="CH25" i="1" s="1"/>
  <c r="CL24" i="1"/>
  <c r="CI24" i="1"/>
  <c r="CF24" i="1"/>
  <c r="CH24" i="1" s="1"/>
  <c r="CL23" i="1"/>
  <c r="CI23" i="1"/>
  <c r="CF23" i="1"/>
  <c r="CH23" i="1" s="1"/>
  <c r="CJ23" i="1" s="1"/>
  <c r="CR23" i="1" s="1"/>
  <c r="CL22" i="1"/>
  <c r="CI22" i="1"/>
  <c r="CF22" i="1"/>
  <c r="CH22" i="1" s="1"/>
  <c r="CL21" i="1"/>
  <c r="CI21" i="1"/>
  <c r="CF21" i="1"/>
  <c r="CH21" i="1" s="1"/>
  <c r="CJ21" i="1" s="1"/>
  <c r="CR21" i="1" s="1"/>
  <c r="CL20" i="1"/>
  <c r="CI20" i="1"/>
  <c r="CF20" i="1"/>
  <c r="CH20" i="1" s="1"/>
  <c r="CL19" i="1"/>
  <c r="CI19" i="1"/>
  <c r="CF19" i="1"/>
  <c r="CH19" i="1" s="1"/>
  <c r="CJ19" i="1" s="1"/>
  <c r="CR19" i="1" s="1"/>
  <c r="CL18" i="1"/>
  <c r="CI18" i="1"/>
  <c r="CF18" i="1"/>
  <c r="CH18" i="1" s="1"/>
  <c r="CL17" i="1"/>
  <c r="CI17" i="1"/>
  <c r="CF17" i="1"/>
  <c r="CH17" i="1" s="1"/>
  <c r="CJ17" i="1" s="1"/>
  <c r="CR17" i="1" s="1"/>
  <c r="CL16" i="1"/>
  <c r="CI16" i="1"/>
  <c r="CF16" i="1"/>
  <c r="CH16" i="1" s="1"/>
  <c r="CL15" i="1"/>
  <c r="CI15" i="1"/>
  <c r="CF15" i="1"/>
  <c r="CH15" i="1" s="1"/>
  <c r="CL14" i="1"/>
  <c r="CI14" i="1"/>
  <c r="CF14" i="1"/>
  <c r="CH14" i="1" s="1"/>
  <c r="CL13" i="1"/>
  <c r="CI13" i="1"/>
  <c r="CF13" i="1"/>
  <c r="CH13" i="1" s="1"/>
  <c r="CL12" i="1"/>
  <c r="CI12" i="1"/>
  <c r="CF12" i="1"/>
  <c r="CH12" i="1" s="1"/>
  <c r="CL11" i="1"/>
  <c r="CI11" i="1"/>
  <c r="CF11" i="1"/>
  <c r="CH11" i="1" s="1"/>
  <c r="CL10" i="1"/>
  <c r="CI10" i="1"/>
  <c r="CF10" i="1"/>
  <c r="CH10" i="1" s="1"/>
  <c r="CL9" i="1"/>
  <c r="CI9" i="1"/>
  <c r="CF9" i="1"/>
  <c r="CH9" i="1" s="1"/>
  <c r="CJ9" i="1" s="1"/>
  <c r="CR9" i="1" s="1"/>
  <c r="CL8" i="1"/>
  <c r="CI8" i="1"/>
  <c r="CF8" i="1"/>
  <c r="CH8" i="1" s="1"/>
  <c r="CL7" i="1"/>
  <c r="CI7" i="1"/>
  <c r="CF7" i="1"/>
  <c r="CH7" i="1" s="1"/>
  <c r="CJ7" i="1" s="1"/>
  <c r="CR7" i="1" s="1"/>
  <c r="CL6" i="1"/>
  <c r="CI6" i="1"/>
  <c r="CF6" i="1"/>
  <c r="CH6" i="1" s="1"/>
  <c r="CL5" i="1"/>
  <c r="CI5" i="1"/>
  <c r="CF5" i="1"/>
  <c r="CH5" i="1" s="1"/>
  <c r="CJ5" i="1" s="1"/>
  <c r="CR5" i="1" s="1"/>
  <c r="CI4" i="1"/>
  <c r="CG4" i="1"/>
  <c r="AQ4" i="1"/>
  <c r="AQ331" i="1" s="1"/>
  <c r="AP4" i="1"/>
  <c r="AP331" i="1" s="1"/>
  <c r="AO4" i="1"/>
  <c r="AO331" i="1" s="1"/>
  <c r="AN4" i="1"/>
  <c r="AN331" i="1" s="1"/>
  <c r="AM4" i="1"/>
  <c r="AM331" i="1" s="1"/>
  <c r="AL4" i="1"/>
  <c r="AL331" i="1" s="1"/>
  <c r="L4" i="1"/>
  <c r="CL4" i="1" s="1"/>
  <c r="M590" i="1" l="1"/>
  <c r="CI590" i="1" s="1"/>
  <c r="CL590" i="1"/>
  <c r="CH1081" i="1"/>
  <c r="CJ1081" i="1" s="1"/>
  <c r="CR1081" i="1" s="1"/>
  <c r="CH1084" i="1"/>
  <c r="CJ1084" i="1" s="1"/>
  <c r="CR1084" i="1" s="1"/>
  <c r="CH1085" i="1"/>
  <c r="CJ1085" i="1" s="1"/>
  <c r="CR1085" i="1" s="1"/>
  <c r="CH1093" i="1"/>
  <c r="CJ1093" i="1" s="1"/>
  <c r="CR1093" i="1" s="1"/>
  <c r="CH1102" i="1"/>
  <c r="CJ1102" i="1" s="1"/>
  <c r="CR1102" i="1" s="1"/>
  <c r="CH1104" i="1"/>
  <c r="CJ1104" i="1" s="1"/>
  <c r="CR1104" i="1" s="1"/>
  <c r="CJ186" i="1"/>
  <c r="CR186" i="1" s="1"/>
  <c r="CJ190" i="1"/>
  <c r="CR190" i="1" s="1"/>
  <c r="CH563" i="1"/>
  <c r="CJ918" i="1"/>
  <c r="CR918" i="1" s="1"/>
  <c r="CJ56" i="1"/>
  <c r="CR56" i="1" s="1"/>
  <c r="CJ65" i="1"/>
  <c r="CR65" i="1" s="1"/>
  <c r="CJ69" i="1"/>
  <c r="CR69" i="1" s="1"/>
  <c r="CJ73" i="1"/>
  <c r="CR73" i="1" s="1"/>
  <c r="CJ81" i="1"/>
  <c r="CR81" i="1" s="1"/>
  <c r="CJ85" i="1"/>
  <c r="CR85" i="1" s="1"/>
  <c r="CJ102" i="1"/>
  <c r="CR102" i="1" s="1"/>
  <c r="CH231" i="1"/>
  <c r="CJ231" i="1" s="1"/>
  <c r="CR231" i="1" s="1"/>
  <c r="CH374" i="1"/>
  <c r="CH375" i="1"/>
  <c r="CJ375" i="1" s="1"/>
  <c r="CR375" i="1" s="1"/>
  <c r="CH376" i="1"/>
  <c r="CJ376" i="1" s="1"/>
  <c r="CR376" i="1" s="1"/>
  <c r="CH377" i="1"/>
  <c r="CH378" i="1"/>
  <c r="CJ378" i="1" s="1"/>
  <c r="CR378" i="1" s="1"/>
  <c r="CH380" i="1"/>
  <c r="CJ380" i="1" s="1"/>
  <c r="CR380" i="1" s="1"/>
  <c r="CH381" i="1"/>
  <c r="CH382" i="1"/>
  <c r="CH386" i="1"/>
  <c r="CJ386" i="1" s="1"/>
  <c r="CR386" i="1" s="1"/>
  <c r="CH387" i="1"/>
  <c r="CJ387" i="1" s="1"/>
  <c r="CR387" i="1" s="1"/>
  <c r="CH388" i="1"/>
  <c r="CJ388" i="1" s="1"/>
  <c r="CR388" i="1" s="1"/>
  <c r="CH390" i="1"/>
  <c r="CJ390" i="1" s="1"/>
  <c r="CR390" i="1" s="1"/>
  <c r="CH391" i="1"/>
  <c r="CH392" i="1"/>
  <c r="CH394" i="1"/>
  <c r="CJ394" i="1" s="1"/>
  <c r="CR394" i="1" s="1"/>
  <c r="CH397" i="1"/>
  <c r="CJ397" i="1" s="1"/>
  <c r="CR397" i="1" s="1"/>
  <c r="CH398" i="1"/>
  <c r="CJ398" i="1" s="1"/>
  <c r="CR398" i="1" s="1"/>
  <c r="CH400" i="1"/>
  <c r="CJ400" i="1" s="1"/>
  <c r="CR400" i="1" s="1"/>
  <c r="CJ401" i="1"/>
  <c r="CR401" i="1" s="1"/>
  <c r="CH592" i="1"/>
  <c r="CH633" i="1"/>
  <c r="CJ633" i="1" s="1"/>
  <c r="CR633" i="1" s="1"/>
  <c r="CH637" i="1"/>
  <c r="CH648" i="1"/>
  <c r="CJ648" i="1" s="1"/>
  <c r="CR648" i="1" s="1"/>
  <c r="CH653" i="1"/>
  <c r="CH654" i="1"/>
  <c r="CJ654" i="1" s="1"/>
  <c r="CR654" i="1" s="1"/>
  <c r="CH655" i="1"/>
  <c r="CH658" i="1"/>
  <c r="CH659" i="1"/>
  <c r="CJ659" i="1" s="1"/>
  <c r="CR659" i="1" s="1"/>
  <c r="CH663" i="1"/>
  <c r="CJ663" i="1" s="1"/>
  <c r="CR663" i="1" s="1"/>
  <c r="CH849" i="1"/>
  <c r="CH850" i="1"/>
  <c r="CJ274" i="1"/>
  <c r="CR274" i="1" s="1"/>
  <c r="CJ346" i="1"/>
  <c r="CR346" i="1" s="1"/>
  <c r="CJ414" i="1"/>
  <c r="CR414" i="1" s="1"/>
  <c r="CJ423" i="1"/>
  <c r="CR423" i="1" s="1"/>
  <c r="CJ426" i="1"/>
  <c r="CR426" i="1" s="1"/>
  <c r="CH664" i="1"/>
  <c r="CH861" i="1"/>
  <c r="CJ861" i="1" s="1"/>
  <c r="CR861" i="1" s="1"/>
  <c r="CJ1250" i="1"/>
  <c r="CR1250" i="1" s="1"/>
  <c r="CJ214" i="1"/>
  <c r="CR214" i="1" s="1"/>
  <c r="CJ275" i="1"/>
  <c r="CR275" i="1" s="1"/>
  <c r="CJ277" i="1"/>
  <c r="CR277" i="1" s="1"/>
  <c r="CJ413" i="1"/>
  <c r="CR413" i="1" s="1"/>
  <c r="CJ422" i="1"/>
  <c r="CR422" i="1" s="1"/>
  <c r="CJ436" i="1"/>
  <c r="CR436" i="1" s="1"/>
  <c r="CJ442" i="1"/>
  <c r="CR442" i="1" s="1"/>
  <c r="CH858" i="1"/>
  <c r="CJ858" i="1" s="1"/>
  <c r="CR858" i="1" s="1"/>
  <c r="CJ1226" i="1"/>
  <c r="CR1226" i="1" s="1"/>
  <c r="CJ1244" i="1"/>
  <c r="CR1244" i="1" s="1"/>
  <c r="CJ1463" i="1"/>
  <c r="CR1463" i="1" s="1"/>
  <c r="CJ12" i="1"/>
  <c r="CR12" i="1" s="1"/>
  <c r="CJ24" i="1"/>
  <c r="CR24" i="1" s="1"/>
  <c r="CJ33" i="1"/>
  <c r="CR33" i="1" s="1"/>
  <c r="CJ37" i="1"/>
  <c r="CR37" i="1" s="1"/>
  <c r="CJ41" i="1"/>
  <c r="CR41" i="1" s="1"/>
  <c r="CJ45" i="1"/>
  <c r="CR45" i="1" s="1"/>
  <c r="CJ83" i="1"/>
  <c r="CR83" i="1" s="1"/>
  <c r="CJ87" i="1"/>
  <c r="CR87" i="1" s="1"/>
  <c r="CJ109" i="1"/>
  <c r="CR109" i="1" s="1"/>
  <c r="CJ133" i="1"/>
  <c r="CR133" i="1" s="1"/>
  <c r="CJ137" i="1"/>
  <c r="CR137" i="1" s="1"/>
  <c r="CJ141" i="1"/>
  <c r="CR141" i="1" s="1"/>
  <c r="CJ145" i="1"/>
  <c r="CR145" i="1" s="1"/>
  <c r="CJ149" i="1"/>
  <c r="CR149" i="1" s="1"/>
  <c r="CH222" i="1"/>
  <c r="CH232" i="1"/>
  <c r="CJ232" i="1" s="1"/>
  <c r="CR232" i="1" s="1"/>
  <c r="CH233" i="1"/>
  <c r="CJ233" i="1" s="1"/>
  <c r="CR233" i="1" s="1"/>
  <c r="CH247" i="1"/>
  <c r="CJ247" i="1" s="1"/>
  <c r="CR247" i="1" s="1"/>
  <c r="CH249" i="1"/>
  <c r="CJ249" i="1" s="1"/>
  <c r="CR249" i="1" s="1"/>
  <c r="CH261" i="1"/>
  <c r="CJ261" i="1" s="1"/>
  <c r="CR261" i="1" s="1"/>
  <c r="CJ335" i="1"/>
  <c r="CR335" i="1" s="1"/>
  <c r="CJ344" i="1"/>
  <c r="CR344" i="1" s="1"/>
  <c r="CJ348" i="1"/>
  <c r="CR348" i="1" s="1"/>
  <c r="CJ353" i="1"/>
  <c r="CR353" i="1" s="1"/>
  <c r="CJ357" i="1"/>
  <c r="CR357" i="1" s="1"/>
  <c r="CJ365" i="1"/>
  <c r="CR365" i="1" s="1"/>
  <c r="CJ370" i="1"/>
  <c r="CR370" i="1" s="1"/>
  <c r="CH405" i="1"/>
  <c r="CJ405" i="1" s="1"/>
  <c r="CR405" i="1" s="1"/>
  <c r="CH410" i="1"/>
  <c r="CJ410" i="1" s="1"/>
  <c r="CR410" i="1" s="1"/>
  <c r="CH477" i="1"/>
  <c r="CJ477" i="1" s="1"/>
  <c r="CR477" i="1" s="1"/>
  <c r="CH486" i="1"/>
  <c r="CJ486" i="1" s="1"/>
  <c r="CR486" i="1" s="1"/>
  <c r="CH487" i="1"/>
  <c r="CJ487" i="1" s="1"/>
  <c r="CR487" i="1" s="1"/>
  <c r="CH488" i="1"/>
  <c r="CJ488" i="1" s="1"/>
  <c r="CR488" i="1" s="1"/>
  <c r="CH489" i="1"/>
  <c r="CJ489" i="1" s="1"/>
  <c r="CR489" i="1" s="1"/>
  <c r="CH490" i="1"/>
  <c r="CH494" i="1"/>
  <c r="CJ494" i="1" s="1"/>
  <c r="CR494" i="1" s="1"/>
  <c r="CH498" i="1"/>
  <c r="CH500" i="1"/>
  <c r="CJ500" i="1" s="1"/>
  <c r="CR500" i="1" s="1"/>
  <c r="CH502" i="1"/>
  <c r="CH506" i="1"/>
  <c r="CJ506" i="1" s="1"/>
  <c r="CR506" i="1" s="1"/>
  <c r="CH508" i="1"/>
  <c r="CJ508" i="1" s="1"/>
  <c r="CR508" i="1" s="1"/>
  <c r="CH510" i="1"/>
  <c r="CJ510" i="1" s="1"/>
  <c r="CR510" i="1" s="1"/>
  <c r="CH512" i="1"/>
  <c r="CJ512" i="1" s="1"/>
  <c r="CR512" i="1" s="1"/>
  <c r="CH513" i="1"/>
  <c r="CJ513" i="1" s="1"/>
  <c r="CR513" i="1" s="1"/>
  <c r="CH514" i="1"/>
  <c r="CJ514" i="1" s="1"/>
  <c r="CR514" i="1" s="1"/>
  <c r="CH515" i="1"/>
  <c r="CJ515" i="1" s="1"/>
  <c r="CR515" i="1" s="1"/>
  <c r="CH518" i="1"/>
  <c r="CH519" i="1"/>
  <c r="CH520" i="1"/>
  <c r="CH521" i="1"/>
  <c r="CJ521" i="1" s="1"/>
  <c r="CR521" i="1" s="1"/>
  <c r="CH530" i="1"/>
  <c r="CJ530" i="1" s="1"/>
  <c r="CR530" i="1" s="1"/>
  <c r="CH531" i="1"/>
  <c r="CH535" i="1"/>
  <c r="CH536" i="1"/>
  <c r="CJ536" i="1" s="1"/>
  <c r="CR536" i="1" s="1"/>
  <c r="CH537" i="1"/>
  <c r="CJ537" i="1" s="1"/>
  <c r="CR537" i="1" s="1"/>
  <c r="CH538" i="1"/>
  <c r="CJ538" i="1" s="1"/>
  <c r="CR538" i="1" s="1"/>
  <c r="CH543" i="1"/>
  <c r="CH544" i="1"/>
  <c r="CJ544" i="1" s="1"/>
  <c r="CR544" i="1" s="1"/>
  <c r="CH545" i="1"/>
  <c r="CJ545" i="1" s="1"/>
  <c r="CR545" i="1" s="1"/>
  <c r="CH558" i="1"/>
  <c r="CH559" i="1"/>
  <c r="CH560" i="1"/>
  <c r="CJ560" i="1" s="1"/>
  <c r="CR560" i="1" s="1"/>
  <c r="CH562" i="1"/>
  <c r="CH569" i="1"/>
  <c r="CH581" i="1"/>
  <c r="CH598" i="1"/>
  <c r="CJ598" i="1" s="1"/>
  <c r="CR598" i="1" s="1"/>
  <c r="CH599" i="1"/>
  <c r="CH600" i="1"/>
  <c r="CH605" i="1"/>
  <c r="CJ605" i="1" s="1"/>
  <c r="CR605" i="1" s="1"/>
  <c r="CH607" i="1"/>
  <c r="CJ607" i="1" s="1"/>
  <c r="CR607" i="1" s="1"/>
  <c r="CH609" i="1"/>
  <c r="CH613" i="1"/>
  <c r="CJ613" i="1" s="1"/>
  <c r="CR613" i="1" s="1"/>
  <c r="CH616" i="1"/>
  <c r="CJ616" i="1" s="1"/>
  <c r="CR616" i="1" s="1"/>
  <c r="CH716" i="1"/>
  <c r="CJ716" i="1" s="1"/>
  <c r="CR716" i="1" s="1"/>
  <c r="CH743" i="1"/>
  <c r="CH747" i="1"/>
  <c r="CH748" i="1"/>
  <c r="CJ748" i="1" s="1"/>
  <c r="CR748" i="1" s="1"/>
  <c r="CH749" i="1"/>
  <c r="CJ749" i="1" s="1"/>
  <c r="CR749" i="1" s="1"/>
  <c r="CH752" i="1"/>
  <c r="CH754" i="1"/>
  <c r="CJ754" i="1" s="1"/>
  <c r="CR754" i="1" s="1"/>
  <c r="CH758" i="1"/>
  <c r="CH791" i="1"/>
  <c r="CJ791" i="1" s="1"/>
  <c r="CR791" i="1" s="1"/>
  <c r="CH792" i="1"/>
  <c r="CH793" i="1"/>
  <c r="CH796" i="1"/>
  <c r="CJ796" i="1" s="1"/>
  <c r="CR796" i="1" s="1"/>
  <c r="CH797" i="1"/>
  <c r="CJ797" i="1" s="1"/>
  <c r="CR797" i="1" s="1"/>
  <c r="CH799" i="1"/>
  <c r="CH801" i="1"/>
  <c r="CJ801" i="1" s="1"/>
  <c r="CR801" i="1" s="1"/>
  <c r="CH802" i="1"/>
  <c r="CH803" i="1"/>
  <c r="CJ803" i="1" s="1"/>
  <c r="CR803" i="1" s="1"/>
  <c r="CH806" i="1"/>
  <c r="CJ806" i="1" s="1"/>
  <c r="CR806" i="1" s="1"/>
  <c r="CH812" i="1"/>
  <c r="CJ812" i="1" s="1"/>
  <c r="CR812" i="1" s="1"/>
  <c r="CJ912" i="1"/>
  <c r="CR912" i="1" s="1"/>
  <c r="CJ922" i="1"/>
  <c r="CR922" i="1" s="1"/>
  <c r="CJ925" i="1"/>
  <c r="CR925" i="1" s="1"/>
  <c r="CJ970" i="1"/>
  <c r="CR970" i="1" s="1"/>
  <c r="CH1001" i="1"/>
  <c r="CH1004" i="1"/>
  <c r="CH1005" i="1"/>
  <c r="CH1008" i="1"/>
  <c r="CH1010" i="1"/>
  <c r="CJ1010" i="1" s="1"/>
  <c r="CR1010" i="1" s="1"/>
  <c r="CH1011" i="1"/>
  <c r="CJ1011" i="1" s="1"/>
  <c r="CR1011" i="1" s="1"/>
  <c r="CH1013" i="1"/>
  <c r="CJ1013" i="1" s="1"/>
  <c r="CR1013" i="1" s="1"/>
  <c r="CH1014" i="1"/>
  <c r="CJ1014" i="1" s="1"/>
  <c r="CR1014" i="1" s="1"/>
  <c r="CH1019" i="1"/>
  <c r="CJ1019" i="1" s="1"/>
  <c r="CR1019" i="1" s="1"/>
  <c r="CH1023" i="1"/>
  <c r="CJ1023" i="1" s="1"/>
  <c r="CR1023" i="1" s="1"/>
  <c r="CH1031" i="1"/>
  <c r="CH1033" i="1"/>
  <c r="CJ1033" i="1" s="1"/>
  <c r="CR1033" i="1" s="1"/>
  <c r="CH1039" i="1"/>
  <c r="CH1040" i="1"/>
  <c r="CJ1040" i="1" s="1"/>
  <c r="CR1040" i="1" s="1"/>
  <c r="CH1043" i="1"/>
  <c r="CJ1043" i="1" s="1"/>
  <c r="CR1043" i="1" s="1"/>
  <c r="CH1046" i="1"/>
  <c r="CJ1046" i="1" s="1"/>
  <c r="CR1046" i="1" s="1"/>
  <c r="CH1047" i="1"/>
  <c r="CJ1047" i="1" s="1"/>
  <c r="CR1047" i="1" s="1"/>
  <c r="CH1048" i="1"/>
  <c r="CJ1048" i="1" s="1"/>
  <c r="CR1048" i="1" s="1"/>
  <c r="CH1049" i="1"/>
  <c r="CJ1049" i="1" s="1"/>
  <c r="CR1049" i="1" s="1"/>
  <c r="CH1051" i="1"/>
  <c r="CH1053" i="1"/>
  <c r="CH1054" i="1"/>
  <c r="CJ1054" i="1" s="1"/>
  <c r="CR1054" i="1" s="1"/>
  <c r="CH1056" i="1"/>
  <c r="CH1062" i="1"/>
  <c r="CJ1062" i="1" s="1"/>
  <c r="CR1062" i="1" s="1"/>
  <c r="CH1064" i="1"/>
  <c r="CH1066" i="1"/>
  <c r="CJ1066" i="1" s="1"/>
  <c r="CR1066" i="1" s="1"/>
  <c r="CH1067" i="1"/>
  <c r="CJ1067" i="1" s="1"/>
  <c r="CR1067" i="1" s="1"/>
  <c r="CH1068" i="1"/>
  <c r="CJ1068" i="1" s="1"/>
  <c r="CR1068" i="1" s="1"/>
  <c r="CH1069" i="1"/>
  <c r="CH1216" i="1"/>
  <c r="CJ1216" i="1" s="1"/>
  <c r="CR1216" i="1" s="1"/>
  <c r="CH1217" i="1"/>
  <c r="CH1232" i="1"/>
  <c r="CJ1232" i="1" s="1"/>
  <c r="CR1232" i="1" s="1"/>
  <c r="CH1242" i="1"/>
  <c r="CH1252" i="1"/>
  <c r="CJ1252" i="1" s="1"/>
  <c r="CR1252" i="1" s="1"/>
  <c r="CH1333" i="1"/>
  <c r="CJ1333" i="1" s="1"/>
  <c r="CR1333" i="1" s="1"/>
  <c r="CH1334" i="1"/>
  <c r="CJ1334" i="1" s="1"/>
  <c r="CR1334" i="1" s="1"/>
  <c r="CH1335" i="1"/>
  <c r="CJ1335" i="1" s="1"/>
  <c r="CR1335" i="1" s="1"/>
  <c r="CH1337" i="1"/>
  <c r="CH1351" i="1"/>
  <c r="CJ1351" i="1" s="1"/>
  <c r="CR1351" i="1" s="1"/>
  <c r="CH1353" i="1"/>
  <c r="CJ1353" i="1" s="1"/>
  <c r="CR1353" i="1" s="1"/>
  <c r="CH1359" i="1"/>
  <c r="CH1360" i="1"/>
  <c r="CJ1360" i="1" s="1"/>
  <c r="CR1360" i="1" s="1"/>
  <c r="CH1361" i="1"/>
  <c r="CJ1361" i="1" s="1"/>
  <c r="CR1361" i="1" s="1"/>
  <c r="CH1364" i="1"/>
  <c r="CJ1364" i="1" s="1"/>
  <c r="CR1364" i="1" s="1"/>
  <c r="CH1365" i="1"/>
  <c r="CJ1365" i="1" s="1"/>
  <c r="CR1365" i="1" s="1"/>
  <c r="CH1366" i="1"/>
  <c r="CJ1366" i="1" s="1"/>
  <c r="CR1366" i="1" s="1"/>
  <c r="CH1370" i="1"/>
  <c r="CH1380" i="1"/>
  <c r="CH1383" i="1"/>
  <c r="CJ1383" i="1" s="1"/>
  <c r="CR1383" i="1" s="1"/>
  <c r="CH1461" i="1"/>
  <c r="CH813" i="1"/>
  <c r="CJ813" i="1" s="1"/>
  <c r="CR813" i="1" s="1"/>
  <c r="CH815" i="1"/>
  <c r="CJ815" i="1" s="1"/>
  <c r="CR815" i="1" s="1"/>
  <c r="CH818" i="1"/>
  <c r="CH823" i="1"/>
  <c r="CH825" i="1"/>
  <c r="CH828" i="1"/>
  <c r="CH829" i="1"/>
  <c r="CJ829" i="1" s="1"/>
  <c r="CR829" i="1" s="1"/>
  <c r="CH875" i="1"/>
  <c r="CH886" i="1"/>
  <c r="CJ886" i="1" s="1"/>
  <c r="CR886" i="1" s="1"/>
  <c r="CH890" i="1"/>
  <c r="CJ890" i="1" s="1"/>
  <c r="CR890" i="1" s="1"/>
  <c r="CH935" i="1"/>
  <c r="CH937" i="1"/>
  <c r="CH940" i="1"/>
  <c r="CJ940" i="1" s="1"/>
  <c r="CR940" i="1" s="1"/>
  <c r="CH941" i="1"/>
  <c r="CJ941" i="1" s="1"/>
  <c r="CR941" i="1" s="1"/>
  <c r="CH943" i="1"/>
  <c r="CJ943" i="1" s="1"/>
  <c r="CR943" i="1" s="1"/>
  <c r="CH947" i="1"/>
  <c r="CH949" i="1"/>
  <c r="CH950" i="1"/>
  <c r="CJ950" i="1" s="1"/>
  <c r="CR950" i="1" s="1"/>
  <c r="CH955" i="1"/>
  <c r="CJ955" i="1" s="1"/>
  <c r="CR955" i="1" s="1"/>
  <c r="CH956" i="1"/>
  <c r="CJ956" i="1" s="1"/>
  <c r="CR956" i="1" s="1"/>
  <c r="CH957" i="1"/>
  <c r="CJ957" i="1" s="1"/>
  <c r="CR957" i="1" s="1"/>
  <c r="CH959" i="1"/>
  <c r="CJ959" i="1" s="1"/>
  <c r="CR959" i="1" s="1"/>
  <c r="CH961" i="1"/>
  <c r="CJ961" i="1" s="1"/>
  <c r="CR961" i="1" s="1"/>
  <c r="CH975" i="1"/>
  <c r="CH976" i="1"/>
  <c r="CH978" i="1"/>
  <c r="CH983" i="1"/>
  <c r="CH984" i="1"/>
  <c r="CH985" i="1"/>
  <c r="CH988" i="1"/>
  <c r="CH989" i="1"/>
  <c r="CJ989" i="1" s="1"/>
  <c r="CR989" i="1" s="1"/>
  <c r="CH1133" i="1"/>
  <c r="CJ1133" i="1" s="1"/>
  <c r="CR1133" i="1" s="1"/>
  <c r="CH1145" i="1"/>
  <c r="CJ1145" i="1" s="1"/>
  <c r="CR1145" i="1" s="1"/>
  <c r="CH1169" i="1"/>
  <c r="CJ1169" i="1" s="1"/>
  <c r="CR1169" i="1" s="1"/>
  <c r="CH1170" i="1"/>
  <c r="CJ1170" i="1" s="1"/>
  <c r="CR1170" i="1" s="1"/>
  <c r="CH1171" i="1"/>
  <c r="CJ1171" i="1" s="1"/>
  <c r="CR1171" i="1" s="1"/>
  <c r="CH1172" i="1"/>
  <c r="CJ1172" i="1" s="1"/>
  <c r="CR1172" i="1" s="1"/>
  <c r="CH1173" i="1"/>
  <c r="CJ1173" i="1" s="1"/>
  <c r="CR1173" i="1" s="1"/>
  <c r="CH1174" i="1"/>
  <c r="CJ1174" i="1" s="1"/>
  <c r="CR1174" i="1" s="1"/>
  <c r="CH1177" i="1"/>
  <c r="CJ1177" i="1" s="1"/>
  <c r="CR1177" i="1" s="1"/>
  <c r="CH1182" i="1"/>
  <c r="CH1194" i="1"/>
  <c r="CH1195" i="1"/>
  <c r="CJ1195" i="1" s="1"/>
  <c r="CR1195" i="1" s="1"/>
  <c r="CH1196" i="1"/>
  <c r="CH1198" i="1"/>
  <c r="CH1343" i="1"/>
  <c r="CJ1343" i="1" s="1"/>
  <c r="CR1343" i="1" s="1"/>
  <c r="CH1425" i="1"/>
  <c r="CH1427" i="1"/>
  <c r="CH1429" i="1"/>
  <c r="CJ1429" i="1" s="1"/>
  <c r="CR1429" i="1" s="1"/>
  <c r="CH1470" i="1"/>
  <c r="CJ1470" i="1" s="1"/>
  <c r="CR1470" i="1" s="1"/>
  <c r="CH1482" i="1"/>
  <c r="CJ1482" i="1" s="1"/>
  <c r="CR1482" i="1" s="1"/>
  <c r="CH1516" i="1"/>
  <c r="CH1517" i="1"/>
  <c r="CH1521" i="1"/>
  <c r="CJ1521" i="1" s="1"/>
  <c r="CR1521" i="1" s="1"/>
  <c r="CH1523" i="1"/>
  <c r="CJ1523" i="1" s="1"/>
  <c r="CR1523" i="1" s="1"/>
  <c r="CH1524" i="1"/>
  <c r="CH1527" i="1"/>
  <c r="CJ1527" i="1" s="1"/>
  <c r="CR1527" i="1" s="1"/>
  <c r="CH1529" i="1"/>
  <c r="CJ1529" i="1" s="1"/>
  <c r="CR1529" i="1" s="1"/>
  <c r="CH1531" i="1"/>
  <c r="CJ1531" i="1" s="1"/>
  <c r="CR1531" i="1" s="1"/>
  <c r="CH1532" i="1"/>
  <c r="CJ1532" i="1" s="1"/>
  <c r="CR1532" i="1" s="1"/>
  <c r="CH1533" i="1"/>
  <c r="CJ1533" i="1" s="1"/>
  <c r="CR1533" i="1" s="1"/>
  <c r="CH1534" i="1"/>
  <c r="CJ1534" i="1" s="1"/>
  <c r="CR1534" i="1" s="1"/>
  <c r="CH1537" i="1"/>
  <c r="CJ1537" i="1" s="1"/>
  <c r="CR1537" i="1" s="1"/>
  <c r="CH317" i="1"/>
  <c r="CJ317" i="1" s="1"/>
  <c r="CR317" i="1" s="1"/>
  <c r="CH529" i="1"/>
  <c r="CJ529" i="1" s="1"/>
  <c r="CR529" i="1" s="1"/>
  <c r="CH533" i="1"/>
  <c r="CJ533" i="1" s="1"/>
  <c r="CR533" i="1" s="1"/>
  <c r="CH541" i="1"/>
  <c r="CJ541" i="1" s="1"/>
  <c r="CR541" i="1" s="1"/>
  <c r="CH1220" i="1"/>
  <c r="CJ1220" i="1" s="1"/>
  <c r="CR1220" i="1" s="1"/>
  <c r="CH318" i="1"/>
  <c r="CJ318" i="1" s="1"/>
  <c r="CR318" i="1" s="1"/>
  <c r="CH534" i="1"/>
  <c r="CJ534" i="1" s="1"/>
  <c r="CR534" i="1" s="1"/>
  <c r="CH542" i="1"/>
  <c r="CH251" i="1"/>
  <c r="CJ251" i="1" s="1"/>
  <c r="CR251" i="1" s="1"/>
  <c r="CJ302" i="1"/>
  <c r="CR302" i="1" s="1"/>
  <c r="CJ306" i="1"/>
  <c r="CR306" i="1" s="1"/>
  <c r="CH417" i="1"/>
  <c r="CJ417" i="1" s="1"/>
  <c r="CR417" i="1" s="1"/>
  <c r="CH421" i="1"/>
  <c r="CJ421" i="1" s="1"/>
  <c r="CR421" i="1" s="1"/>
  <c r="CH485" i="1"/>
  <c r="CJ485" i="1" s="1"/>
  <c r="CR485" i="1" s="1"/>
  <c r="CH492" i="1"/>
  <c r="CJ492" i="1" s="1"/>
  <c r="CR492" i="1" s="1"/>
  <c r="CH568" i="1"/>
  <c r="CJ637" i="1"/>
  <c r="CR637" i="1" s="1"/>
  <c r="CH795" i="1"/>
  <c r="CH811" i="1"/>
  <c r="CJ811" i="1" s="1"/>
  <c r="CR811" i="1" s="1"/>
  <c r="CH252" i="1"/>
  <c r="CJ252" i="1" s="1"/>
  <c r="CR252" i="1" s="1"/>
  <c r="CJ294" i="1"/>
  <c r="CR294" i="1" s="1"/>
  <c r="CJ304" i="1"/>
  <c r="CR304" i="1" s="1"/>
  <c r="CH425" i="1"/>
  <c r="CJ425" i="1" s="1"/>
  <c r="CR425" i="1" s="1"/>
  <c r="CH474" i="1"/>
  <c r="CJ474" i="1" s="1"/>
  <c r="CR474" i="1" s="1"/>
  <c r="CH481" i="1"/>
  <c r="CJ481" i="1" s="1"/>
  <c r="CR481" i="1" s="1"/>
  <c r="CH493" i="1"/>
  <c r="CH810" i="1"/>
  <c r="CJ810" i="1" s="1"/>
  <c r="CR810" i="1" s="1"/>
  <c r="CJ1069" i="1"/>
  <c r="CR1069" i="1" s="1"/>
  <c r="CJ13" i="1"/>
  <c r="CR13" i="1" s="1"/>
  <c r="CJ18" i="1"/>
  <c r="CR18" i="1" s="1"/>
  <c r="CJ22" i="1"/>
  <c r="CR22" i="1" s="1"/>
  <c r="CJ35" i="1"/>
  <c r="CR35" i="1" s="1"/>
  <c r="CJ67" i="1"/>
  <c r="CR67" i="1" s="1"/>
  <c r="CJ71" i="1"/>
  <c r="CR71" i="1" s="1"/>
  <c r="CJ75" i="1"/>
  <c r="CR75" i="1" s="1"/>
  <c r="CJ79" i="1"/>
  <c r="CR79" i="1" s="1"/>
  <c r="CJ103" i="1"/>
  <c r="CR103" i="1" s="1"/>
  <c r="CJ108" i="1"/>
  <c r="CR108" i="1" s="1"/>
  <c r="CJ113" i="1"/>
  <c r="CR113" i="1" s="1"/>
  <c r="CJ117" i="1"/>
  <c r="CR117" i="1" s="1"/>
  <c r="CJ122" i="1"/>
  <c r="CR122" i="1" s="1"/>
  <c r="CJ126" i="1"/>
  <c r="CR126" i="1" s="1"/>
  <c r="CJ166" i="1"/>
  <c r="CR166" i="1" s="1"/>
  <c r="CJ171" i="1"/>
  <c r="CR171" i="1" s="1"/>
  <c r="CJ175" i="1"/>
  <c r="CR175" i="1" s="1"/>
  <c r="CJ179" i="1"/>
  <c r="CR179" i="1" s="1"/>
  <c r="CJ184" i="1"/>
  <c r="CR184" i="1" s="1"/>
  <c r="CJ193" i="1"/>
  <c r="CR193" i="1" s="1"/>
  <c r="CJ197" i="1"/>
  <c r="CR197" i="1" s="1"/>
  <c r="CJ201" i="1"/>
  <c r="CR201" i="1" s="1"/>
  <c r="CJ205" i="1"/>
  <c r="CR205" i="1" s="1"/>
  <c r="CJ225" i="1"/>
  <c r="CR225" i="1" s="1"/>
  <c r="CJ229" i="1"/>
  <c r="CR229" i="1" s="1"/>
  <c r="CH263" i="1"/>
  <c r="CJ263" i="1" s="1"/>
  <c r="CR263" i="1" s="1"/>
  <c r="CH265" i="1"/>
  <c r="CJ265" i="1" s="1"/>
  <c r="CR265" i="1" s="1"/>
  <c r="CH272" i="1"/>
  <c r="CJ272" i="1" s="1"/>
  <c r="CR272" i="1" s="1"/>
  <c r="CH281" i="1"/>
  <c r="CH285" i="1"/>
  <c r="CJ285" i="1" s="1"/>
  <c r="CR285" i="1" s="1"/>
  <c r="CH289" i="1"/>
  <c r="CJ289" i="1" s="1"/>
  <c r="CR289" i="1" s="1"/>
  <c r="CH292" i="1"/>
  <c r="CJ292" i="1" s="1"/>
  <c r="CR292" i="1" s="1"/>
  <c r="CH293" i="1"/>
  <c r="CJ293" i="1" s="1"/>
  <c r="CR293" i="1" s="1"/>
  <c r="CJ345" i="1"/>
  <c r="CR345" i="1" s="1"/>
  <c r="CJ349" i="1"/>
  <c r="CR349" i="1" s="1"/>
  <c r="CJ358" i="1"/>
  <c r="CR358" i="1" s="1"/>
  <c r="CJ368" i="1"/>
  <c r="CR368" i="1" s="1"/>
  <c r="CJ455" i="1"/>
  <c r="CR455" i="1" s="1"/>
  <c r="CJ456" i="1"/>
  <c r="CR456" i="1" s="1"/>
  <c r="CJ458" i="1"/>
  <c r="CR458" i="1" s="1"/>
  <c r="CJ461" i="1"/>
  <c r="CR461" i="1" s="1"/>
  <c r="CJ466" i="1"/>
  <c r="CR466" i="1" s="1"/>
  <c r="CJ467" i="1"/>
  <c r="CR467" i="1" s="1"/>
  <c r="CJ468" i="1"/>
  <c r="CR468" i="1" s="1"/>
  <c r="CH505" i="1"/>
  <c r="CJ627" i="1"/>
  <c r="CR627" i="1" s="1"/>
  <c r="CJ628" i="1"/>
  <c r="CR628" i="1" s="1"/>
  <c r="CJ629" i="1"/>
  <c r="CR629" i="1" s="1"/>
  <c r="CJ758" i="1"/>
  <c r="CR758" i="1" s="1"/>
  <c r="CH938" i="1"/>
  <c r="CJ938" i="1" s="1"/>
  <c r="CR938" i="1" s="1"/>
  <c r="CH939" i="1"/>
  <c r="CH942" i="1"/>
  <c r="CH1042" i="1"/>
  <c r="CJ1042" i="1" s="1"/>
  <c r="CR1042" i="1" s="1"/>
  <c r="CH1052" i="1"/>
  <c r="CJ1052" i="1" s="1"/>
  <c r="CR1052" i="1" s="1"/>
  <c r="CH1057" i="1"/>
  <c r="CH1061" i="1"/>
  <c r="CH1423" i="1"/>
  <c r="CJ1423" i="1" s="1"/>
  <c r="CR1423" i="1" s="1"/>
  <c r="CJ6" i="1"/>
  <c r="CR6" i="1" s="1"/>
  <c r="CJ11" i="1"/>
  <c r="CR11" i="1" s="1"/>
  <c r="CJ15" i="1"/>
  <c r="CR15" i="1" s="1"/>
  <c r="CJ39" i="1"/>
  <c r="CR39" i="1" s="1"/>
  <c r="CJ44" i="1"/>
  <c r="CR44" i="1" s="1"/>
  <c r="CJ49" i="1"/>
  <c r="CR49" i="1" s="1"/>
  <c r="CJ53" i="1"/>
  <c r="CR53" i="1" s="1"/>
  <c r="CJ58" i="1"/>
  <c r="CR58" i="1" s="1"/>
  <c r="CJ77" i="1"/>
  <c r="CR77" i="1" s="1"/>
  <c r="CJ82" i="1"/>
  <c r="CR82" i="1" s="1"/>
  <c r="CJ86" i="1"/>
  <c r="CR86" i="1" s="1"/>
  <c r="CJ91" i="1"/>
  <c r="CR91" i="1" s="1"/>
  <c r="CJ101" i="1"/>
  <c r="CR101" i="1" s="1"/>
  <c r="CJ115" i="1"/>
  <c r="CR115" i="1" s="1"/>
  <c r="CJ119" i="1"/>
  <c r="CR119" i="1" s="1"/>
  <c r="CJ120" i="1"/>
  <c r="CR120" i="1" s="1"/>
  <c r="CJ129" i="1"/>
  <c r="CR129" i="1" s="1"/>
  <c r="CJ134" i="1"/>
  <c r="CR134" i="1" s="1"/>
  <c r="CJ139" i="1"/>
  <c r="CR139" i="1" s="1"/>
  <c r="CJ143" i="1"/>
  <c r="CR143" i="1" s="1"/>
  <c r="CJ167" i="1"/>
  <c r="CR167" i="1" s="1"/>
  <c r="CJ172" i="1"/>
  <c r="CR172" i="1" s="1"/>
  <c r="CJ177" i="1"/>
  <c r="CR177" i="1" s="1"/>
  <c r="CJ181" i="1"/>
  <c r="CR181" i="1" s="1"/>
  <c r="CJ182" i="1"/>
  <c r="CR182" i="1" s="1"/>
  <c r="CJ192" i="1"/>
  <c r="CR192" i="1" s="1"/>
  <c r="CJ195" i="1"/>
  <c r="CR195" i="1" s="1"/>
  <c r="CJ203" i="1"/>
  <c r="CR203" i="1" s="1"/>
  <c r="CJ207" i="1"/>
  <c r="CR207" i="1" s="1"/>
  <c r="CJ212" i="1"/>
  <c r="CR212" i="1" s="1"/>
  <c r="CJ218" i="1"/>
  <c r="CR218" i="1" s="1"/>
  <c r="CH237" i="1"/>
  <c r="CJ237" i="1" s="1"/>
  <c r="CR237" i="1" s="1"/>
  <c r="CH241" i="1"/>
  <c r="CJ241" i="1" s="1"/>
  <c r="CR241" i="1" s="1"/>
  <c r="CH245" i="1"/>
  <c r="CJ245" i="1" s="1"/>
  <c r="CR245" i="1" s="1"/>
  <c r="CJ271" i="1"/>
  <c r="CR271" i="1" s="1"/>
  <c r="CH296" i="1"/>
  <c r="CJ296" i="1" s="1"/>
  <c r="CR296" i="1" s="1"/>
  <c r="CH301" i="1"/>
  <c r="CJ301" i="1" s="1"/>
  <c r="CR301" i="1" s="1"/>
  <c r="CH309" i="1"/>
  <c r="CJ309" i="1" s="1"/>
  <c r="CR309" i="1" s="1"/>
  <c r="CH311" i="1"/>
  <c r="CJ311" i="1" s="1"/>
  <c r="CR311" i="1" s="1"/>
  <c r="CH314" i="1"/>
  <c r="CJ337" i="1"/>
  <c r="CR337" i="1" s="1"/>
  <c r="CJ342" i="1"/>
  <c r="CR342" i="1" s="1"/>
  <c r="CJ347" i="1"/>
  <c r="CR347" i="1" s="1"/>
  <c r="CJ352" i="1"/>
  <c r="CR352" i="1" s="1"/>
  <c r="CJ382" i="1"/>
  <c r="CR382" i="1" s="1"/>
  <c r="CH406" i="1"/>
  <c r="CJ406" i="1" s="1"/>
  <c r="CR406" i="1" s="1"/>
  <c r="CH407" i="1"/>
  <c r="CJ407" i="1" s="1"/>
  <c r="CR407" i="1" s="1"/>
  <c r="CH408" i="1"/>
  <c r="CJ408" i="1" s="1"/>
  <c r="CR408" i="1" s="1"/>
  <c r="CH409" i="1"/>
  <c r="CJ409" i="1" s="1"/>
  <c r="CR409" i="1" s="1"/>
  <c r="CH453" i="1"/>
  <c r="CJ453" i="1" s="1"/>
  <c r="CR453" i="1" s="1"/>
  <c r="CH454" i="1"/>
  <c r="CJ454" i="1" s="1"/>
  <c r="CR454" i="1" s="1"/>
  <c r="CJ522" i="1"/>
  <c r="CR522" i="1" s="1"/>
  <c r="CH564" i="1"/>
  <c r="CH597" i="1"/>
  <c r="CJ597" i="1" s="1"/>
  <c r="CR597" i="1" s="1"/>
  <c r="CH647" i="1"/>
  <c r="CJ647" i="1" s="1"/>
  <c r="CR647" i="1" s="1"/>
  <c r="CH652" i="1"/>
  <c r="CJ652" i="1" s="1"/>
  <c r="CR652" i="1" s="1"/>
  <c r="CH662" i="1"/>
  <c r="CJ662" i="1" s="1"/>
  <c r="CR662" i="1" s="1"/>
  <c r="CH672" i="1"/>
  <c r="CJ672" i="1" s="1"/>
  <c r="CR672" i="1" s="1"/>
  <c r="CH673" i="1"/>
  <c r="CH679" i="1"/>
  <c r="CJ679" i="1" s="1"/>
  <c r="CR679" i="1" s="1"/>
  <c r="CH689" i="1"/>
  <c r="CJ689" i="1" s="1"/>
  <c r="CR689" i="1" s="1"/>
  <c r="CH695" i="1"/>
  <c r="CJ695" i="1" s="1"/>
  <c r="CR695" i="1" s="1"/>
  <c r="CH706" i="1"/>
  <c r="CJ831" i="1"/>
  <c r="CR831" i="1" s="1"/>
  <c r="CJ838" i="1"/>
  <c r="CR838" i="1" s="1"/>
  <c r="CH847" i="1"/>
  <c r="CJ847" i="1" s="1"/>
  <c r="CR847" i="1" s="1"/>
  <c r="CH851" i="1"/>
  <c r="CH853" i="1"/>
  <c r="CJ853" i="1" s="1"/>
  <c r="CR853" i="1" s="1"/>
  <c r="CH887" i="1"/>
  <c r="CJ887" i="1" s="1"/>
  <c r="CR887" i="1" s="1"/>
  <c r="CH891" i="1"/>
  <c r="CJ891" i="1" s="1"/>
  <c r="CR891" i="1" s="1"/>
  <c r="CH892" i="1"/>
  <c r="CJ892" i="1" s="1"/>
  <c r="CR892" i="1" s="1"/>
  <c r="CH893" i="1"/>
  <c r="CJ893" i="1" s="1"/>
  <c r="CR893" i="1" s="1"/>
  <c r="CH895" i="1"/>
  <c r="CH896" i="1"/>
  <c r="CH897" i="1"/>
  <c r="CH898" i="1"/>
  <c r="CJ898" i="1" s="1"/>
  <c r="CR898" i="1" s="1"/>
  <c r="CJ903" i="1"/>
  <c r="CR903" i="1" s="1"/>
  <c r="CJ905" i="1"/>
  <c r="CR905" i="1" s="1"/>
  <c r="CJ937" i="1"/>
  <c r="CR937" i="1" s="1"/>
  <c r="CH945" i="1"/>
  <c r="CJ945" i="1" s="1"/>
  <c r="CR945" i="1" s="1"/>
  <c r="CH998" i="1"/>
  <c r="CJ998" i="1" s="1"/>
  <c r="CR998" i="1" s="1"/>
  <c r="CH1002" i="1"/>
  <c r="CJ1002" i="1" s="1"/>
  <c r="CR1002" i="1" s="1"/>
  <c r="CH1003" i="1"/>
  <c r="CH1006" i="1"/>
  <c r="CJ1006" i="1" s="1"/>
  <c r="CR1006" i="1" s="1"/>
  <c r="CH1007" i="1"/>
  <c r="CJ1007" i="1" s="1"/>
  <c r="CR1007" i="1" s="1"/>
  <c r="CH1018" i="1"/>
  <c r="CH1026" i="1"/>
  <c r="CJ1031" i="1"/>
  <c r="CR1031" i="1" s="1"/>
  <c r="CJ1051" i="1"/>
  <c r="CR1051" i="1" s="1"/>
  <c r="CH1065" i="1"/>
  <c r="CH1141" i="1"/>
  <c r="CJ1141" i="1" s="1"/>
  <c r="CR1141" i="1" s="1"/>
  <c r="CH1146" i="1"/>
  <c r="CJ1146" i="1" s="1"/>
  <c r="CR1146" i="1" s="1"/>
  <c r="CH1147" i="1"/>
  <c r="CJ1147" i="1" s="1"/>
  <c r="CR1147" i="1" s="1"/>
  <c r="CH1149" i="1"/>
  <c r="CJ1149" i="1" s="1"/>
  <c r="CR1149" i="1" s="1"/>
  <c r="CH1150" i="1"/>
  <c r="CJ1150" i="1" s="1"/>
  <c r="CR1150" i="1" s="1"/>
  <c r="CH1152" i="1"/>
  <c r="CJ1152" i="1" s="1"/>
  <c r="CR1152" i="1" s="1"/>
  <c r="CH1168" i="1"/>
  <c r="CJ1168" i="1" s="1"/>
  <c r="CR1168" i="1" s="1"/>
  <c r="CH1181" i="1"/>
  <c r="CH1185" i="1"/>
  <c r="CH1186" i="1"/>
  <c r="CH1189" i="1"/>
  <c r="CJ1189" i="1" s="1"/>
  <c r="CR1189" i="1" s="1"/>
  <c r="CJ1242" i="1"/>
  <c r="CR1242" i="1" s="1"/>
  <c r="CH1346" i="1"/>
  <c r="CJ1346" i="1" s="1"/>
  <c r="CR1346" i="1" s="1"/>
  <c r="CH1349" i="1"/>
  <c r="CJ1349" i="1" s="1"/>
  <c r="CR1349" i="1" s="1"/>
  <c r="CH1350" i="1"/>
  <c r="CH1354" i="1"/>
  <c r="CJ1354" i="1" s="1"/>
  <c r="CR1354" i="1" s="1"/>
  <c r="CH1358" i="1"/>
  <c r="CJ1358" i="1" s="1"/>
  <c r="CR1358" i="1" s="1"/>
  <c r="CJ1434" i="1"/>
  <c r="CR1434" i="1" s="1"/>
  <c r="CJ1438" i="1"/>
  <c r="CR1438" i="1" s="1"/>
  <c r="CJ1439" i="1"/>
  <c r="CR1439" i="1" s="1"/>
  <c r="CH1443" i="1"/>
  <c r="CJ1443" i="1" s="1"/>
  <c r="CR1443" i="1" s="1"/>
  <c r="CH1444" i="1"/>
  <c r="CJ1444" i="1" s="1"/>
  <c r="CR1444" i="1" s="1"/>
  <c r="CH1446" i="1"/>
  <c r="CJ1509" i="1"/>
  <c r="CR1509" i="1" s="1"/>
  <c r="CJ1510" i="1"/>
  <c r="CR1510" i="1" s="1"/>
  <c r="CH1518" i="1"/>
  <c r="CJ1518" i="1" s="1"/>
  <c r="CR1518" i="1" s="1"/>
  <c r="CH1526" i="1"/>
  <c r="CH546" i="1"/>
  <c r="CJ546" i="1" s="1"/>
  <c r="CR546" i="1" s="1"/>
  <c r="CH547" i="1"/>
  <c r="CJ547" i="1" s="1"/>
  <c r="CR547" i="1" s="1"/>
  <c r="CH550" i="1"/>
  <c r="CH551" i="1"/>
  <c r="CH553" i="1"/>
  <c r="CJ553" i="1" s="1"/>
  <c r="CR553" i="1" s="1"/>
  <c r="CJ558" i="1"/>
  <c r="CR558" i="1" s="1"/>
  <c r="CJ559" i="1"/>
  <c r="CR559" i="1" s="1"/>
  <c r="CJ562" i="1"/>
  <c r="CR562" i="1" s="1"/>
  <c r="CJ620" i="1"/>
  <c r="CR620" i="1" s="1"/>
  <c r="CH630" i="1"/>
  <c r="CJ630" i="1" s="1"/>
  <c r="CR630" i="1" s="1"/>
  <c r="CH631" i="1"/>
  <c r="CJ631" i="1" s="1"/>
  <c r="CR631" i="1" s="1"/>
  <c r="CJ671" i="1"/>
  <c r="CR671" i="1" s="1"/>
  <c r="CH712" i="1"/>
  <c r="CH717" i="1"/>
  <c r="CJ717" i="1" s="1"/>
  <c r="CR717" i="1" s="1"/>
  <c r="CH719" i="1"/>
  <c r="CJ719" i="1" s="1"/>
  <c r="CR719" i="1" s="1"/>
  <c r="CJ723" i="1"/>
  <c r="CR723" i="1" s="1"/>
  <c r="CJ725" i="1"/>
  <c r="CR725" i="1" s="1"/>
  <c r="CJ726" i="1"/>
  <c r="CR726" i="1" s="1"/>
  <c r="CJ728" i="1"/>
  <c r="CR728" i="1" s="1"/>
  <c r="CJ729" i="1"/>
  <c r="CR729" i="1" s="1"/>
  <c r="CJ743" i="1"/>
  <c r="CR743" i="1" s="1"/>
  <c r="CJ762" i="1"/>
  <c r="CR762" i="1" s="1"/>
  <c r="CJ766" i="1"/>
  <c r="CR766" i="1" s="1"/>
  <c r="CJ767" i="1"/>
  <c r="CR767" i="1" s="1"/>
  <c r="CH777" i="1"/>
  <c r="CJ777" i="1" s="1"/>
  <c r="CR777" i="1" s="1"/>
  <c r="CH780" i="1"/>
  <c r="CJ780" i="1" s="1"/>
  <c r="CR780" i="1" s="1"/>
  <c r="CH781" i="1"/>
  <c r="CJ781" i="1" s="1"/>
  <c r="CR781" i="1" s="1"/>
  <c r="CH783" i="1"/>
  <c r="CJ783" i="1" s="1"/>
  <c r="CR783" i="1" s="1"/>
  <c r="CJ845" i="1"/>
  <c r="CR845" i="1" s="1"/>
  <c r="CJ849" i="1"/>
  <c r="CR849" i="1" s="1"/>
  <c r="CJ850" i="1"/>
  <c r="CR850" i="1" s="1"/>
  <c r="CH859" i="1"/>
  <c r="CJ859" i="1" s="1"/>
  <c r="CR859" i="1" s="1"/>
  <c r="CH863" i="1"/>
  <c r="CJ863" i="1" s="1"/>
  <c r="CR863" i="1" s="1"/>
  <c r="CJ864" i="1"/>
  <c r="CR864" i="1" s="1"/>
  <c r="CH972" i="1"/>
  <c r="CJ972" i="1" s="1"/>
  <c r="CR972" i="1" s="1"/>
  <c r="CH973" i="1"/>
  <c r="CJ973" i="1" s="1"/>
  <c r="CR973" i="1" s="1"/>
  <c r="CJ975" i="1"/>
  <c r="CR975" i="1" s="1"/>
  <c r="CJ978" i="1"/>
  <c r="CR978" i="1" s="1"/>
  <c r="CJ988" i="1"/>
  <c r="CR988" i="1" s="1"/>
  <c r="CJ1073" i="1"/>
  <c r="CR1073" i="1" s="1"/>
  <c r="CJ1078" i="1"/>
  <c r="CR1078" i="1" s="1"/>
  <c r="CH1082" i="1"/>
  <c r="CH1086" i="1"/>
  <c r="CJ1086" i="1" s="1"/>
  <c r="CR1086" i="1" s="1"/>
  <c r="CH1090" i="1"/>
  <c r="CJ1090" i="1" s="1"/>
  <c r="CR1090" i="1" s="1"/>
  <c r="CH1094" i="1"/>
  <c r="CH1096" i="1"/>
  <c r="CJ1096" i="1" s="1"/>
  <c r="CR1096" i="1" s="1"/>
  <c r="CH1098" i="1"/>
  <c r="CJ1098" i="1" s="1"/>
  <c r="CR1098" i="1" s="1"/>
  <c r="CH1099" i="1"/>
  <c r="CJ1099" i="1" s="1"/>
  <c r="CR1099" i="1" s="1"/>
  <c r="CH1101" i="1"/>
  <c r="CJ1101" i="1" s="1"/>
  <c r="CR1101" i="1" s="1"/>
  <c r="CH1106" i="1"/>
  <c r="CJ1106" i="1" s="1"/>
  <c r="CR1106" i="1" s="1"/>
  <c r="CH1107" i="1"/>
  <c r="CJ1107" i="1" s="1"/>
  <c r="CR1107" i="1" s="1"/>
  <c r="CH1109" i="1"/>
  <c r="CJ1109" i="1" s="1"/>
  <c r="CR1109" i="1" s="1"/>
  <c r="CJ1120" i="1"/>
  <c r="CR1120" i="1" s="1"/>
  <c r="CJ1123" i="1"/>
  <c r="CR1123" i="1" s="1"/>
  <c r="CJ1124" i="1"/>
  <c r="CR1124" i="1" s="1"/>
  <c r="CJ1126" i="1"/>
  <c r="CR1126" i="1" s="1"/>
  <c r="CH1307" i="1"/>
  <c r="CJ1307" i="1" s="1"/>
  <c r="CR1307" i="1" s="1"/>
  <c r="CH1308" i="1"/>
  <c r="CJ1308" i="1" s="1"/>
  <c r="CR1308" i="1" s="1"/>
  <c r="CH1311" i="1"/>
  <c r="CH1313" i="1"/>
  <c r="CJ1313" i="1" s="1"/>
  <c r="CR1313" i="1" s="1"/>
  <c r="CH1318" i="1"/>
  <c r="CH1327" i="1"/>
  <c r="CJ1327" i="1" s="1"/>
  <c r="CR1327" i="1" s="1"/>
  <c r="CH1329" i="1"/>
  <c r="CJ1329" i="1" s="1"/>
  <c r="CR1329" i="1" s="1"/>
  <c r="CJ1337" i="1"/>
  <c r="CR1337" i="1" s="1"/>
  <c r="CJ1374" i="1"/>
  <c r="CR1374" i="1" s="1"/>
  <c r="CJ1441" i="1"/>
  <c r="CR1441" i="1" s="1"/>
  <c r="CH1449" i="1"/>
  <c r="CJ1449" i="1" s="1"/>
  <c r="CR1449" i="1" s="1"/>
  <c r="CH319" i="1"/>
  <c r="CJ319" i="1" s="1"/>
  <c r="CR319" i="1" s="1"/>
  <c r="CH321" i="1"/>
  <c r="CJ321" i="1" s="1"/>
  <c r="CR321" i="1" s="1"/>
  <c r="CH322" i="1"/>
  <c r="CJ322" i="1" s="1"/>
  <c r="CR322" i="1" s="1"/>
  <c r="CJ334" i="1"/>
  <c r="CR334" i="1" s="1"/>
  <c r="CJ340" i="1"/>
  <c r="CR340" i="1" s="1"/>
  <c r="CJ354" i="1"/>
  <c r="CR354" i="1" s="1"/>
  <c r="CJ361" i="1"/>
  <c r="CR361" i="1" s="1"/>
  <c r="CJ362" i="1"/>
  <c r="CR362" i="1" s="1"/>
  <c r="CJ369" i="1"/>
  <c r="CR369" i="1" s="1"/>
  <c r="CH393" i="1"/>
  <c r="CH440" i="1"/>
  <c r="CJ440" i="1" s="1"/>
  <c r="CR440" i="1" s="1"/>
  <c r="CH444" i="1"/>
  <c r="CJ444" i="1" s="1"/>
  <c r="CR444" i="1" s="1"/>
  <c r="CH445" i="1"/>
  <c r="CJ445" i="1" s="1"/>
  <c r="CR445" i="1" s="1"/>
  <c r="CH448" i="1"/>
  <c r="CJ448" i="1" s="1"/>
  <c r="CR448" i="1" s="1"/>
  <c r="CH450" i="1"/>
  <c r="CJ450" i="1" s="1"/>
  <c r="CR450" i="1" s="1"/>
  <c r="CH465" i="1"/>
  <c r="CJ465" i="1" s="1"/>
  <c r="CR465" i="1" s="1"/>
  <c r="CH471" i="1"/>
  <c r="CJ471" i="1" s="1"/>
  <c r="CR471" i="1" s="1"/>
  <c r="CH472" i="1"/>
  <c r="CJ472" i="1" s="1"/>
  <c r="CR472" i="1" s="1"/>
  <c r="CH509" i="1"/>
  <c r="CJ509" i="1" s="1"/>
  <c r="CR509" i="1" s="1"/>
  <c r="CH523" i="1"/>
  <c r="CJ523" i="1" s="1"/>
  <c r="CR523" i="1" s="1"/>
  <c r="CJ531" i="1"/>
  <c r="CR531" i="1" s="1"/>
  <c r="CH557" i="1"/>
  <c r="CJ557" i="1" s="1"/>
  <c r="CR557" i="1" s="1"/>
  <c r="CH572" i="1"/>
  <c r="CH576" i="1"/>
  <c r="CH580" i="1"/>
  <c r="CJ580" i="1" s="1"/>
  <c r="CR580" i="1" s="1"/>
  <c r="CH611" i="1"/>
  <c r="CJ611" i="1" s="1"/>
  <c r="CR611" i="1" s="1"/>
  <c r="CH615" i="1"/>
  <c r="CH621" i="1"/>
  <c r="CH622" i="1"/>
  <c r="CJ622" i="1" s="1"/>
  <c r="CR622" i="1" s="1"/>
  <c r="CH623" i="1"/>
  <c r="CJ623" i="1" s="1"/>
  <c r="CR623" i="1" s="1"/>
  <c r="CH625" i="1"/>
  <c r="CJ625" i="1" s="1"/>
  <c r="CR625" i="1" s="1"/>
  <c r="CH632" i="1"/>
  <c r="CH642" i="1"/>
  <c r="CJ642" i="1" s="1"/>
  <c r="CR642" i="1" s="1"/>
  <c r="CH643" i="1"/>
  <c r="CJ643" i="1" s="1"/>
  <c r="CR643" i="1" s="1"/>
  <c r="CH665" i="1"/>
  <c r="CJ665" i="1" s="1"/>
  <c r="CR665" i="1" s="1"/>
  <c r="CH669" i="1"/>
  <c r="CJ669" i="1" s="1"/>
  <c r="CR669" i="1" s="1"/>
  <c r="CH707" i="1"/>
  <c r="CH708" i="1"/>
  <c r="CH721" i="1"/>
  <c r="CJ721" i="1" s="1"/>
  <c r="CR721" i="1" s="1"/>
  <c r="CH722" i="1"/>
  <c r="CJ722" i="1" s="1"/>
  <c r="CR722" i="1" s="1"/>
  <c r="CH735" i="1"/>
  <c r="CJ735" i="1" s="1"/>
  <c r="CR735" i="1" s="1"/>
  <c r="CH736" i="1"/>
  <c r="CJ736" i="1" s="1"/>
  <c r="CR736" i="1" s="1"/>
  <c r="CH738" i="1"/>
  <c r="CH739" i="1"/>
  <c r="CJ739" i="1" s="1"/>
  <c r="CR739" i="1" s="1"/>
  <c r="CH750" i="1"/>
  <c r="CJ750" i="1" s="1"/>
  <c r="CR750" i="1" s="1"/>
  <c r="CH751" i="1"/>
  <c r="CJ751" i="1" s="1"/>
  <c r="CR751" i="1" s="1"/>
  <c r="CH763" i="1"/>
  <c r="CJ763" i="1" s="1"/>
  <c r="CR763" i="1" s="1"/>
  <c r="CH764" i="1"/>
  <c r="CJ764" i="1" s="1"/>
  <c r="CR764" i="1" s="1"/>
  <c r="CH765" i="1"/>
  <c r="CJ765" i="1" s="1"/>
  <c r="CR765" i="1" s="1"/>
  <c r="CH769" i="1"/>
  <c r="CJ769" i="1" s="1"/>
  <c r="CR769" i="1" s="1"/>
  <c r="CH771" i="1"/>
  <c r="CH775" i="1"/>
  <c r="CJ775" i="1" s="1"/>
  <c r="CR775" i="1" s="1"/>
  <c r="CH817" i="1"/>
  <c r="CJ817" i="1" s="1"/>
  <c r="CR817" i="1" s="1"/>
  <c r="CH822" i="1"/>
  <c r="CJ822" i="1" s="1"/>
  <c r="CR822" i="1" s="1"/>
  <c r="CH832" i="1"/>
  <c r="CJ832" i="1" s="1"/>
  <c r="CR832" i="1" s="1"/>
  <c r="CH833" i="1"/>
  <c r="CJ833" i="1" s="1"/>
  <c r="CR833" i="1" s="1"/>
  <c r="CH834" i="1"/>
  <c r="CJ834" i="1" s="1"/>
  <c r="CR834" i="1" s="1"/>
  <c r="CH843" i="1"/>
  <c r="CJ843" i="1" s="1"/>
  <c r="CR843" i="1" s="1"/>
  <c r="CH865" i="1"/>
  <c r="CJ865" i="1" s="1"/>
  <c r="CR865" i="1" s="1"/>
  <c r="CH871" i="1"/>
  <c r="CJ871" i="1" s="1"/>
  <c r="CR871" i="1" s="1"/>
  <c r="CH909" i="1"/>
  <c r="CJ909" i="1" s="1"/>
  <c r="CR909" i="1" s="1"/>
  <c r="CH914" i="1"/>
  <c r="CJ914" i="1" s="1"/>
  <c r="CR914" i="1" s="1"/>
  <c r="CH923" i="1"/>
  <c r="CH927" i="1"/>
  <c r="CJ927" i="1" s="1"/>
  <c r="CR927" i="1" s="1"/>
  <c r="CH928" i="1"/>
  <c r="CH954" i="1"/>
  <c r="CJ954" i="1" s="1"/>
  <c r="CR954" i="1" s="1"/>
  <c r="CH963" i="1"/>
  <c r="CJ963" i="1" s="1"/>
  <c r="CR963" i="1" s="1"/>
  <c r="CH982" i="1"/>
  <c r="CJ982" i="1" s="1"/>
  <c r="CR982" i="1" s="1"/>
  <c r="CH990" i="1"/>
  <c r="CJ990" i="1" s="1"/>
  <c r="CR990" i="1" s="1"/>
  <c r="CH992" i="1"/>
  <c r="CJ992" i="1" s="1"/>
  <c r="CR992" i="1" s="1"/>
  <c r="CH993" i="1"/>
  <c r="CJ993" i="1" s="1"/>
  <c r="CR993" i="1" s="1"/>
  <c r="CH1079" i="1"/>
  <c r="CH1113" i="1"/>
  <c r="CJ1204" i="1"/>
  <c r="CR1204" i="1" s="1"/>
  <c r="CH1214" i="1"/>
  <c r="CJ1214" i="1" s="1"/>
  <c r="CR1214" i="1" s="1"/>
  <c r="CH1215" i="1"/>
  <c r="CH1246" i="1"/>
  <c r="CH1254" i="1"/>
  <c r="CJ1254" i="1" s="1"/>
  <c r="CR1254" i="1" s="1"/>
  <c r="CH1255" i="1"/>
  <c r="CJ1255" i="1" s="1"/>
  <c r="CR1255" i="1" s="1"/>
  <c r="CH1256" i="1"/>
  <c r="CJ1256" i="1" s="1"/>
  <c r="CR1256" i="1" s="1"/>
  <c r="CH1258" i="1"/>
  <c r="CH1260" i="1"/>
  <c r="CJ1260" i="1" s="1"/>
  <c r="CR1260" i="1" s="1"/>
  <c r="CH1262" i="1"/>
  <c r="CJ1266" i="1"/>
  <c r="CR1266" i="1" s="1"/>
  <c r="CH1332" i="1"/>
  <c r="CJ1332" i="1" s="1"/>
  <c r="CR1332" i="1" s="1"/>
  <c r="CH1378" i="1"/>
  <c r="CJ1378" i="1" s="1"/>
  <c r="CR1378" i="1" s="1"/>
  <c r="CH1382" i="1"/>
  <c r="CJ1382" i="1" s="1"/>
  <c r="CR1382" i="1" s="1"/>
  <c r="CH1386" i="1"/>
  <c r="CH1390" i="1"/>
  <c r="CJ1390" i="1" s="1"/>
  <c r="CR1390" i="1" s="1"/>
  <c r="CJ1398" i="1"/>
  <c r="CR1398" i="1" s="1"/>
  <c r="CJ1399" i="1"/>
  <c r="CR1399" i="1" s="1"/>
  <c r="CH1426" i="1"/>
  <c r="CJ1461" i="1"/>
  <c r="CR1461" i="1" s="1"/>
  <c r="CH1466" i="1"/>
  <c r="CH1467" i="1"/>
  <c r="CJ1467" i="1" s="1"/>
  <c r="CR1467" i="1" s="1"/>
  <c r="CH1468" i="1"/>
  <c r="CH1469" i="1"/>
  <c r="CH1471" i="1"/>
  <c r="CH1473" i="1"/>
  <c r="CJ1473" i="1" s="1"/>
  <c r="CR1473" i="1" s="1"/>
  <c r="CH1475" i="1"/>
  <c r="CH1477" i="1"/>
  <c r="CJ1477" i="1" s="1"/>
  <c r="CR1477" i="1" s="1"/>
  <c r="CH1479" i="1"/>
  <c r="CH1481" i="1"/>
  <c r="CJ1481" i="1" s="1"/>
  <c r="CR1481" i="1" s="1"/>
  <c r="CH1484" i="1"/>
  <c r="CH1485" i="1"/>
  <c r="CJ1485" i="1" s="1"/>
  <c r="CR1485" i="1" s="1"/>
  <c r="CH1487" i="1"/>
  <c r="CH1488" i="1"/>
  <c r="CJ1488" i="1" s="1"/>
  <c r="CR1488" i="1" s="1"/>
  <c r="CH1489" i="1"/>
  <c r="CJ1489" i="1" s="1"/>
  <c r="CR1489" i="1" s="1"/>
  <c r="CJ1492" i="1"/>
  <c r="CR1492" i="1" s="1"/>
  <c r="CJ1493" i="1"/>
  <c r="CR1493" i="1" s="1"/>
  <c r="CJ1494" i="1"/>
  <c r="CR1494" i="1" s="1"/>
  <c r="CJ1517" i="1"/>
  <c r="CR1517" i="1" s="1"/>
  <c r="CH1108" i="1"/>
  <c r="CJ1108" i="1" s="1"/>
  <c r="CR1108" i="1" s="1"/>
  <c r="CH1128" i="1"/>
  <c r="CJ1128" i="1" s="1"/>
  <c r="CR1128" i="1" s="1"/>
  <c r="CH1134" i="1"/>
  <c r="CJ1134" i="1" s="1"/>
  <c r="CR1134" i="1" s="1"/>
  <c r="CH1136" i="1"/>
  <c r="CJ1136" i="1" s="1"/>
  <c r="CR1136" i="1" s="1"/>
  <c r="CH1138" i="1"/>
  <c r="CJ1138" i="1" s="1"/>
  <c r="CR1138" i="1" s="1"/>
  <c r="CH1158" i="1"/>
  <c r="CJ1158" i="1" s="1"/>
  <c r="CR1158" i="1" s="1"/>
  <c r="CH1159" i="1"/>
  <c r="CH1160" i="1"/>
  <c r="CJ1160" i="1" s="1"/>
  <c r="CR1160" i="1" s="1"/>
  <c r="CH1163" i="1"/>
  <c r="CH1165" i="1"/>
  <c r="CJ1165" i="1" s="1"/>
  <c r="CR1165" i="1" s="1"/>
  <c r="CH1200" i="1"/>
  <c r="CJ1200" i="1" s="1"/>
  <c r="CR1200" i="1" s="1"/>
  <c r="CH1201" i="1"/>
  <c r="CJ1201" i="1" s="1"/>
  <c r="CR1201" i="1" s="1"/>
  <c r="CH1202" i="1"/>
  <c r="CJ1202" i="1" s="1"/>
  <c r="CR1202" i="1" s="1"/>
  <c r="CH1206" i="1"/>
  <c r="CJ1206" i="1" s="1"/>
  <c r="CR1206" i="1" s="1"/>
  <c r="CJ1222" i="1"/>
  <c r="CR1222" i="1" s="1"/>
  <c r="CH1233" i="1"/>
  <c r="CJ1233" i="1" s="1"/>
  <c r="CR1233" i="1" s="1"/>
  <c r="CH1236" i="1"/>
  <c r="CH1238" i="1"/>
  <c r="CJ1238" i="1" s="1"/>
  <c r="CR1238" i="1" s="1"/>
  <c r="CH1264" i="1"/>
  <c r="CJ1264" i="1" s="1"/>
  <c r="CR1264" i="1" s="1"/>
  <c r="CH1265" i="1"/>
  <c r="CJ1265" i="1" s="1"/>
  <c r="CR1265" i="1" s="1"/>
  <c r="CH1270" i="1"/>
  <c r="CH1271" i="1"/>
  <c r="CJ1271" i="1" s="1"/>
  <c r="CR1271" i="1" s="1"/>
  <c r="CH1272" i="1"/>
  <c r="CJ1272" i="1" s="1"/>
  <c r="CR1272" i="1" s="1"/>
  <c r="CH1273" i="1"/>
  <c r="CJ1273" i="1" s="1"/>
  <c r="CR1273" i="1" s="1"/>
  <c r="CH1274" i="1"/>
  <c r="CJ1274" i="1" s="1"/>
  <c r="CR1274" i="1" s="1"/>
  <c r="CH1276" i="1"/>
  <c r="CJ1276" i="1" s="1"/>
  <c r="CR1276" i="1" s="1"/>
  <c r="CH1278" i="1"/>
  <c r="CJ1278" i="1" s="1"/>
  <c r="CR1278" i="1" s="1"/>
  <c r="CH1281" i="1"/>
  <c r="CJ1281" i="1" s="1"/>
  <c r="CR1281" i="1" s="1"/>
  <c r="CH1284" i="1"/>
  <c r="CH1287" i="1"/>
  <c r="CJ1287" i="1" s="1"/>
  <c r="CR1287" i="1" s="1"/>
  <c r="CH1288" i="1"/>
  <c r="CJ1288" i="1" s="1"/>
  <c r="CR1288" i="1" s="1"/>
  <c r="CH1292" i="1"/>
  <c r="CJ1292" i="1" s="1"/>
  <c r="CR1292" i="1" s="1"/>
  <c r="CH1294" i="1"/>
  <c r="CH1295" i="1"/>
  <c r="CJ1295" i="1" s="1"/>
  <c r="CR1295" i="1" s="1"/>
  <c r="CH1297" i="1"/>
  <c r="CJ1297" i="1" s="1"/>
  <c r="CR1297" i="1" s="1"/>
  <c r="CH1298" i="1"/>
  <c r="CJ1298" i="1" s="1"/>
  <c r="CR1298" i="1" s="1"/>
  <c r="CH1339" i="1"/>
  <c r="CJ1339" i="1" s="1"/>
  <c r="CR1339" i="1" s="1"/>
  <c r="CH1340" i="1"/>
  <c r="CJ1340" i="1" s="1"/>
  <c r="CR1340" i="1" s="1"/>
  <c r="CH1341" i="1"/>
  <c r="CJ1341" i="1" s="1"/>
  <c r="CR1341" i="1" s="1"/>
  <c r="CH1362" i="1"/>
  <c r="CJ1362" i="1" s="1"/>
  <c r="CR1362" i="1" s="1"/>
  <c r="CH1363" i="1"/>
  <c r="CJ1363" i="1" s="1"/>
  <c r="CR1363" i="1" s="1"/>
  <c r="CH1394" i="1"/>
  <c r="CJ1394" i="1" s="1"/>
  <c r="CR1394" i="1" s="1"/>
  <c r="CH1397" i="1"/>
  <c r="CJ1397" i="1" s="1"/>
  <c r="CR1397" i="1" s="1"/>
  <c r="CH1401" i="1"/>
  <c r="CJ1401" i="1" s="1"/>
  <c r="CR1401" i="1" s="1"/>
  <c r="CH1402" i="1"/>
  <c r="CH1414" i="1"/>
  <c r="CJ1414" i="1" s="1"/>
  <c r="CR1414" i="1" s="1"/>
  <c r="CH1415" i="1"/>
  <c r="CJ1415" i="1" s="1"/>
  <c r="CR1415" i="1" s="1"/>
  <c r="CH1419" i="1"/>
  <c r="CJ1419" i="1" s="1"/>
  <c r="CR1419" i="1" s="1"/>
  <c r="CH1431" i="1"/>
  <c r="CJ1431" i="1" s="1"/>
  <c r="CR1431" i="1" s="1"/>
  <c r="CH1454" i="1"/>
  <c r="CJ1454" i="1" s="1"/>
  <c r="CR1454" i="1" s="1"/>
  <c r="CH1458" i="1"/>
  <c r="CH1490" i="1"/>
  <c r="CJ1490" i="1" s="1"/>
  <c r="CR1490" i="1" s="1"/>
  <c r="CH1491" i="1"/>
  <c r="CH1511" i="1"/>
  <c r="CJ1511" i="1" s="1"/>
  <c r="CR1511" i="1" s="1"/>
  <c r="CH1513" i="1"/>
  <c r="CJ1513" i="1" s="1"/>
  <c r="CR1513" i="1" s="1"/>
  <c r="CH1515" i="1"/>
  <c r="CJ1515" i="1" s="1"/>
  <c r="CR1515" i="1" s="1"/>
  <c r="CH1530" i="1"/>
  <c r="CJ1530" i="1" s="1"/>
  <c r="CR1530" i="1" s="1"/>
  <c r="M588" i="1"/>
  <c r="CI588" i="1" s="1"/>
  <c r="G590" i="1"/>
  <c r="CJ8" i="1"/>
  <c r="CR8" i="1" s="1"/>
  <c r="CJ104" i="1"/>
  <c r="CR104" i="1" s="1"/>
  <c r="CJ136" i="1"/>
  <c r="CR136" i="1" s="1"/>
  <c r="CJ162" i="1"/>
  <c r="CR162" i="1" s="1"/>
  <c r="CH235" i="1"/>
  <c r="CJ235" i="1" s="1"/>
  <c r="CR235" i="1" s="1"/>
  <c r="CH412" i="1"/>
  <c r="CJ412" i="1" s="1"/>
  <c r="CR412" i="1" s="1"/>
  <c r="CH497" i="1"/>
  <c r="CJ497" i="1" s="1"/>
  <c r="CR497" i="1" s="1"/>
  <c r="M584" i="1"/>
  <c r="CI584" i="1" s="1"/>
  <c r="CH1009" i="1"/>
  <c r="CJ1009" i="1" s="1"/>
  <c r="CR1009" i="1" s="1"/>
  <c r="CJ32" i="1"/>
  <c r="CR32" i="1" s="1"/>
  <c r="CJ96" i="1"/>
  <c r="CR96" i="1" s="1"/>
  <c r="CJ128" i="1"/>
  <c r="CR128" i="1" s="1"/>
  <c r="CJ160" i="1"/>
  <c r="CR160" i="1" s="1"/>
  <c r="Q223" i="1"/>
  <c r="R223" i="1" s="1"/>
  <c r="S223" i="1" s="1"/>
  <c r="T223" i="1" s="1"/>
  <c r="U223" i="1" s="1"/>
  <c r="V223" i="1" s="1"/>
  <c r="V331" i="1" s="1"/>
  <c r="CJ381" i="1"/>
  <c r="CR381" i="1" s="1"/>
  <c r="CJ392" i="1"/>
  <c r="CR392" i="1" s="1"/>
  <c r="CH396" i="1"/>
  <c r="CJ396" i="1" s="1"/>
  <c r="CR396" i="1" s="1"/>
  <c r="CJ424" i="1"/>
  <c r="CR424" i="1" s="1"/>
  <c r="CJ520" i="1"/>
  <c r="CR520" i="1" s="1"/>
  <c r="CG589" i="1"/>
  <c r="CJ599" i="1"/>
  <c r="CR599" i="1" s="1"/>
  <c r="CJ653" i="1"/>
  <c r="CR653" i="1" s="1"/>
  <c r="CJ655" i="1"/>
  <c r="CR655" i="1" s="1"/>
  <c r="CJ685" i="1"/>
  <c r="CR685" i="1" s="1"/>
  <c r="CJ687" i="1"/>
  <c r="CR687" i="1" s="1"/>
  <c r="CH692" i="1"/>
  <c r="CJ692" i="1" s="1"/>
  <c r="CR692" i="1" s="1"/>
  <c r="CH730" i="1"/>
  <c r="CJ730" i="1" s="1"/>
  <c r="CR730" i="1" s="1"/>
  <c r="CJ771" i="1"/>
  <c r="CR771" i="1" s="1"/>
  <c r="CH878" i="1"/>
  <c r="CJ896" i="1"/>
  <c r="CR896" i="1" s="1"/>
  <c r="CJ911" i="1"/>
  <c r="CR911" i="1" s="1"/>
  <c r="CJ928" i="1"/>
  <c r="CR928" i="1" s="1"/>
  <c r="CJ984" i="1"/>
  <c r="CR984" i="1" s="1"/>
  <c r="CJ1001" i="1"/>
  <c r="CR1001" i="1" s="1"/>
  <c r="CJ1004" i="1"/>
  <c r="CR1004" i="1" s="1"/>
  <c r="CH1137" i="1"/>
  <c r="CJ1137" i="1" s="1"/>
  <c r="CR1137" i="1" s="1"/>
  <c r="CH1148" i="1"/>
  <c r="CJ1148" i="1" s="1"/>
  <c r="CR1148" i="1" s="1"/>
  <c r="CH1164" i="1"/>
  <c r="CJ1164" i="1" s="1"/>
  <c r="CR1164" i="1" s="1"/>
  <c r="CJ1247" i="1"/>
  <c r="CR1247" i="1" s="1"/>
  <c r="CH1261" i="1"/>
  <c r="CJ1261" i="1" s="1"/>
  <c r="CR1261" i="1" s="1"/>
  <c r="CJ34" i="1"/>
  <c r="CR34" i="1" s="1"/>
  <c r="CJ40" i="1"/>
  <c r="CR40" i="1" s="1"/>
  <c r="CJ66" i="1"/>
  <c r="CR66" i="1" s="1"/>
  <c r="CJ72" i="1"/>
  <c r="CR72" i="1" s="1"/>
  <c r="CJ98" i="1"/>
  <c r="CR98" i="1" s="1"/>
  <c r="CJ130" i="1"/>
  <c r="CR130" i="1" s="1"/>
  <c r="CJ168" i="1"/>
  <c r="CR168" i="1" s="1"/>
  <c r="CJ208" i="1"/>
  <c r="CR208" i="1" s="1"/>
  <c r="CH236" i="1"/>
  <c r="CJ236" i="1" s="1"/>
  <c r="CR236" i="1" s="1"/>
  <c r="CH273" i="1"/>
  <c r="CJ273" i="1" s="1"/>
  <c r="CR273" i="1" s="1"/>
  <c r="CH385" i="1"/>
  <c r="CJ385" i="1" s="1"/>
  <c r="CR385" i="1" s="1"/>
  <c r="CH433" i="1"/>
  <c r="CJ433" i="1" s="1"/>
  <c r="CR433" i="1" s="1"/>
  <c r="CH437" i="1"/>
  <c r="CJ437" i="1" s="1"/>
  <c r="CR437" i="1" s="1"/>
  <c r="CH561" i="1"/>
  <c r="CJ561" i="1" s="1"/>
  <c r="CR561" i="1" s="1"/>
  <c r="CH604" i="1"/>
  <c r="CJ604" i="1" s="1"/>
  <c r="CR604" i="1" s="1"/>
  <c r="CH624" i="1"/>
  <c r="CJ624" i="1" s="1"/>
  <c r="CR624" i="1" s="1"/>
  <c r="CH734" i="1"/>
  <c r="CJ734" i="1" s="1"/>
  <c r="CR734" i="1" s="1"/>
  <c r="CH746" i="1"/>
  <c r="CJ746" i="1" s="1"/>
  <c r="CR746" i="1" s="1"/>
  <c r="CH753" i="1"/>
  <c r="CJ753" i="1" s="1"/>
  <c r="CR753" i="1" s="1"/>
  <c r="CH902" i="1"/>
  <c r="CJ902" i="1" s="1"/>
  <c r="CR902" i="1" s="1"/>
  <c r="CJ64" i="1"/>
  <c r="CR64" i="1" s="1"/>
  <c r="CH264" i="1"/>
  <c r="CJ264" i="1" s="1"/>
  <c r="CR264" i="1" s="1"/>
  <c r="CJ270" i="1"/>
  <c r="CR270" i="1" s="1"/>
  <c r="CH305" i="1"/>
  <c r="CJ305" i="1" s="1"/>
  <c r="CR305" i="1" s="1"/>
  <c r="CH310" i="1"/>
  <c r="CJ310" i="1" s="1"/>
  <c r="CR310" i="1" s="1"/>
  <c r="CJ391" i="1"/>
  <c r="CR391" i="1" s="1"/>
  <c r="CJ434" i="1"/>
  <c r="CR434" i="1" s="1"/>
  <c r="CJ490" i="1"/>
  <c r="CR490" i="1" s="1"/>
  <c r="CH549" i="1"/>
  <c r="CJ549" i="1" s="1"/>
  <c r="CR549" i="1" s="1"/>
  <c r="CH668" i="1"/>
  <c r="CJ668" i="1" s="1"/>
  <c r="CR668" i="1" s="1"/>
  <c r="CJ684" i="1"/>
  <c r="CR684" i="1" s="1"/>
  <c r="CJ686" i="1"/>
  <c r="CR686" i="1" s="1"/>
  <c r="CJ712" i="1"/>
  <c r="CR712" i="1" s="1"/>
  <c r="CJ799" i="1"/>
  <c r="CR799" i="1" s="1"/>
  <c r="CJ825" i="1"/>
  <c r="CR825" i="1" s="1"/>
  <c r="CJ851" i="1"/>
  <c r="CR851" i="1" s="1"/>
  <c r="CJ895" i="1"/>
  <c r="CR895" i="1" s="1"/>
  <c r="CJ897" i="1"/>
  <c r="CR897" i="1" s="1"/>
  <c r="CJ976" i="1"/>
  <c r="CR976" i="1" s="1"/>
  <c r="CJ985" i="1"/>
  <c r="CR985" i="1" s="1"/>
  <c r="CJ1005" i="1"/>
  <c r="CR1005" i="1" s="1"/>
  <c r="CJ1008" i="1"/>
  <c r="CR1008" i="1" s="1"/>
  <c r="CJ1056" i="1"/>
  <c r="CR1056" i="1" s="1"/>
  <c r="CJ1186" i="1"/>
  <c r="CR1186" i="1" s="1"/>
  <c r="CJ1215" i="1"/>
  <c r="CR1215" i="1" s="1"/>
  <c r="CJ1236" i="1"/>
  <c r="CR1236" i="1" s="1"/>
  <c r="CH1253" i="1"/>
  <c r="CH1257" i="1"/>
  <c r="CJ1257" i="1" s="1"/>
  <c r="CR1257" i="1" s="1"/>
  <c r="CJ1406" i="1"/>
  <c r="CR1406" i="1" s="1"/>
  <c r="CJ1407" i="1"/>
  <c r="CR1407" i="1" s="1"/>
  <c r="CJ1409" i="1"/>
  <c r="CR1409" i="1" s="1"/>
  <c r="CH1522" i="1"/>
  <c r="CJ1522" i="1" s="1"/>
  <c r="CR1522" i="1" s="1"/>
  <c r="CJ10" i="1"/>
  <c r="CR10" i="1" s="1"/>
  <c r="CJ14" i="1"/>
  <c r="CR14" i="1" s="1"/>
  <c r="CJ16" i="1"/>
  <c r="CR16" i="1" s="1"/>
  <c r="CJ20" i="1"/>
  <c r="CR20" i="1" s="1"/>
  <c r="CJ29" i="1"/>
  <c r="CR29" i="1" s="1"/>
  <c r="CJ36" i="1"/>
  <c r="CR36" i="1" s="1"/>
  <c r="CJ42" i="1"/>
  <c r="CR42" i="1" s="1"/>
  <c r="CJ46" i="1"/>
  <c r="CR46" i="1" s="1"/>
  <c r="CJ48" i="1"/>
  <c r="CR48" i="1" s="1"/>
  <c r="CJ52" i="1"/>
  <c r="CR52" i="1" s="1"/>
  <c r="CJ61" i="1"/>
  <c r="CR61" i="1" s="1"/>
  <c r="CJ68" i="1"/>
  <c r="CR68" i="1" s="1"/>
  <c r="CJ74" i="1"/>
  <c r="CR74" i="1" s="1"/>
  <c r="CJ78" i="1"/>
  <c r="CR78" i="1" s="1"/>
  <c r="CJ80" i="1"/>
  <c r="CR80" i="1" s="1"/>
  <c r="CJ84" i="1"/>
  <c r="CR84" i="1" s="1"/>
  <c r="CJ93" i="1"/>
  <c r="CR93" i="1" s="1"/>
  <c r="CJ100" i="1"/>
  <c r="CR100" i="1" s="1"/>
  <c r="CJ106" i="1"/>
  <c r="CR106" i="1" s="1"/>
  <c r="CJ110" i="1"/>
  <c r="CR110" i="1" s="1"/>
  <c r="CJ112" i="1"/>
  <c r="CR112" i="1" s="1"/>
  <c r="CJ116" i="1"/>
  <c r="CR116" i="1" s="1"/>
  <c r="CJ125" i="1"/>
  <c r="CR125" i="1" s="1"/>
  <c r="CJ132" i="1"/>
  <c r="CR132" i="1" s="1"/>
  <c r="CJ138" i="1"/>
  <c r="CR138" i="1" s="1"/>
  <c r="CJ142" i="1"/>
  <c r="CR142" i="1" s="1"/>
  <c r="CJ144" i="1"/>
  <c r="CR144" i="1" s="1"/>
  <c r="CJ148" i="1"/>
  <c r="CR148" i="1" s="1"/>
  <c r="CJ157" i="1"/>
  <c r="CR157" i="1" s="1"/>
  <c r="CJ164" i="1"/>
  <c r="CR164" i="1" s="1"/>
  <c r="CJ170" i="1"/>
  <c r="CR170" i="1" s="1"/>
  <c r="CJ174" i="1"/>
  <c r="CR174" i="1" s="1"/>
  <c r="CJ176" i="1"/>
  <c r="CR176" i="1" s="1"/>
  <c r="CJ180" i="1"/>
  <c r="CR180" i="1" s="1"/>
  <c r="CJ189" i="1"/>
  <c r="CR189" i="1" s="1"/>
  <c r="CH248" i="1"/>
  <c r="CJ248" i="1" s="1"/>
  <c r="CR248" i="1" s="1"/>
  <c r="CJ253" i="1"/>
  <c r="CR253" i="1" s="1"/>
  <c r="CJ257" i="1"/>
  <c r="CR257" i="1" s="1"/>
  <c r="CH269" i="1"/>
  <c r="CJ269" i="1" s="1"/>
  <c r="CR269" i="1" s="1"/>
  <c r="CJ281" i="1"/>
  <c r="CR281" i="1" s="1"/>
  <c r="CH283" i="1"/>
  <c r="CH284" i="1"/>
  <c r="CJ284" i="1" s="1"/>
  <c r="CR284" i="1" s="1"/>
  <c r="CH286" i="1"/>
  <c r="CJ286" i="1" s="1"/>
  <c r="CR286" i="1" s="1"/>
  <c r="CH287" i="1"/>
  <c r="CJ287" i="1" s="1"/>
  <c r="CR287" i="1" s="1"/>
  <c r="CH288" i="1"/>
  <c r="CJ288" i="1" s="1"/>
  <c r="CR288" i="1" s="1"/>
  <c r="CH297" i="1"/>
  <c r="CJ297" i="1" s="1"/>
  <c r="CR297" i="1" s="1"/>
  <c r="CJ298" i="1"/>
  <c r="CR298" i="1" s="1"/>
  <c r="CJ299" i="1"/>
  <c r="CR299" i="1" s="1"/>
  <c r="CJ328" i="1"/>
  <c r="CR328" i="1" s="1"/>
  <c r="CJ343" i="1"/>
  <c r="CR343" i="1" s="1"/>
  <c r="CJ359" i="1"/>
  <c r="CR359" i="1" s="1"/>
  <c r="CH402" i="1"/>
  <c r="CJ402" i="1" s="1"/>
  <c r="CR402" i="1" s="1"/>
  <c r="CH403" i="1"/>
  <c r="CJ403" i="1" s="1"/>
  <c r="CR403" i="1" s="1"/>
  <c r="CH404" i="1"/>
  <c r="CJ404" i="1" s="1"/>
  <c r="CR404" i="1" s="1"/>
  <c r="CH449" i="1"/>
  <c r="CJ449" i="1" s="1"/>
  <c r="CR449" i="1" s="1"/>
  <c r="CJ451" i="1"/>
  <c r="CR451" i="1" s="1"/>
  <c r="CH480" i="1"/>
  <c r="CJ480" i="1" s="1"/>
  <c r="CR480" i="1" s="1"/>
  <c r="CH482" i="1"/>
  <c r="CJ482" i="1" s="1"/>
  <c r="CR482" i="1" s="1"/>
  <c r="CH483" i="1"/>
  <c r="CJ483" i="1" s="1"/>
  <c r="CR483" i="1" s="1"/>
  <c r="CH484" i="1"/>
  <c r="CJ484" i="1" s="1"/>
  <c r="CR484" i="1" s="1"/>
  <c r="CH503" i="1"/>
  <c r="CJ503" i="1" s="1"/>
  <c r="CR503" i="1" s="1"/>
  <c r="CH504" i="1"/>
  <c r="CJ504" i="1" s="1"/>
  <c r="CR504" i="1" s="1"/>
  <c r="CH517" i="1"/>
  <c r="CJ517" i="1" s="1"/>
  <c r="CR517" i="1" s="1"/>
  <c r="CH554" i="1"/>
  <c r="CJ554" i="1" s="1"/>
  <c r="CR554" i="1" s="1"/>
  <c r="CH556" i="1"/>
  <c r="CJ556" i="1" s="1"/>
  <c r="CR556" i="1" s="1"/>
  <c r="CH574" i="1"/>
  <c r="CH579" i="1"/>
  <c r="CH591" i="1"/>
  <c r="CJ591" i="1" s="1"/>
  <c r="CR591" i="1" s="1"/>
  <c r="CH596" i="1"/>
  <c r="CJ615" i="1"/>
  <c r="CR615" i="1" s="1"/>
  <c r="CH617" i="1"/>
  <c r="CJ617" i="1" s="1"/>
  <c r="CR617" i="1" s="1"/>
  <c r="CH619" i="1"/>
  <c r="CJ619" i="1" s="1"/>
  <c r="CR619" i="1" s="1"/>
  <c r="CH644" i="1"/>
  <c r="CH646" i="1"/>
  <c r="CJ646" i="1" s="1"/>
  <c r="CR646" i="1" s="1"/>
  <c r="CH656" i="1"/>
  <c r="CJ656" i="1" s="1"/>
  <c r="CR656" i="1" s="1"/>
  <c r="CH657" i="1"/>
  <c r="CJ657" i="1" s="1"/>
  <c r="CR657" i="1" s="1"/>
  <c r="CJ658" i="1"/>
  <c r="CR658" i="1" s="1"/>
  <c r="CH704" i="1"/>
  <c r="CJ704" i="1" s="1"/>
  <c r="CR704" i="1" s="1"/>
  <c r="CH705" i="1"/>
  <c r="CH759" i="1"/>
  <c r="CJ759" i="1" s="1"/>
  <c r="CR759" i="1" s="1"/>
  <c r="CH760" i="1"/>
  <c r="CJ760" i="1" s="1"/>
  <c r="CR760" i="1" s="1"/>
  <c r="CH761" i="1"/>
  <c r="CJ761" i="1" s="1"/>
  <c r="CR761" i="1" s="1"/>
  <c r="CH768" i="1"/>
  <c r="CJ768" i="1" s="1"/>
  <c r="CR768" i="1" s="1"/>
  <c r="CH774" i="1"/>
  <c r="CJ774" i="1" s="1"/>
  <c r="CR774" i="1" s="1"/>
  <c r="CJ785" i="1"/>
  <c r="CR785" i="1" s="1"/>
  <c r="CH787" i="1"/>
  <c r="CJ787" i="1" s="1"/>
  <c r="CR787" i="1" s="1"/>
  <c r="CH790" i="1"/>
  <c r="CJ790" i="1" s="1"/>
  <c r="CR790" i="1" s="1"/>
  <c r="CJ792" i="1"/>
  <c r="CR792" i="1" s="1"/>
  <c r="CJ793" i="1"/>
  <c r="CR793" i="1" s="1"/>
  <c r="CH798" i="1"/>
  <c r="CJ798" i="1" s="1"/>
  <c r="CR798" i="1" s="1"/>
  <c r="CH814" i="1"/>
  <c r="CH816" i="1"/>
  <c r="CH826" i="1"/>
  <c r="CJ826" i="1" s="1"/>
  <c r="CR826" i="1" s="1"/>
  <c r="CH827" i="1"/>
  <c r="CJ827" i="1" s="1"/>
  <c r="CR827" i="1" s="1"/>
  <c r="CJ828" i="1"/>
  <c r="CR828" i="1" s="1"/>
  <c r="CH839" i="1"/>
  <c r="CJ839" i="1" s="1"/>
  <c r="CR839" i="1" s="1"/>
  <c r="CH841" i="1"/>
  <c r="CJ841" i="1" s="1"/>
  <c r="CR841" i="1" s="1"/>
  <c r="CH855" i="1"/>
  <c r="CH856" i="1"/>
  <c r="CJ856" i="1" s="1"/>
  <c r="CR856" i="1" s="1"/>
  <c r="CH857" i="1"/>
  <c r="CJ857" i="1" s="1"/>
  <c r="CR857" i="1" s="1"/>
  <c r="CH862" i="1"/>
  <c r="CJ862" i="1" s="1"/>
  <c r="CR862" i="1" s="1"/>
  <c r="CH867" i="1"/>
  <c r="CJ867" i="1" s="1"/>
  <c r="CR867" i="1" s="1"/>
  <c r="CH874" i="1"/>
  <c r="CJ874" i="1" s="1"/>
  <c r="CR874" i="1" s="1"/>
  <c r="CH876" i="1"/>
  <c r="CJ876" i="1" s="1"/>
  <c r="CR876" i="1" s="1"/>
  <c r="CH881" i="1"/>
  <c r="CJ881" i="1" s="1"/>
  <c r="CR881" i="1" s="1"/>
  <c r="CH910" i="1"/>
  <c r="CJ915" i="1"/>
  <c r="CR915" i="1" s="1"/>
  <c r="CJ929" i="1"/>
  <c r="CR929" i="1" s="1"/>
  <c r="CH946" i="1"/>
  <c r="CJ946" i="1" s="1"/>
  <c r="CR946" i="1" s="1"/>
  <c r="CJ947" i="1"/>
  <c r="CR947" i="1" s="1"/>
  <c r="CJ949" i="1"/>
  <c r="CR949" i="1" s="1"/>
  <c r="CH962" i="1"/>
  <c r="CH986" i="1"/>
  <c r="CJ986" i="1" s="1"/>
  <c r="CR986" i="1" s="1"/>
  <c r="CH987" i="1"/>
  <c r="CJ987" i="1" s="1"/>
  <c r="CR987" i="1" s="1"/>
  <c r="CH1024" i="1"/>
  <c r="CJ1024" i="1" s="1"/>
  <c r="CR1024" i="1" s="1"/>
  <c r="CH1025" i="1"/>
  <c r="CJ1025" i="1" s="1"/>
  <c r="CR1025" i="1" s="1"/>
  <c r="CH1037" i="1"/>
  <c r="CJ1037" i="1" s="1"/>
  <c r="CR1037" i="1" s="1"/>
  <c r="CJ1039" i="1"/>
  <c r="CR1039" i="1" s="1"/>
  <c r="CH1050" i="1"/>
  <c r="CJ1050" i="1" s="1"/>
  <c r="CR1050" i="1" s="1"/>
  <c r="CH1063" i="1"/>
  <c r="CJ1063" i="1" s="1"/>
  <c r="CR1063" i="1" s="1"/>
  <c r="CJ1064" i="1"/>
  <c r="CR1064" i="1" s="1"/>
  <c r="CJ1079" i="1"/>
  <c r="CR1079" i="1" s="1"/>
  <c r="CH1105" i="1"/>
  <c r="CJ1130" i="1"/>
  <c r="CR1130" i="1" s="1"/>
  <c r="CJ1182" i="1"/>
  <c r="CR1182" i="1" s="1"/>
  <c r="CJ1184" i="1"/>
  <c r="CR1184" i="1" s="1"/>
  <c r="CH1412" i="1"/>
  <c r="CJ1412" i="1" s="1"/>
  <c r="CR1412" i="1" s="1"/>
  <c r="CH1418" i="1"/>
  <c r="CJ1418" i="1" s="1"/>
  <c r="CR1418" i="1" s="1"/>
  <c r="CH1430" i="1"/>
  <c r="CJ1430" i="1" s="1"/>
  <c r="CR1430" i="1" s="1"/>
  <c r="CH1442" i="1"/>
  <c r="CJ1442" i="1" s="1"/>
  <c r="CR1442" i="1" s="1"/>
  <c r="CJ178" i="1"/>
  <c r="CR178" i="1" s="1"/>
  <c r="CJ183" i="1"/>
  <c r="CR183" i="1" s="1"/>
  <c r="CJ187" i="1"/>
  <c r="CR187" i="1" s="1"/>
  <c r="CJ194" i="1"/>
  <c r="CR194" i="1" s="1"/>
  <c r="CJ199" i="1"/>
  <c r="CR199" i="1" s="1"/>
  <c r="CJ200" i="1"/>
  <c r="CR200" i="1" s="1"/>
  <c r="CJ204" i="1"/>
  <c r="CR204" i="1" s="1"/>
  <c r="CJ210" i="1"/>
  <c r="CR210" i="1" s="1"/>
  <c r="CJ215" i="1"/>
  <c r="CR215" i="1" s="1"/>
  <c r="CJ219" i="1"/>
  <c r="CR219" i="1" s="1"/>
  <c r="CH224" i="1"/>
  <c r="CJ224" i="1" s="1"/>
  <c r="CR224" i="1" s="1"/>
  <c r="CH227" i="1"/>
  <c r="CJ227" i="1" s="1"/>
  <c r="CR227" i="1" s="1"/>
  <c r="CH228" i="1"/>
  <c r="CJ228" i="1" s="1"/>
  <c r="CR228" i="1" s="1"/>
  <c r="CH238" i="1"/>
  <c r="CJ238" i="1" s="1"/>
  <c r="CR238" i="1" s="1"/>
  <c r="CH239" i="1"/>
  <c r="CJ239" i="1" s="1"/>
  <c r="CR239" i="1" s="1"/>
  <c r="CH240" i="1"/>
  <c r="CJ240" i="1" s="1"/>
  <c r="CR240" i="1" s="1"/>
  <c r="CH243" i="1"/>
  <c r="CJ243" i="1" s="1"/>
  <c r="CR243" i="1" s="1"/>
  <c r="CH244" i="1"/>
  <c r="CJ244" i="1" s="1"/>
  <c r="CR244" i="1" s="1"/>
  <c r="CH254" i="1"/>
  <c r="CJ254" i="1" s="1"/>
  <c r="CR254" i="1" s="1"/>
  <c r="CH255" i="1"/>
  <c r="CJ255" i="1" s="1"/>
  <c r="CR255" i="1" s="1"/>
  <c r="CH256" i="1"/>
  <c r="CJ256" i="1" s="1"/>
  <c r="CR256" i="1" s="1"/>
  <c r="CH259" i="1"/>
  <c r="CJ259" i="1" s="1"/>
  <c r="CR259" i="1" s="1"/>
  <c r="CH260" i="1"/>
  <c r="CJ260" i="1" s="1"/>
  <c r="CR260" i="1" s="1"/>
  <c r="CH276" i="1"/>
  <c r="CJ276" i="1" s="1"/>
  <c r="CR276" i="1" s="1"/>
  <c r="CH278" i="1"/>
  <c r="CJ278" i="1" s="1"/>
  <c r="CR278" i="1" s="1"/>
  <c r="CH280" i="1"/>
  <c r="CJ280" i="1" s="1"/>
  <c r="CR280" i="1" s="1"/>
  <c r="CH282" i="1"/>
  <c r="CJ282" i="1" s="1"/>
  <c r="CR282" i="1" s="1"/>
  <c r="CH291" i="1"/>
  <c r="CJ291" i="1" s="1"/>
  <c r="CR291" i="1" s="1"/>
  <c r="CH308" i="1"/>
  <c r="CJ308" i="1" s="1"/>
  <c r="CR308" i="1" s="1"/>
  <c r="CH312" i="1"/>
  <c r="CJ312" i="1" s="1"/>
  <c r="CR312" i="1" s="1"/>
  <c r="CH323" i="1"/>
  <c r="CJ323" i="1" s="1"/>
  <c r="CR323" i="1" s="1"/>
  <c r="CH324" i="1"/>
  <c r="CJ324" i="1" s="1"/>
  <c r="CR324" i="1" s="1"/>
  <c r="CH325" i="1"/>
  <c r="CJ325" i="1" s="1"/>
  <c r="CR325" i="1" s="1"/>
  <c r="CH327" i="1"/>
  <c r="CJ327" i="1" s="1"/>
  <c r="CR327" i="1" s="1"/>
  <c r="CH384" i="1"/>
  <c r="CJ384" i="1" s="1"/>
  <c r="CR384" i="1" s="1"/>
  <c r="CH389" i="1"/>
  <c r="CJ389" i="1" s="1"/>
  <c r="CR389" i="1" s="1"/>
  <c r="CH416" i="1"/>
  <c r="CJ416" i="1" s="1"/>
  <c r="CR416" i="1" s="1"/>
  <c r="CH418" i="1"/>
  <c r="CJ418" i="1" s="1"/>
  <c r="CR418" i="1" s="1"/>
  <c r="CH419" i="1"/>
  <c r="CJ419" i="1" s="1"/>
  <c r="CR419" i="1" s="1"/>
  <c r="CH420" i="1"/>
  <c r="CJ420" i="1" s="1"/>
  <c r="CR420" i="1" s="1"/>
  <c r="CH428" i="1"/>
  <c r="CJ428" i="1" s="1"/>
  <c r="CR428" i="1" s="1"/>
  <c r="CH430" i="1"/>
  <c r="CJ430" i="1" s="1"/>
  <c r="CR430" i="1" s="1"/>
  <c r="CH439" i="1"/>
  <c r="CJ439" i="1" s="1"/>
  <c r="CR439" i="1" s="1"/>
  <c r="CH446" i="1"/>
  <c r="CJ446" i="1" s="1"/>
  <c r="CR446" i="1" s="1"/>
  <c r="CH460" i="1"/>
  <c r="CJ460" i="1" s="1"/>
  <c r="CR460" i="1" s="1"/>
  <c r="CH462" i="1"/>
  <c r="CJ462" i="1" s="1"/>
  <c r="CR462" i="1" s="1"/>
  <c r="CH464" i="1"/>
  <c r="CJ464" i="1" s="1"/>
  <c r="CR464" i="1" s="1"/>
  <c r="CH469" i="1"/>
  <c r="CJ469" i="1" s="1"/>
  <c r="CR469" i="1" s="1"/>
  <c r="CH476" i="1"/>
  <c r="CJ476" i="1" s="1"/>
  <c r="CR476" i="1" s="1"/>
  <c r="CH478" i="1"/>
  <c r="CJ478" i="1" s="1"/>
  <c r="CR478" i="1" s="1"/>
  <c r="CJ498" i="1"/>
  <c r="CR498" i="1" s="1"/>
  <c r="CH501" i="1"/>
  <c r="CJ501" i="1" s="1"/>
  <c r="CR501" i="1" s="1"/>
  <c r="CH525" i="1"/>
  <c r="CJ525" i="1" s="1"/>
  <c r="CR525" i="1" s="1"/>
  <c r="CH527" i="1"/>
  <c r="CH528" i="1"/>
  <c r="CJ528" i="1" s="1"/>
  <c r="CR528" i="1" s="1"/>
  <c r="CH539" i="1"/>
  <c r="CJ539" i="1" s="1"/>
  <c r="CR539" i="1" s="1"/>
  <c r="CH552" i="1"/>
  <c r="CJ552" i="1" s="1"/>
  <c r="CR552" i="1" s="1"/>
  <c r="CH565" i="1"/>
  <c r="CJ565" i="1" s="1"/>
  <c r="CR565" i="1" s="1"/>
  <c r="CH566" i="1"/>
  <c r="CH571" i="1"/>
  <c r="CJ571" i="1" s="1"/>
  <c r="CR571" i="1" s="1"/>
  <c r="CH573" i="1"/>
  <c r="CJ573" i="1" s="1"/>
  <c r="CR573" i="1" s="1"/>
  <c r="CH589" i="1"/>
  <c r="CJ589" i="1" s="1"/>
  <c r="CR589" i="1" s="1"/>
  <c r="CH594" i="1"/>
  <c r="CH595" i="1"/>
  <c r="CJ595" i="1" s="1"/>
  <c r="CR595" i="1" s="1"/>
  <c r="CH601" i="1"/>
  <c r="CJ601" i="1" s="1"/>
  <c r="CR601" i="1" s="1"/>
  <c r="CH608" i="1"/>
  <c r="CJ608" i="1" s="1"/>
  <c r="CR608" i="1" s="1"/>
  <c r="CH610" i="1"/>
  <c r="CJ610" i="1" s="1"/>
  <c r="CR610" i="1" s="1"/>
  <c r="CH612" i="1"/>
  <c r="CH614" i="1"/>
  <c r="CJ614" i="1" s="1"/>
  <c r="CR614" i="1" s="1"/>
  <c r="CH626" i="1"/>
  <c r="CJ626" i="1" s="1"/>
  <c r="CR626" i="1" s="1"/>
  <c r="CH636" i="1"/>
  <c r="CJ636" i="1" s="1"/>
  <c r="CR636" i="1" s="1"/>
  <c r="CH639" i="1"/>
  <c r="CJ639" i="1" s="1"/>
  <c r="CR639" i="1" s="1"/>
  <c r="CH649" i="1"/>
  <c r="CJ649" i="1" s="1"/>
  <c r="CR649" i="1" s="1"/>
  <c r="CH651" i="1"/>
  <c r="CJ651" i="1" s="1"/>
  <c r="CR651" i="1" s="1"/>
  <c r="CH676" i="1"/>
  <c r="CH678" i="1"/>
  <c r="CJ678" i="1" s="1"/>
  <c r="CR678" i="1" s="1"/>
  <c r="CH688" i="1"/>
  <c r="CJ688" i="1" s="1"/>
  <c r="CR688" i="1" s="1"/>
  <c r="CH694" i="1"/>
  <c r="CJ694" i="1" s="1"/>
  <c r="CR694" i="1" s="1"/>
  <c r="CH701" i="1"/>
  <c r="CJ701" i="1" s="1"/>
  <c r="CR701" i="1" s="1"/>
  <c r="CH703" i="1"/>
  <c r="CJ703" i="1" s="1"/>
  <c r="CR703" i="1" s="1"/>
  <c r="CH710" i="1"/>
  <c r="CJ710" i="1" s="1"/>
  <c r="CR710" i="1" s="1"/>
  <c r="CH714" i="1"/>
  <c r="CH718" i="1"/>
  <c r="CH720" i="1"/>
  <c r="CJ720" i="1" s="1"/>
  <c r="CR720" i="1" s="1"/>
  <c r="CH732" i="1"/>
  <c r="CJ732" i="1" s="1"/>
  <c r="CR732" i="1" s="1"/>
  <c r="CH742" i="1"/>
  <c r="CJ742" i="1" s="1"/>
  <c r="CR742" i="1" s="1"/>
  <c r="CH745" i="1"/>
  <c r="CJ745" i="1" s="1"/>
  <c r="CR745" i="1" s="1"/>
  <c r="CJ752" i="1"/>
  <c r="CR752" i="1" s="1"/>
  <c r="CH755" i="1"/>
  <c r="CJ755" i="1" s="1"/>
  <c r="CR755" i="1" s="1"/>
  <c r="CH757" i="1"/>
  <c r="CJ757" i="1" s="1"/>
  <c r="CR757" i="1" s="1"/>
  <c r="CH782" i="1"/>
  <c r="CH784" i="1"/>
  <c r="CJ784" i="1" s="1"/>
  <c r="CR784" i="1" s="1"/>
  <c r="CH794" i="1"/>
  <c r="CJ794" i="1" s="1"/>
  <c r="CR794" i="1" s="1"/>
  <c r="CH800" i="1"/>
  <c r="CJ800" i="1" s="1"/>
  <c r="CR800" i="1" s="1"/>
  <c r="CH807" i="1"/>
  <c r="CJ807" i="1" s="1"/>
  <c r="CR807" i="1" s="1"/>
  <c r="CH809" i="1"/>
  <c r="CJ809" i="1" s="1"/>
  <c r="CR809" i="1" s="1"/>
  <c r="CJ816" i="1"/>
  <c r="CR816" i="1" s="1"/>
  <c r="CH819" i="1"/>
  <c r="CJ819" i="1" s="1"/>
  <c r="CR819" i="1" s="1"/>
  <c r="CH821" i="1"/>
  <c r="CJ821" i="1" s="1"/>
  <c r="CR821" i="1" s="1"/>
  <c r="CH835" i="1"/>
  <c r="CJ835" i="1" s="1"/>
  <c r="CR835" i="1" s="1"/>
  <c r="CH842" i="1"/>
  <c r="CJ842" i="1" s="1"/>
  <c r="CR842" i="1" s="1"/>
  <c r="CH844" i="1"/>
  <c r="CJ844" i="1" s="1"/>
  <c r="CR844" i="1" s="1"/>
  <c r="CH846" i="1"/>
  <c r="CH848" i="1"/>
  <c r="CJ848" i="1" s="1"/>
  <c r="CR848" i="1" s="1"/>
  <c r="CH860" i="1"/>
  <c r="CJ860" i="1" s="1"/>
  <c r="CR860" i="1" s="1"/>
  <c r="CH870" i="1"/>
  <c r="CJ870" i="1" s="1"/>
  <c r="CR870" i="1" s="1"/>
  <c r="CH873" i="1"/>
  <c r="CJ873" i="1" s="1"/>
  <c r="CR873" i="1" s="1"/>
  <c r="CJ880" i="1"/>
  <c r="CR880" i="1" s="1"/>
  <c r="CH883" i="1"/>
  <c r="CJ883" i="1" s="1"/>
  <c r="CR883" i="1" s="1"/>
  <c r="CH885" i="1"/>
  <c r="CJ885" i="1" s="1"/>
  <c r="CR885" i="1" s="1"/>
  <c r="CH919" i="1"/>
  <c r="CJ919" i="1" s="1"/>
  <c r="CR919" i="1" s="1"/>
  <c r="CH920" i="1"/>
  <c r="CJ920" i="1" s="1"/>
  <c r="CR920" i="1" s="1"/>
  <c r="CH921" i="1"/>
  <c r="CJ921" i="1" s="1"/>
  <c r="CR921" i="1" s="1"/>
  <c r="CH926" i="1"/>
  <c r="CJ926" i="1" s="1"/>
  <c r="CR926" i="1" s="1"/>
  <c r="CH931" i="1"/>
  <c r="CJ931" i="1" s="1"/>
  <c r="CR931" i="1" s="1"/>
  <c r="CH934" i="1"/>
  <c r="CJ934" i="1" s="1"/>
  <c r="CR934" i="1" s="1"/>
  <c r="CJ935" i="1"/>
  <c r="CR935" i="1" s="1"/>
  <c r="CH944" i="1"/>
  <c r="CJ944" i="1" s="1"/>
  <c r="CR944" i="1" s="1"/>
  <c r="CJ966" i="1"/>
  <c r="CR966" i="1" s="1"/>
  <c r="CH969" i="1"/>
  <c r="CJ969" i="1" s="1"/>
  <c r="CR969" i="1" s="1"/>
  <c r="CH971" i="1"/>
  <c r="CJ971" i="1" s="1"/>
  <c r="CR971" i="1" s="1"/>
  <c r="CH974" i="1"/>
  <c r="CH995" i="1"/>
  <c r="CJ995" i="1" s="1"/>
  <c r="CR995" i="1" s="1"/>
  <c r="CH999" i="1"/>
  <c r="CJ999" i="1" s="1"/>
  <c r="CR999" i="1" s="1"/>
  <c r="CJ1018" i="1"/>
  <c r="CR1018" i="1" s="1"/>
  <c r="CH1020" i="1"/>
  <c r="CJ1020" i="1" s="1"/>
  <c r="CR1020" i="1" s="1"/>
  <c r="CH1021" i="1"/>
  <c r="CJ1021" i="1" s="1"/>
  <c r="CR1021" i="1" s="1"/>
  <c r="CH1030" i="1"/>
  <c r="CJ1030" i="1" s="1"/>
  <c r="CR1030" i="1" s="1"/>
  <c r="CH1038" i="1"/>
  <c r="CJ1057" i="1"/>
  <c r="CR1057" i="1" s="1"/>
  <c r="CJ1061" i="1"/>
  <c r="CR1061" i="1" s="1"/>
  <c r="CH1070" i="1"/>
  <c r="CJ1070" i="1" s="1"/>
  <c r="CR1070" i="1" s="1"/>
  <c r="CH1072" i="1"/>
  <c r="CJ1072" i="1" s="1"/>
  <c r="CR1072" i="1" s="1"/>
  <c r="CH1074" i="1"/>
  <c r="CJ1074" i="1" s="1"/>
  <c r="CR1074" i="1" s="1"/>
  <c r="CH1089" i="1"/>
  <c r="CJ1089" i="1" s="1"/>
  <c r="CR1089" i="1" s="1"/>
  <c r="CH1097" i="1"/>
  <c r="CJ1097" i="1" s="1"/>
  <c r="CR1097" i="1" s="1"/>
  <c r="CH1110" i="1"/>
  <c r="CJ1110" i="1" s="1"/>
  <c r="CR1110" i="1" s="1"/>
  <c r="CH1112" i="1"/>
  <c r="CJ1112" i="1" s="1"/>
  <c r="CR1112" i="1" s="1"/>
  <c r="CH1114" i="1"/>
  <c r="CJ1114" i="1" s="1"/>
  <c r="CR1114" i="1" s="1"/>
  <c r="CJ1122" i="1"/>
  <c r="CR1122" i="1" s="1"/>
  <c r="CH1143" i="1"/>
  <c r="CJ1143" i="1" s="1"/>
  <c r="CR1143" i="1" s="1"/>
  <c r="CH1144" i="1"/>
  <c r="CJ1144" i="1" s="1"/>
  <c r="CR1144" i="1" s="1"/>
  <c r="CH1154" i="1"/>
  <c r="CJ1154" i="1" s="1"/>
  <c r="CR1154" i="1" s="1"/>
  <c r="CH1155" i="1"/>
  <c r="CH1156" i="1"/>
  <c r="CJ1156" i="1" s="1"/>
  <c r="CR1156" i="1" s="1"/>
  <c r="CH1157" i="1"/>
  <c r="CJ1157" i="1" s="1"/>
  <c r="CR1157" i="1" s="1"/>
  <c r="CJ1159" i="1"/>
  <c r="CR1159" i="1" s="1"/>
  <c r="CJ1163" i="1"/>
  <c r="CR1163" i="1" s="1"/>
  <c r="CJ1181" i="1"/>
  <c r="CR1181" i="1" s="1"/>
  <c r="CH1183" i="1"/>
  <c r="CJ1183" i="1" s="1"/>
  <c r="CR1183" i="1" s="1"/>
  <c r="CH1205" i="1"/>
  <c r="CJ1205" i="1" s="1"/>
  <c r="CR1205" i="1" s="1"/>
  <c r="CH1227" i="1"/>
  <c r="CJ1227" i="1" s="1"/>
  <c r="CR1227" i="1" s="1"/>
  <c r="CH1228" i="1"/>
  <c r="CJ1228" i="1" s="1"/>
  <c r="CR1228" i="1" s="1"/>
  <c r="CJ1246" i="1"/>
  <c r="CR1246" i="1" s="1"/>
  <c r="CJ1284" i="1"/>
  <c r="CR1284" i="1" s="1"/>
  <c r="CJ1318" i="1"/>
  <c r="CR1318" i="1" s="1"/>
  <c r="CJ1447" i="1"/>
  <c r="CR1447" i="1" s="1"/>
  <c r="CH1465" i="1"/>
  <c r="CJ1465" i="1" s="1"/>
  <c r="CR1465" i="1" s="1"/>
  <c r="CJ1468" i="1"/>
  <c r="CR1468" i="1" s="1"/>
  <c r="CJ1469" i="1"/>
  <c r="CR1469" i="1" s="1"/>
  <c r="CJ1471" i="1"/>
  <c r="CR1471" i="1" s="1"/>
  <c r="CJ1475" i="1"/>
  <c r="CR1475" i="1" s="1"/>
  <c r="CH1505" i="1"/>
  <c r="CJ1505" i="1" s="1"/>
  <c r="CR1505" i="1" s="1"/>
  <c r="CH1514" i="1"/>
  <c r="CJ1514" i="1" s="1"/>
  <c r="CR1514" i="1" s="1"/>
  <c r="CH888" i="1"/>
  <c r="CJ888" i="1" s="1"/>
  <c r="CR888" i="1" s="1"/>
  <c r="CH889" i="1"/>
  <c r="CJ889" i="1" s="1"/>
  <c r="CR889" i="1" s="1"/>
  <c r="CH894" i="1"/>
  <c r="CJ894" i="1" s="1"/>
  <c r="CR894" i="1" s="1"/>
  <c r="CH899" i="1"/>
  <c r="CJ899" i="1" s="1"/>
  <c r="CR899" i="1" s="1"/>
  <c r="CH906" i="1"/>
  <c r="CJ906" i="1" s="1"/>
  <c r="CR906" i="1" s="1"/>
  <c r="CH908" i="1"/>
  <c r="CJ908" i="1" s="1"/>
  <c r="CR908" i="1" s="1"/>
  <c r="CH913" i="1"/>
  <c r="CJ913" i="1" s="1"/>
  <c r="CR913" i="1" s="1"/>
  <c r="CH924" i="1"/>
  <c r="CJ924" i="1" s="1"/>
  <c r="CR924" i="1" s="1"/>
  <c r="CH951" i="1"/>
  <c r="CH953" i="1"/>
  <c r="CJ953" i="1" s="1"/>
  <c r="CR953" i="1" s="1"/>
  <c r="CH958" i="1"/>
  <c r="CJ958" i="1" s="1"/>
  <c r="CR958" i="1" s="1"/>
  <c r="CH960" i="1"/>
  <c r="CJ960" i="1" s="1"/>
  <c r="CR960" i="1" s="1"/>
  <c r="CH967" i="1"/>
  <c r="CJ967" i="1" s="1"/>
  <c r="CR967" i="1" s="1"/>
  <c r="CH977" i="1"/>
  <c r="CJ977" i="1" s="1"/>
  <c r="CR977" i="1" s="1"/>
  <c r="CH979" i="1"/>
  <c r="CJ979" i="1" s="1"/>
  <c r="CR979" i="1" s="1"/>
  <c r="CH981" i="1"/>
  <c r="CJ981" i="1" s="1"/>
  <c r="CR981" i="1" s="1"/>
  <c r="CH1015" i="1"/>
  <c r="CJ1015" i="1" s="1"/>
  <c r="CR1015" i="1" s="1"/>
  <c r="CH1016" i="1"/>
  <c r="CJ1016" i="1" s="1"/>
  <c r="CR1016" i="1" s="1"/>
  <c r="CH1017" i="1"/>
  <c r="CJ1017" i="1" s="1"/>
  <c r="CR1017" i="1" s="1"/>
  <c r="CH1022" i="1"/>
  <c r="CJ1022" i="1" s="1"/>
  <c r="CR1022" i="1" s="1"/>
  <c r="CH1027" i="1"/>
  <c r="CJ1027" i="1" s="1"/>
  <c r="CR1027" i="1" s="1"/>
  <c r="CH1034" i="1"/>
  <c r="CJ1034" i="1" s="1"/>
  <c r="CR1034" i="1" s="1"/>
  <c r="CH1036" i="1"/>
  <c r="CJ1036" i="1" s="1"/>
  <c r="CR1036" i="1" s="1"/>
  <c r="CH1041" i="1"/>
  <c r="CJ1041" i="1" s="1"/>
  <c r="CR1041" i="1" s="1"/>
  <c r="CH1058" i="1"/>
  <c r="CJ1058" i="1" s="1"/>
  <c r="CR1058" i="1" s="1"/>
  <c r="CH1077" i="1"/>
  <c r="CJ1077" i="1" s="1"/>
  <c r="CR1077" i="1" s="1"/>
  <c r="CH1083" i="1"/>
  <c r="CJ1083" i="1" s="1"/>
  <c r="CR1083" i="1" s="1"/>
  <c r="CH1091" i="1"/>
  <c r="CJ1091" i="1" s="1"/>
  <c r="CR1091" i="1" s="1"/>
  <c r="CH1092" i="1"/>
  <c r="CJ1092" i="1" s="1"/>
  <c r="CR1092" i="1" s="1"/>
  <c r="CJ1094" i="1"/>
  <c r="CR1094" i="1" s="1"/>
  <c r="CH1100" i="1"/>
  <c r="CJ1100" i="1" s="1"/>
  <c r="CR1100" i="1" s="1"/>
  <c r="CH1115" i="1"/>
  <c r="CJ1115" i="1" s="1"/>
  <c r="CR1115" i="1" s="1"/>
  <c r="CH1121" i="1"/>
  <c r="CH1125" i="1"/>
  <c r="CJ1125" i="1" s="1"/>
  <c r="CR1125" i="1" s="1"/>
  <c r="CH1127" i="1"/>
  <c r="CJ1127" i="1" s="1"/>
  <c r="CR1127" i="1" s="1"/>
  <c r="CH1129" i="1"/>
  <c r="CJ1129" i="1" s="1"/>
  <c r="CR1129" i="1" s="1"/>
  <c r="CH1131" i="1"/>
  <c r="CJ1131" i="1" s="1"/>
  <c r="CR1131" i="1" s="1"/>
  <c r="CH1178" i="1"/>
  <c r="CJ1178" i="1" s="1"/>
  <c r="CR1178" i="1" s="1"/>
  <c r="CJ1188" i="1"/>
  <c r="CR1188" i="1" s="1"/>
  <c r="CH1190" i="1"/>
  <c r="CJ1190" i="1" s="1"/>
  <c r="CR1190" i="1" s="1"/>
  <c r="CH1191" i="1"/>
  <c r="CJ1191" i="1" s="1"/>
  <c r="CR1191" i="1" s="1"/>
  <c r="CH1192" i="1"/>
  <c r="CJ1192" i="1" s="1"/>
  <c r="CR1192" i="1" s="1"/>
  <c r="CH1193" i="1"/>
  <c r="CJ1193" i="1" s="1"/>
  <c r="CR1193" i="1" s="1"/>
  <c r="CJ1194" i="1"/>
  <c r="CR1194" i="1" s="1"/>
  <c r="CJ1196" i="1"/>
  <c r="CR1196" i="1" s="1"/>
  <c r="CH1213" i="1"/>
  <c r="CJ1213" i="1" s="1"/>
  <c r="CR1213" i="1" s="1"/>
  <c r="CH1218" i="1"/>
  <c r="CJ1218" i="1" s="1"/>
  <c r="CR1218" i="1" s="1"/>
  <c r="CH1221" i="1"/>
  <c r="CJ1221" i="1" s="1"/>
  <c r="CR1221" i="1" s="1"/>
  <c r="CH1234" i="1"/>
  <c r="CJ1234" i="1" s="1"/>
  <c r="CR1234" i="1" s="1"/>
  <c r="CH1248" i="1"/>
  <c r="CJ1248" i="1" s="1"/>
  <c r="CR1248" i="1" s="1"/>
  <c r="CH1249" i="1"/>
  <c r="CJ1249" i="1" s="1"/>
  <c r="CR1249" i="1" s="1"/>
  <c r="CH1282" i="1"/>
  <c r="CJ1282" i="1" s="1"/>
  <c r="CR1282" i="1" s="1"/>
  <c r="CH1289" i="1"/>
  <c r="CJ1289" i="1" s="1"/>
  <c r="CR1289" i="1" s="1"/>
  <c r="CH1290" i="1"/>
  <c r="CJ1290" i="1" s="1"/>
  <c r="CR1290" i="1" s="1"/>
  <c r="CH1293" i="1"/>
  <c r="CJ1293" i="1" s="1"/>
  <c r="CR1293" i="1" s="1"/>
  <c r="CH1312" i="1"/>
  <c r="CJ1312" i="1" s="1"/>
  <c r="CR1312" i="1" s="1"/>
  <c r="CH1314" i="1"/>
  <c r="CJ1314" i="1" s="1"/>
  <c r="CR1314" i="1" s="1"/>
  <c r="CH1316" i="1"/>
  <c r="CJ1316" i="1" s="1"/>
  <c r="CR1316" i="1" s="1"/>
  <c r="CH1321" i="1"/>
  <c r="CJ1321" i="1" s="1"/>
  <c r="CR1321" i="1" s="1"/>
  <c r="CH1322" i="1"/>
  <c r="CH1324" i="1"/>
  <c r="CJ1324" i="1" s="1"/>
  <c r="CR1324" i="1" s="1"/>
  <c r="CH1328" i="1"/>
  <c r="CJ1328" i="1" s="1"/>
  <c r="CR1328" i="1" s="1"/>
  <c r="CH1330" i="1"/>
  <c r="CJ1330" i="1" s="1"/>
  <c r="CR1330" i="1" s="1"/>
  <c r="CH1347" i="1"/>
  <c r="CJ1347" i="1" s="1"/>
  <c r="CR1347" i="1" s="1"/>
  <c r="CJ1370" i="1"/>
  <c r="CR1370" i="1" s="1"/>
  <c r="CH1375" i="1"/>
  <c r="CJ1375" i="1" s="1"/>
  <c r="CR1375" i="1" s="1"/>
  <c r="CH1377" i="1"/>
  <c r="CJ1377" i="1" s="1"/>
  <c r="CR1377" i="1" s="1"/>
  <c r="CH1379" i="1"/>
  <c r="CJ1379" i="1" s="1"/>
  <c r="CR1379" i="1" s="1"/>
  <c r="CJ1380" i="1"/>
  <c r="CR1380" i="1" s="1"/>
  <c r="CH1424" i="1"/>
  <c r="CJ1424" i="1" s="1"/>
  <c r="CR1424" i="1" s="1"/>
  <c r="CJ1425" i="1"/>
  <c r="CR1425" i="1" s="1"/>
  <c r="CJ1458" i="1"/>
  <c r="CR1458" i="1" s="1"/>
  <c r="CH1460" i="1"/>
  <c r="CH1462" i="1"/>
  <c r="CJ1462" i="1" s="1"/>
  <c r="CR1462" i="1" s="1"/>
  <c r="CH1474" i="1"/>
  <c r="CJ1474" i="1" s="1"/>
  <c r="CR1474" i="1" s="1"/>
  <c r="CH1486" i="1"/>
  <c r="CJ1486" i="1" s="1"/>
  <c r="CR1486" i="1" s="1"/>
  <c r="CJ1487" i="1"/>
  <c r="CR1487" i="1" s="1"/>
  <c r="CJ1499" i="1"/>
  <c r="CR1499" i="1" s="1"/>
  <c r="CJ1503" i="1"/>
  <c r="CR1503" i="1" s="1"/>
  <c r="CH1506" i="1"/>
  <c r="CJ1506" i="1" s="1"/>
  <c r="CR1506" i="1" s="1"/>
  <c r="CJ1524" i="1"/>
  <c r="CR1524" i="1" s="1"/>
  <c r="CJ1526" i="1"/>
  <c r="CR1526" i="1" s="1"/>
  <c r="CH1180" i="1"/>
  <c r="CJ1180" i="1" s="1"/>
  <c r="CR1180" i="1" s="1"/>
  <c r="CH1197" i="1"/>
  <c r="CJ1197" i="1" s="1"/>
  <c r="CR1197" i="1" s="1"/>
  <c r="CH1199" i="1"/>
  <c r="CJ1199" i="1" s="1"/>
  <c r="CR1199" i="1" s="1"/>
  <c r="CH1210" i="1"/>
  <c r="CJ1210" i="1" s="1"/>
  <c r="CR1210" i="1" s="1"/>
  <c r="CH1212" i="1"/>
  <c r="CJ1212" i="1" s="1"/>
  <c r="CR1212" i="1" s="1"/>
  <c r="CH1225" i="1"/>
  <c r="CJ1225" i="1" s="1"/>
  <c r="CR1225" i="1" s="1"/>
  <c r="CH1229" i="1"/>
  <c r="CH1231" i="1"/>
  <c r="CJ1231" i="1" s="1"/>
  <c r="CR1231" i="1" s="1"/>
  <c r="CH1237" i="1"/>
  <c r="CJ1237" i="1" s="1"/>
  <c r="CR1237" i="1" s="1"/>
  <c r="CH1241" i="1"/>
  <c r="CJ1241" i="1" s="1"/>
  <c r="CR1241" i="1" s="1"/>
  <c r="CH1243" i="1"/>
  <c r="CJ1243" i="1" s="1"/>
  <c r="CR1243" i="1" s="1"/>
  <c r="CH1245" i="1"/>
  <c r="CJ1245" i="1" s="1"/>
  <c r="CR1245" i="1" s="1"/>
  <c r="CJ1258" i="1"/>
  <c r="CR1258" i="1" s="1"/>
  <c r="CH1263" i="1"/>
  <c r="CJ1263" i="1" s="1"/>
  <c r="CR1263" i="1" s="1"/>
  <c r="CH1277" i="1"/>
  <c r="CH1279" i="1"/>
  <c r="CJ1279" i="1" s="1"/>
  <c r="CR1279" i="1" s="1"/>
  <c r="CH1285" i="1"/>
  <c r="CJ1285" i="1" s="1"/>
  <c r="CR1285" i="1" s="1"/>
  <c r="CH1286" i="1"/>
  <c r="CJ1286" i="1" s="1"/>
  <c r="CR1286" i="1" s="1"/>
  <c r="CH1291" i="1"/>
  <c r="CJ1291" i="1" s="1"/>
  <c r="CR1291" i="1" s="1"/>
  <c r="CH1301" i="1"/>
  <c r="CJ1301" i="1" s="1"/>
  <c r="CR1301" i="1" s="1"/>
  <c r="CH1302" i="1"/>
  <c r="CJ1302" i="1" s="1"/>
  <c r="CR1302" i="1" s="1"/>
  <c r="CH1309" i="1"/>
  <c r="CJ1309" i="1" s="1"/>
  <c r="CR1309" i="1" s="1"/>
  <c r="CH1317" i="1"/>
  <c r="CJ1317" i="1" s="1"/>
  <c r="CR1317" i="1" s="1"/>
  <c r="CH1319" i="1"/>
  <c r="CH1320" i="1"/>
  <c r="CJ1320" i="1" s="1"/>
  <c r="CR1320" i="1" s="1"/>
  <c r="CJ1322" i="1"/>
  <c r="CR1322" i="1" s="1"/>
  <c r="CH1325" i="1"/>
  <c r="CJ1325" i="1" s="1"/>
  <c r="CR1325" i="1" s="1"/>
  <c r="CH1338" i="1"/>
  <c r="CJ1338" i="1" s="1"/>
  <c r="CR1338" i="1" s="1"/>
  <c r="CH1371" i="1"/>
  <c r="CJ1371" i="1" s="1"/>
  <c r="CR1371" i="1" s="1"/>
  <c r="CH1391" i="1"/>
  <c r="CJ1391" i="1" s="1"/>
  <c r="CR1391" i="1" s="1"/>
  <c r="CH1392" i="1"/>
  <c r="CJ1392" i="1" s="1"/>
  <c r="CR1392" i="1" s="1"/>
  <c r="CH1393" i="1"/>
  <c r="CJ1393" i="1" s="1"/>
  <c r="CR1393" i="1" s="1"/>
  <c r="CH1395" i="1"/>
  <c r="CJ1395" i="1" s="1"/>
  <c r="CR1395" i="1" s="1"/>
  <c r="CJ1422" i="1"/>
  <c r="CR1422" i="1" s="1"/>
  <c r="CH1428" i="1"/>
  <c r="CJ1428" i="1" s="1"/>
  <c r="CR1428" i="1" s="1"/>
  <c r="CH1440" i="1"/>
  <c r="CJ1440" i="1" s="1"/>
  <c r="CR1440" i="1" s="1"/>
  <c r="CH1478" i="1"/>
  <c r="CJ1479" i="1"/>
  <c r="CR1479" i="1" s="1"/>
  <c r="CH1498" i="1"/>
  <c r="CJ1498" i="1" s="1"/>
  <c r="CR1498" i="1" s="1"/>
  <c r="CH1502" i="1"/>
  <c r="CJ1502" i="1" s="1"/>
  <c r="CR1502" i="1" s="1"/>
  <c r="CH1535" i="1"/>
  <c r="CJ1535" i="1" s="1"/>
  <c r="CR1535" i="1" s="1"/>
  <c r="CH1336" i="1"/>
  <c r="CJ1336" i="1" s="1"/>
  <c r="CR1336" i="1" s="1"/>
  <c r="CH1342" i="1"/>
  <c r="CJ1342" i="1" s="1"/>
  <c r="CR1342" i="1" s="1"/>
  <c r="CH1348" i="1"/>
  <c r="CJ1348" i="1" s="1"/>
  <c r="CR1348" i="1" s="1"/>
  <c r="CH1355" i="1"/>
  <c r="CJ1355" i="1" s="1"/>
  <c r="CR1355" i="1" s="1"/>
  <c r="CH1356" i="1"/>
  <c r="CJ1356" i="1" s="1"/>
  <c r="CR1356" i="1" s="1"/>
  <c r="CH1357" i="1"/>
  <c r="CJ1357" i="1" s="1"/>
  <c r="CR1357" i="1" s="1"/>
  <c r="CH1367" i="1"/>
  <c r="CJ1367" i="1" s="1"/>
  <c r="CR1367" i="1" s="1"/>
  <c r="CH1369" i="1"/>
  <c r="CJ1369" i="1" s="1"/>
  <c r="CR1369" i="1" s="1"/>
  <c r="CH1381" i="1"/>
  <c r="CJ1381" i="1" s="1"/>
  <c r="CR1381" i="1" s="1"/>
  <c r="CH1385" i="1"/>
  <c r="CJ1385" i="1" s="1"/>
  <c r="CR1385" i="1" s="1"/>
  <c r="CH1387" i="1"/>
  <c r="CJ1387" i="1" s="1"/>
  <c r="CR1387" i="1" s="1"/>
  <c r="CH1388" i="1"/>
  <c r="CJ1388" i="1" s="1"/>
  <c r="CR1388" i="1" s="1"/>
  <c r="CH1389" i="1"/>
  <c r="CJ1389" i="1" s="1"/>
  <c r="CR1389" i="1" s="1"/>
  <c r="CH1410" i="1"/>
  <c r="CJ1410" i="1" s="1"/>
  <c r="CR1410" i="1" s="1"/>
  <c r="CH1433" i="1"/>
  <c r="CJ1433" i="1" s="1"/>
  <c r="CR1433" i="1" s="1"/>
  <c r="CH1435" i="1"/>
  <c r="CJ1435" i="1" s="1"/>
  <c r="CR1435" i="1" s="1"/>
  <c r="CH1445" i="1"/>
  <c r="CJ1445" i="1" s="1"/>
  <c r="CR1445" i="1" s="1"/>
  <c r="CH1450" i="1"/>
  <c r="CH1452" i="1"/>
  <c r="CJ1452" i="1" s="1"/>
  <c r="CR1452" i="1" s="1"/>
  <c r="CH1453" i="1"/>
  <c r="CJ1453" i="1" s="1"/>
  <c r="CR1453" i="1" s="1"/>
  <c r="CH1455" i="1"/>
  <c r="CJ1455" i="1" s="1"/>
  <c r="CR1455" i="1" s="1"/>
  <c r="CH1457" i="1"/>
  <c r="CJ1457" i="1" s="1"/>
  <c r="CR1457" i="1" s="1"/>
  <c r="CJ1460" i="1"/>
  <c r="CR1460" i="1" s="1"/>
  <c r="CH1476" i="1"/>
  <c r="CJ1476" i="1" s="1"/>
  <c r="CR1476" i="1" s="1"/>
  <c r="CH1483" i="1"/>
  <c r="CJ1483" i="1" s="1"/>
  <c r="CR1483" i="1" s="1"/>
  <c r="CH1495" i="1"/>
  <c r="CJ1495" i="1" s="1"/>
  <c r="CR1495" i="1" s="1"/>
  <c r="CH1504" i="1"/>
  <c r="CJ1504" i="1" s="1"/>
  <c r="CR1504" i="1" s="1"/>
  <c r="CH1508" i="1"/>
  <c r="CH1519" i="1"/>
  <c r="CJ1519" i="1" s="1"/>
  <c r="CR1519" i="1" s="1"/>
  <c r="CH1525" i="1"/>
  <c r="CJ1525" i="1" s="1"/>
  <c r="CR1525" i="1" s="1"/>
  <c r="CL566" i="1"/>
  <c r="CL567" i="1"/>
  <c r="CL596" i="1"/>
  <c r="M568" i="1"/>
  <c r="CI568" i="1" s="1"/>
  <c r="M569" i="1"/>
  <c r="CI569" i="1" s="1"/>
  <c r="CJ569" i="1" s="1"/>
  <c r="CR569" i="1" s="1"/>
  <c r="M575" i="1"/>
  <c r="CI575" i="1" s="1"/>
  <c r="CJ575" i="1" s="1"/>
  <c r="CR575" i="1" s="1"/>
  <c r="CJ566" i="1"/>
  <c r="CR566" i="1" s="1"/>
  <c r="M570" i="1"/>
  <c r="CI570" i="1" s="1"/>
  <c r="CJ570" i="1" s="1"/>
  <c r="CR570" i="1" s="1"/>
  <c r="M574" i="1"/>
  <c r="CI574" i="1" s="1"/>
  <c r="M581" i="1"/>
  <c r="CI581" i="1" s="1"/>
  <c r="CJ581" i="1" s="1"/>
  <c r="CR581" i="1" s="1"/>
  <c r="M578" i="1"/>
  <c r="CI578" i="1" s="1"/>
  <c r="CL589" i="1"/>
  <c r="M593" i="1"/>
  <c r="CI593" i="1" s="1"/>
  <c r="CL594" i="1"/>
  <c r="CL595" i="1"/>
  <c r="CL564" i="1"/>
  <c r="M564" i="1"/>
  <c r="CL576" i="1"/>
  <c r="M576" i="1"/>
  <c r="CI576" i="1" s="1"/>
  <c r="CF590" i="1"/>
  <c r="G593" i="1"/>
  <c r="H590" i="1"/>
  <c r="N590" i="1"/>
  <c r="CG590" i="1" s="1"/>
  <c r="M222" i="1"/>
  <c r="CL223" i="1"/>
  <c r="CL331" i="1" s="1"/>
  <c r="M223" i="1"/>
  <c r="CI223" i="1" s="1"/>
  <c r="CH242" i="1"/>
  <c r="CJ242" i="1" s="1"/>
  <c r="CR242" i="1" s="1"/>
  <c r="CH258" i="1"/>
  <c r="CJ258" i="1" s="1"/>
  <c r="CR258" i="1" s="1"/>
  <c r="L331" i="1"/>
  <c r="CH373" i="1"/>
  <c r="CJ373" i="1" s="1"/>
  <c r="CR373" i="1" s="1"/>
  <c r="CL582" i="1"/>
  <c r="M582" i="1"/>
  <c r="CI582" i="1" s="1"/>
  <c r="CJ582" i="1" s="1"/>
  <c r="CR582" i="1" s="1"/>
  <c r="CJ594" i="1"/>
  <c r="CR594" i="1" s="1"/>
  <c r="CH230" i="1"/>
  <c r="CJ230" i="1" s="1"/>
  <c r="CR230" i="1" s="1"/>
  <c r="CH246" i="1"/>
  <c r="CJ246" i="1" s="1"/>
  <c r="CR246" i="1" s="1"/>
  <c r="CJ283" i="1"/>
  <c r="CR283" i="1" s="1"/>
  <c r="CJ527" i="1"/>
  <c r="CR527" i="1" s="1"/>
  <c r="CH588" i="1"/>
  <c r="CJ592" i="1"/>
  <c r="CR592" i="1" s="1"/>
  <c r="CJ621" i="1"/>
  <c r="CR621" i="1" s="1"/>
  <c r="CJ727" i="1"/>
  <c r="CR727" i="1" s="1"/>
  <c r="CJ855" i="1"/>
  <c r="CR855" i="1" s="1"/>
  <c r="CH226" i="1"/>
  <c r="CJ226" i="1" s="1"/>
  <c r="CR226" i="1" s="1"/>
  <c r="CJ333" i="1"/>
  <c r="CL579" i="1"/>
  <c r="CL587" i="1"/>
  <c r="N331" i="1"/>
  <c r="CG221" i="1"/>
  <c r="CH221" i="1" s="1"/>
  <c r="CJ221" i="1" s="1"/>
  <c r="CR221" i="1" s="1"/>
  <c r="CH262" i="1"/>
  <c r="CJ262" i="1" s="1"/>
  <c r="CR262" i="1" s="1"/>
  <c r="CJ519" i="1"/>
  <c r="CR519" i="1" s="1"/>
  <c r="CJ535" i="1"/>
  <c r="CR535" i="1" s="1"/>
  <c r="CJ543" i="1"/>
  <c r="CR543" i="1" s="1"/>
  <c r="CJ551" i="1"/>
  <c r="CR551" i="1" s="1"/>
  <c r="CL585" i="1"/>
  <c r="CJ983" i="1"/>
  <c r="CR983" i="1" s="1"/>
  <c r="CG331" i="1"/>
  <c r="CF4" i="1"/>
  <c r="CJ25" i="1"/>
  <c r="CR25" i="1" s="1"/>
  <c r="CJ28" i="1"/>
  <c r="CR28" i="1" s="1"/>
  <c r="CJ31" i="1"/>
  <c r="CR31" i="1" s="1"/>
  <c r="CJ57" i="1"/>
  <c r="CR57" i="1" s="1"/>
  <c r="CJ60" i="1"/>
  <c r="CR60" i="1" s="1"/>
  <c r="CJ63" i="1"/>
  <c r="CR63" i="1" s="1"/>
  <c r="CJ89" i="1"/>
  <c r="CR89" i="1" s="1"/>
  <c r="CJ92" i="1"/>
  <c r="CR92" i="1" s="1"/>
  <c r="CJ95" i="1"/>
  <c r="CR95" i="1" s="1"/>
  <c r="CJ121" i="1"/>
  <c r="CR121" i="1" s="1"/>
  <c r="CJ124" i="1"/>
  <c r="CR124" i="1" s="1"/>
  <c r="CJ127" i="1"/>
  <c r="CR127" i="1" s="1"/>
  <c r="CJ153" i="1"/>
  <c r="CR153" i="1" s="1"/>
  <c r="CJ156" i="1"/>
  <c r="CR156" i="1" s="1"/>
  <c r="CJ159" i="1"/>
  <c r="CR159" i="1" s="1"/>
  <c r="CJ185" i="1"/>
  <c r="CR185" i="1" s="1"/>
  <c r="CJ188" i="1"/>
  <c r="CR188" i="1" s="1"/>
  <c r="CJ191" i="1"/>
  <c r="CR191" i="1" s="1"/>
  <c r="CJ217" i="1"/>
  <c r="CR217" i="1" s="1"/>
  <c r="CJ220" i="1"/>
  <c r="CR220" i="1" s="1"/>
  <c r="CH223" i="1"/>
  <c r="CH234" i="1"/>
  <c r="CJ234" i="1" s="1"/>
  <c r="CR234" i="1" s="1"/>
  <c r="CH250" i="1"/>
  <c r="CJ250" i="1" s="1"/>
  <c r="CR250" i="1" s="1"/>
  <c r="CH266" i="1"/>
  <c r="CJ266" i="1" s="1"/>
  <c r="CR266" i="1" s="1"/>
  <c r="CH267" i="1"/>
  <c r="CJ267" i="1" s="1"/>
  <c r="CR267" i="1" s="1"/>
  <c r="CH268" i="1"/>
  <c r="CJ268" i="1" s="1"/>
  <c r="CR268" i="1" s="1"/>
  <c r="CJ290" i="1"/>
  <c r="CR290" i="1" s="1"/>
  <c r="CH303" i="1"/>
  <c r="CJ303" i="1" s="1"/>
  <c r="CR303" i="1" s="1"/>
  <c r="CH329" i="1"/>
  <c r="CJ329" i="1" s="1"/>
  <c r="CR329" i="1" s="1"/>
  <c r="CJ374" i="1"/>
  <c r="CR374" i="1" s="1"/>
  <c r="CJ429" i="1"/>
  <c r="CR429" i="1" s="1"/>
  <c r="CH432" i="1"/>
  <c r="CJ432" i="1" s="1"/>
  <c r="CR432" i="1" s="1"/>
  <c r="CH435" i="1"/>
  <c r="CJ435" i="1" s="1"/>
  <c r="CR435" i="1" s="1"/>
  <c r="CJ438" i="1"/>
  <c r="CR438" i="1" s="1"/>
  <c r="CJ493" i="1"/>
  <c r="CR493" i="1" s="1"/>
  <c r="CH496" i="1"/>
  <c r="CJ496" i="1" s="1"/>
  <c r="CR496" i="1" s="1"/>
  <c r="CH499" i="1"/>
  <c r="CJ499" i="1" s="1"/>
  <c r="CR499" i="1" s="1"/>
  <c r="CJ502" i="1"/>
  <c r="CR502" i="1" s="1"/>
  <c r="CJ563" i="1"/>
  <c r="CR563" i="1" s="1"/>
  <c r="CJ576" i="1"/>
  <c r="CR576" i="1" s="1"/>
  <c r="CH683" i="1"/>
  <c r="CJ683" i="1" s="1"/>
  <c r="CR683" i="1" s="1"/>
  <c r="CJ706" i="1"/>
  <c r="CR706" i="1" s="1"/>
  <c r="CJ714" i="1"/>
  <c r="CR714" i="1" s="1"/>
  <c r="CH789" i="1"/>
  <c r="CJ789" i="1" s="1"/>
  <c r="CR789" i="1" s="1"/>
  <c r="CJ795" i="1"/>
  <c r="CR795" i="1" s="1"/>
  <c r="CJ818" i="1"/>
  <c r="CR818" i="1" s="1"/>
  <c r="CJ823" i="1"/>
  <c r="CR823" i="1" s="1"/>
  <c r="CH824" i="1"/>
  <c r="CJ824" i="1" s="1"/>
  <c r="CR824" i="1" s="1"/>
  <c r="CJ830" i="1"/>
  <c r="CR830" i="1" s="1"/>
  <c r="CH917" i="1"/>
  <c r="CJ917" i="1" s="1"/>
  <c r="CR917" i="1" s="1"/>
  <c r="CJ923" i="1"/>
  <c r="CR923" i="1" s="1"/>
  <c r="CJ951" i="1"/>
  <c r="CR951" i="1" s="1"/>
  <c r="CH952" i="1"/>
  <c r="CJ952" i="1" s="1"/>
  <c r="CR952" i="1" s="1"/>
  <c r="CH1045" i="1"/>
  <c r="CJ1045" i="1" s="1"/>
  <c r="CR1045" i="1" s="1"/>
  <c r="CJ1253" i="1"/>
  <c r="CR1253" i="1" s="1"/>
  <c r="CH1259" i="1"/>
  <c r="CJ1259" i="1" s="1"/>
  <c r="CR1259" i="1" s="1"/>
  <c r="CJ1310" i="1"/>
  <c r="CR1310" i="1" s="1"/>
  <c r="CH279" i="1"/>
  <c r="CJ279" i="1" s="1"/>
  <c r="CR279" i="1" s="1"/>
  <c r="CH295" i="1"/>
  <c r="CJ295" i="1" s="1"/>
  <c r="CR295" i="1" s="1"/>
  <c r="CH316" i="1"/>
  <c r="CJ316" i="1" s="1"/>
  <c r="CR316" i="1" s="1"/>
  <c r="CH379" i="1"/>
  <c r="CJ379" i="1" s="1"/>
  <c r="CR379" i="1" s="1"/>
  <c r="CH395" i="1"/>
  <c r="CJ395" i="1" s="1"/>
  <c r="CR395" i="1" s="1"/>
  <c r="CH411" i="1"/>
  <c r="CJ411" i="1" s="1"/>
  <c r="CR411" i="1" s="1"/>
  <c r="CH427" i="1"/>
  <c r="CJ427" i="1" s="1"/>
  <c r="CR427" i="1" s="1"/>
  <c r="CH443" i="1"/>
  <c r="CJ443" i="1" s="1"/>
  <c r="CR443" i="1" s="1"/>
  <c r="CH459" i="1"/>
  <c r="CJ459" i="1" s="1"/>
  <c r="CR459" i="1" s="1"/>
  <c r="CH475" i="1"/>
  <c r="CJ475" i="1" s="1"/>
  <c r="CR475" i="1" s="1"/>
  <c r="CH491" i="1"/>
  <c r="CJ491" i="1" s="1"/>
  <c r="CR491" i="1" s="1"/>
  <c r="CH507" i="1"/>
  <c r="CJ507" i="1" s="1"/>
  <c r="CR507" i="1" s="1"/>
  <c r="CH516" i="1"/>
  <c r="CJ516" i="1" s="1"/>
  <c r="CR516" i="1" s="1"/>
  <c r="CH524" i="1"/>
  <c r="CJ524" i="1" s="1"/>
  <c r="CR524" i="1" s="1"/>
  <c r="CH532" i="1"/>
  <c r="CJ532" i="1" s="1"/>
  <c r="CR532" i="1" s="1"/>
  <c r="CH540" i="1"/>
  <c r="CJ540" i="1" s="1"/>
  <c r="CR540" i="1" s="1"/>
  <c r="CH548" i="1"/>
  <c r="CJ548" i="1" s="1"/>
  <c r="CR548" i="1" s="1"/>
  <c r="CH567" i="1"/>
  <c r="CJ567" i="1" s="1"/>
  <c r="CR567" i="1" s="1"/>
  <c r="CJ572" i="1"/>
  <c r="CR572" i="1" s="1"/>
  <c r="CH578" i="1"/>
  <c r="CH584" i="1"/>
  <c r="CJ584" i="1" s="1"/>
  <c r="CR584" i="1" s="1"/>
  <c r="CH587" i="1"/>
  <c r="CJ587" i="1" s="1"/>
  <c r="CR587" i="1" s="1"/>
  <c r="CJ600" i="1"/>
  <c r="CR600" i="1" s="1"/>
  <c r="CH603" i="1"/>
  <c r="CJ603" i="1" s="1"/>
  <c r="CR603" i="1" s="1"/>
  <c r="CH606" i="1"/>
  <c r="CJ606" i="1" s="1"/>
  <c r="CR606" i="1" s="1"/>
  <c r="CJ609" i="1"/>
  <c r="CR609" i="1" s="1"/>
  <c r="CJ612" i="1"/>
  <c r="CR612" i="1" s="1"/>
  <c r="CJ632" i="1"/>
  <c r="CR632" i="1" s="1"/>
  <c r="CH635" i="1"/>
  <c r="CJ635" i="1" s="1"/>
  <c r="CR635" i="1" s="1"/>
  <c r="CH638" i="1"/>
  <c r="CJ638" i="1" s="1"/>
  <c r="CR638" i="1" s="1"/>
  <c r="CJ641" i="1"/>
  <c r="CR641" i="1" s="1"/>
  <c r="CJ644" i="1"/>
  <c r="CR644" i="1" s="1"/>
  <c r="CJ664" i="1"/>
  <c r="CR664" i="1" s="1"/>
  <c r="CH667" i="1"/>
  <c r="CJ667" i="1" s="1"/>
  <c r="CR667" i="1" s="1"/>
  <c r="CH670" i="1"/>
  <c r="CJ670" i="1" s="1"/>
  <c r="CR670" i="1" s="1"/>
  <c r="CJ673" i="1"/>
  <c r="CR673" i="1" s="1"/>
  <c r="CJ676" i="1"/>
  <c r="CR676" i="1" s="1"/>
  <c r="CJ696" i="1"/>
  <c r="CR696" i="1" s="1"/>
  <c r="CH699" i="1"/>
  <c r="CJ699" i="1" s="1"/>
  <c r="CR699" i="1" s="1"/>
  <c r="CH702" i="1"/>
  <c r="CJ702" i="1" s="1"/>
  <c r="CR702" i="1" s="1"/>
  <c r="CJ707" i="1"/>
  <c r="CR707" i="1" s="1"/>
  <c r="CJ718" i="1"/>
  <c r="CR718" i="1" s="1"/>
  <c r="CJ738" i="1"/>
  <c r="CR738" i="1" s="1"/>
  <c r="CH741" i="1"/>
  <c r="CJ741" i="1" s="1"/>
  <c r="CR741" i="1" s="1"/>
  <c r="CH744" i="1"/>
  <c r="CJ744" i="1" s="1"/>
  <c r="CR744" i="1" s="1"/>
  <c r="CJ747" i="1"/>
  <c r="CR747" i="1" s="1"/>
  <c r="CJ770" i="1"/>
  <c r="CR770" i="1" s="1"/>
  <c r="CH773" i="1"/>
  <c r="CJ773" i="1" s="1"/>
  <c r="CR773" i="1" s="1"/>
  <c r="CH776" i="1"/>
  <c r="CJ776" i="1" s="1"/>
  <c r="CR776" i="1" s="1"/>
  <c r="CJ779" i="1"/>
  <c r="CR779" i="1" s="1"/>
  <c r="CJ782" i="1"/>
  <c r="CR782" i="1" s="1"/>
  <c r="CJ802" i="1"/>
  <c r="CR802" i="1" s="1"/>
  <c r="CH805" i="1"/>
  <c r="CJ805" i="1" s="1"/>
  <c r="CR805" i="1" s="1"/>
  <c r="CH808" i="1"/>
  <c r="CJ808" i="1" s="1"/>
  <c r="CR808" i="1" s="1"/>
  <c r="CJ814" i="1"/>
  <c r="CR814" i="1" s="1"/>
  <c r="CH837" i="1"/>
  <c r="CJ837" i="1" s="1"/>
  <c r="CR837" i="1" s="1"/>
  <c r="CH840" i="1"/>
  <c r="CJ840" i="1" s="1"/>
  <c r="CR840" i="1" s="1"/>
  <c r="CJ846" i="1"/>
  <c r="CR846" i="1" s="1"/>
  <c r="CJ866" i="1"/>
  <c r="CR866" i="1" s="1"/>
  <c r="CH869" i="1"/>
  <c r="CJ869" i="1" s="1"/>
  <c r="CR869" i="1" s="1"/>
  <c r="CH872" i="1"/>
  <c r="CJ872" i="1" s="1"/>
  <c r="CR872" i="1" s="1"/>
  <c r="CJ875" i="1"/>
  <c r="CR875" i="1" s="1"/>
  <c r="CJ878" i="1"/>
  <c r="CR878" i="1" s="1"/>
  <c r="CH901" i="1"/>
  <c r="CJ901" i="1" s="1"/>
  <c r="CR901" i="1" s="1"/>
  <c r="CH904" i="1"/>
  <c r="CJ904" i="1" s="1"/>
  <c r="CR904" i="1" s="1"/>
  <c r="CJ907" i="1"/>
  <c r="CR907" i="1" s="1"/>
  <c r="CJ910" i="1"/>
  <c r="CR910" i="1" s="1"/>
  <c r="CJ930" i="1"/>
  <c r="CR930" i="1" s="1"/>
  <c r="CH933" i="1"/>
  <c r="CJ933" i="1" s="1"/>
  <c r="CR933" i="1" s="1"/>
  <c r="CH936" i="1"/>
  <c r="CJ936" i="1" s="1"/>
  <c r="CR936" i="1" s="1"/>
  <c r="CJ939" i="1"/>
  <c r="CR939" i="1" s="1"/>
  <c r="CJ942" i="1"/>
  <c r="CR942" i="1" s="1"/>
  <c r="CJ962" i="1"/>
  <c r="CR962" i="1" s="1"/>
  <c r="CH965" i="1"/>
  <c r="CJ965" i="1" s="1"/>
  <c r="CR965" i="1" s="1"/>
  <c r="CH968" i="1"/>
  <c r="CJ968" i="1" s="1"/>
  <c r="CR968" i="1" s="1"/>
  <c r="CJ974" i="1"/>
  <c r="CR974" i="1" s="1"/>
  <c r="CJ994" i="1"/>
  <c r="CR994" i="1" s="1"/>
  <c r="CH997" i="1"/>
  <c r="CJ997" i="1" s="1"/>
  <c r="CR997" i="1" s="1"/>
  <c r="CH1000" i="1"/>
  <c r="CJ1000" i="1" s="1"/>
  <c r="CR1000" i="1" s="1"/>
  <c r="CJ1003" i="1"/>
  <c r="CR1003" i="1" s="1"/>
  <c r="CJ1026" i="1"/>
  <c r="CR1026" i="1" s="1"/>
  <c r="CH1029" i="1"/>
  <c r="CJ1029" i="1" s="1"/>
  <c r="CR1029" i="1" s="1"/>
  <c r="CH1032" i="1"/>
  <c r="CJ1032" i="1" s="1"/>
  <c r="CR1032" i="1" s="1"/>
  <c r="CJ1035" i="1"/>
  <c r="CR1035" i="1" s="1"/>
  <c r="CJ1038" i="1"/>
  <c r="CR1038" i="1" s="1"/>
  <c r="CJ1082" i="1"/>
  <c r="CR1082" i="1" s="1"/>
  <c r="CJ1121" i="1"/>
  <c r="CR1121" i="1" s="1"/>
  <c r="CJ1142" i="1"/>
  <c r="CR1142" i="1" s="1"/>
  <c r="CJ1185" i="1"/>
  <c r="CR1185" i="1" s="1"/>
  <c r="CJ1277" i="1"/>
  <c r="CR1277" i="1" s="1"/>
  <c r="CJ1306" i="1"/>
  <c r="CR1306" i="1" s="1"/>
  <c r="CJ1427" i="1"/>
  <c r="CR1427" i="1" s="1"/>
  <c r="CJ314" i="1"/>
  <c r="CR314" i="1" s="1"/>
  <c r="CH320" i="1"/>
  <c r="CJ320" i="1" s="1"/>
  <c r="CR320" i="1" s="1"/>
  <c r="CJ377" i="1"/>
  <c r="CR377" i="1" s="1"/>
  <c r="CH383" i="1"/>
  <c r="CJ383" i="1" s="1"/>
  <c r="CR383" i="1" s="1"/>
  <c r="CJ393" i="1"/>
  <c r="CR393" i="1" s="1"/>
  <c r="CH399" i="1"/>
  <c r="CJ399" i="1" s="1"/>
  <c r="CR399" i="1" s="1"/>
  <c r="CH415" i="1"/>
  <c r="CJ415" i="1" s="1"/>
  <c r="CR415" i="1" s="1"/>
  <c r="CH431" i="1"/>
  <c r="CJ431" i="1" s="1"/>
  <c r="CR431" i="1" s="1"/>
  <c r="CJ441" i="1"/>
  <c r="CR441" i="1" s="1"/>
  <c r="CH447" i="1"/>
  <c r="CJ447" i="1" s="1"/>
  <c r="CR447" i="1" s="1"/>
  <c r="CJ457" i="1"/>
  <c r="CR457" i="1" s="1"/>
  <c r="CH463" i="1"/>
  <c r="CJ463" i="1" s="1"/>
  <c r="CR463" i="1" s="1"/>
  <c r="CJ473" i="1"/>
  <c r="CR473" i="1" s="1"/>
  <c r="CH479" i="1"/>
  <c r="CJ479" i="1" s="1"/>
  <c r="CR479" i="1" s="1"/>
  <c r="CH495" i="1"/>
  <c r="CJ495" i="1" s="1"/>
  <c r="CR495" i="1" s="1"/>
  <c r="CJ505" i="1"/>
  <c r="CR505" i="1" s="1"/>
  <c r="CH511" i="1"/>
  <c r="CJ511" i="1" s="1"/>
  <c r="CR511" i="1" s="1"/>
  <c r="CJ518" i="1"/>
  <c r="CR518" i="1" s="1"/>
  <c r="CJ526" i="1"/>
  <c r="CR526" i="1" s="1"/>
  <c r="CJ542" i="1"/>
  <c r="CR542" i="1" s="1"/>
  <c r="CJ550" i="1"/>
  <c r="CR550" i="1" s="1"/>
  <c r="CL563" i="1"/>
  <c r="M577" i="1"/>
  <c r="CI577" i="1" s="1"/>
  <c r="CL577" i="1"/>
  <c r="CJ579" i="1"/>
  <c r="CR579" i="1" s="1"/>
  <c r="M583" i="1"/>
  <c r="CI583" i="1" s="1"/>
  <c r="CL583" i="1"/>
  <c r="CJ585" i="1"/>
  <c r="CR585" i="1" s="1"/>
  <c r="CJ596" i="1"/>
  <c r="CR596" i="1" s="1"/>
  <c r="CJ705" i="1"/>
  <c r="CR705" i="1" s="1"/>
  <c r="CJ708" i="1"/>
  <c r="CR708" i="1" s="1"/>
  <c r="CH1059" i="1"/>
  <c r="CJ1059" i="1" s="1"/>
  <c r="CR1059" i="1" s="1"/>
  <c r="CH1060" i="1"/>
  <c r="CJ1060" i="1" s="1"/>
  <c r="CR1060" i="1" s="1"/>
  <c r="CH1088" i="1"/>
  <c r="CJ1088" i="1" s="1"/>
  <c r="CR1088" i="1" s="1"/>
  <c r="CH1095" i="1"/>
  <c r="CJ1095" i="1" s="1"/>
  <c r="CR1095" i="1" s="1"/>
  <c r="CJ1105" i="1"/>
  <c r="CR1105" i="1" s="1"/>
  <c r="CJ1113" i="1"/>
  <c r="CR1113" i="1" s="1"/>
  <c r="CJ1230" i="1"/>
  <c r="CR1230" i="1" s="1"/>
  <c r="CJ1386" i="1"/>
  <c r="CR1386" i="1" s="1"/>
  <c r="CJ1402" i="1"/>
  <c r="CR1402" i="1" s="1"/>
  <c r="CJ1450" i="1"/>
  <c r="CR1450" i="1" s="1"/>
  <c r="CH1456" i="1"/>
  <c r="CJ1456" i="1" s="1"/>
  <c r="CR1456" i="1" s="1"/>
  <c r="CJ1507" i="1"/>
  <c r="CR1507" i="1" s="1"/>
  <c r="CJ1270" i="1"/>
  <c r="CR1270" i="1" s="1"/>
  <c r="CJ1484" i="1"/>
  <c r="CR1484" i="1" s="1"/>
  <c r="CH577" i="1"/>
  <c r="CJ577" i="1" s="1"/>
  <c r="CR577" i="1" s="1"/>
  <c r="CH583" i="1"/>
  <c r="CJ1155" i="1"/>
  <c r="CR1155" i="1" s="1"/>
  <c r="CH555" i="1"/>
  <c r="CJ555" i="1" s="1"/>
  <c r="CR555" i="1" s="1"/>
  <c r="CH602" i="1"/>
  <c r="CJ602" i="1" s="1"/>
  <c r="CR602" i="1" s="1"/>
  <c r="CH618" i="1"/>
  <c r="CJ618" i="1" s="1"/>
  <c r="CR618" i="1" s="1"/>
  <c r="CH634" i="1"/>
  <c r="CJ634" i="1" s="1"/>
  <c r="CR634" i="1" s="1"/>
  <c r="CH650" i="1"/>
  <c r="CJ650" i="1" s="1"/>
  <c r="CR650" i="1" s="1"/>
  <c r="CH666" i="1"/>
  <c r="CJ666" i="1" s="1"/>
  <c r="CR666" i="1" s="1"/>
  <c r="CH682" i="1"/>
  <c r="CJ682" i="1" s="1"/>
  <c r="CR682" i="1" s="1"/>
  <c r="CH698" i="1"/>
  <c r="CJ698" i="1" s="1"/>
  <c r="CR698" i="1" s="1"/>
  <c r="CH711" i="1"/>
  <c r="CJ711" i="1" s="1"/>
  <c r="CR711" i="1" s="1"/>
  <c r="CH713" i="1"/>
  <c r="CJ713" i="1" s="1"/>
  <c r="CR713" i="1" s="1"/>
  <c r="CH715" i="1"/>
  <c r="CJ715" i="1" s="1"/>
  <c r="CR715" i="1" s="1"/>
  <c r="CH724" i="1"/>
  <c r="CJ724" i="1" s="1"/>
  <c r="CR724" i="1" s="1"/>
  <c r="CH740" i="1"/>
  <c r="CJ740" i="1" s="1"/>
  <c r="CR740" i="1" s="1"/>
  <c r="CH756" i="1"/>
  <c r="CJ756" i="1" s="1"/>
  <c r="CR756" i="1" s="1"/>
  <c r="CH772" i="1"/>
  <c r="CJ772" i="1" s="1"/>
  <c r="CR772" i="1" s="1"/>
  <c r="CH788" i="1"/>
  <c r="CJ788" i="1" s="1"/>
  <c r="CR788" i="1" s="1"/>
  <c r="CH804" i="1"/>
  <c r="CJ804" i="1" s="1"/>
  <c r="CR804" i="1" s="1"/>
  <c r="CH820" i="1"/>
  <c r="CJ820" i="1" s="1"/>
  <c r="CR820" i="1" s="1"/>
  <c r="CH836" i="1"/>
  <c r="CJ836" i="1" s="1"/>
  <c r="CR836" i="1" s="1"/>
  <c r="CH852" i="1"/>
  <c r="CJ852" i="1" s="1"/>
  <c r="CR852" i="1" s="1"/>
  <c r="CH868" i="1"/>
  <c r="CJ868" i="1" s="1"/>
  <c r="CR868" i="1" s="1"/>
  <c r="CH884" i="1"/>
  <c r="CJ884" i="1" s="1"/>
  <c r="CR884" i="1" s="1"/>
  <c r="CH900" i="1"/>
  <c r="CJ900" i="1" s="1"/>
  <c r="CR900" i="1" s="1"/>
  <c r="CH916" i="1"/>
  <c r="CJ916" i="1" s="1"/>
  <c r="CR916" i="1" s="1"/>
  <c r="CH932" i="1"/>
  <c r="CJ932" i="1" s="1"/>
  <c r="CR932" i="1" s="1"/>
  <c r="CH948" i="1"/>
  <c r="CJ948" i="1" s="1"/>
  <c r="CR948" i="1" s="1"/>
  <c r="CH964" i="1"/>
  <c r="CJ964" i="1" s="1"/>
  <c r="CR964" i="1" s="1"/>
  <c r="CH980" i="1"/>
  <c r="CJ980" i="1" s="1"/>
  <c r="CR980" i="1" s="1"/>
  <c r="CH996" i="1"/>
  <c r="CJ996" i="1" s="1"/>
  <c r="CR996" i="1" s="1"/>
  <c r="CH1012" i="1"/>
  <c r="CJ1012" i="1" s="1"/>
  <c r="CR1012" i="1" s="1"/>
  <c r="CH1028" i="1"/>
  <c r="CJ1028" i="1" s="1"/>
  <c r="CR1028" i="1" s="1"/>
  <c r="CH1044" i="1"/>
  <c r="CJ1044" i="1" s="1"/>
  <c r="CR1044" i="1" s="1"/>
  <c r="CJ1053" i="1"/>
  <c r="CR1053" i="1" s="1"/>
  <c r="CJ1065" i="1"/>
  <c r="CR1065" i="1" s="1"/>
  <c r="CH1075" i="1"/>
  <c r="CJ1075" i="1" s="1"/>
  <c r="CR1075" i="1" s="1"/>
  <c r="CH1076" i="1"/>
  <c r="CJ1076" i="1" s="1"/>
  <c r="CR1076" i="1" s="1"/>
  <c r="CH1111" i="1"/>
  <c r="CJ1111" i="1" s="1"/>
  <c r="CR1111" i="1" s="1"/>
  <c r="CJ1117" i="1"/>
  <c r="CR1117" i="1" s="1"/>
  <c r="CH1139" i="1"/>
  <c r="CJ1139" i="1" s="1"/>
  <c r="CR1139" i="1" s="1"/>
  <c r="CH1140" i="1"/>
  <c r="CJ1140" i="1" s="1"/>
  <c r="CR1140" i="1" s="1"/>
  <c r="CJ1162" i="1"/>
  <c r="CR1162" i="1" s="1"/>
  <c r="CH1179" i="1"/>
  <c r="CJ1179" i="1" s="1"/>
  <c r="CR1179" i="1" s="1"/>
  <c r="CH1207" i="1"/>
  <c r="CJ1207" i="1" s="1"/>
  <c r="CR1207" i="1" s="1"/>
  <c r="CH1208" i="1"/>
  <c r="CJ1208" i="1" s="1"/>
  <c r="CR1208" i="1" s="1"/>
  <c r="CH1223" i="1"/>
  <c r="CJ1223" i="1" s="1"/>
  <c r="CR1223" i="1" s="1"/>
  <c r="CH1224" i="1"/>
  <c r="CJ1224" i="1" s="1"/>
  <c r="CR1224" i="1" s="1"/>
  <c r="CJ1269" i="1"/>
  <c r="CR1269" i="1" s="1"/>
  <c r="CJ1294" i="1"/>
  <c r="CR1294" i="1" s="1"/>
  <c r="CH1300" i="1"/>
  <c r="CJ1300" i="1" s="1"/>
  <c r="CR1300" i="1" s="1"/>
  <c r="CJ1311" i="1"/>
  <c r="CR1311" i="1" s="1"/>
  <c r="CJ1319" i="1"/>
  <c r="CR1319" i="1" s="1"/>
  <c r="CH1323" i="1"/>
  <c r="CJ1323" i="1" s="1"/>
  <c r="CR1323" i="1" s="1"/>
  <c r="CJ1359" i="1"/>
  <c r="CR1359" i="1" s="1"/>
  <c r="CH1376" i="1"/>
  <c r="CJ1376" i="1" s="1"/>
  <c r="CR1376" i="1" s="1"/>
  <c r="CJ1403" i="1"/>
  <c r="CR1403" i="1" s="1"/>
  <c r="CH1404" i="1"/>
  <c r="CJ1404" i="1" s="1"/>
  <c r="CR1404" i="1" s="1"/>
  <c r="CH1405" i="1"/>
  <c r="CJ1405" i="1" s="1"/>
  <c r="CR1405" i="1" s="1"/>
  <c r="CH1420" i="1"/>
  <c r="CJ1420" i="1" s="1"/>
  <c r="CR1420" i="1" s="1"/>
  <c r="CH1421" i="1"/>
  <c r="CJ1421" i="1" s="1"/>
  <c r="CR1421" i="1" s="1"/>
  <c r="CJ1446" i="1"/>
  <c r="CR1446" i="1" s="1"/>
  <c r="CJ1466" i="1"/>
  <c r="CR1466" i="1" s="1"/>
  <c r="CJ1491" i="1"/>
  <c r="CR1491" i="1" s="1"/>
  <c r="CH1497" i="1"/>
  <c r="CJ1497" i="1" s="1"/>
  <c r="CR1497" i="1" s="1"/>
  <c r="CJ1508" i="1"/>
  <c r="CR1508" i="1" s="1"/>
  <c r="CJ1516" i="1"/>
  <c r="CR1516" i="1" s="1"/>
  <c r="CH1520" i="1"/>
  <c r="CJ1520" i="1" s="1"/>
  <c r="CR1520" i="1" s="1"/>
  <c r="CJ1538" i="1"/>
  <c r="CR1538" i="1" s="1"/>
  <c r="CH1055" i="1"/>
  <c r="CJ1055" i="1" s="1"/>
  <c r="CR1055" i="1" s="1"/>
  <c r="CH1071" i="1"/>
  <c r="CJ1071" i="1" s="1"/>
  <c r="CR1071" i="1" s="1"/>
  <c r="CH1087" i="1"/>
  <c r="CJ1087" i="1" s="1"/>
  <c r="CR1087" i="1" s="1"/>
  <c r="CH1103" i="1"/>
  <c r="CJ1103" i="1" s="1"/>
  <c r="CR1103" i="1" s="1"/>
  <c r="CH1119" i="1"/>
  <c r="CJ1119" i="1" s="1"/>
  <c r="CR1119" i="1" s="1"/>
  <c r="CH1135" i="1"/>
  <c r="CJ1135" i="1" s="1"/>
  <c r="CR1135" i="1" s="1"/>
  <c r="CH1151" i="1"/>
  <c r="CJ1151" i="1" s="1"/>
  <c r="CR1151" i="1" s="1"/>
  <c r="CH1167" i="1"/>
  <c r="CJ1167" i="1" s="1"/>
  <c r="CR1167" i="1" s="1"/>
  <c r="CH1175" i="1"/>
  <c r="CJ1175" i="1" s="1"/>
  <c r="CR1175" i="1" s="1"/>
  <c r="CH1176" i="1"/>
  <c r="CJ1176" i="1" s="1"/>
  <c r="CR1176" i="1" s="1"/>
  <c r="CJ1198" i="1"/>
  <c r="CR1198" i="1" s="1"/>
  <c r="CH1211" i="1"/>
  <c r="CJ1211" i="1" s="1"/>
  <c r="CR1211" i="1" s="1"/>
  <c r="CJ1217" i="1"/>
  <c r="CR1217" i="1" s="1"/>
  <c r="CJ1229" i="1"/>
  <c r="CR1229" i="1" s="1"/>
  <c r="CH1239" i="1"/>
  <c r="CJ1239" i="1" s="1"/>
  <c r="CR1239" i="1" s="1"/>
  <c r="CH1240" i="1"/>
  <c r="CJ1240" i="1" s="1"/>
  <c r="CR1240" i="1" s="1"/>
  <c r="CJ1262" i="1"/>
  <c r="CR1262" i="1" s="1"/>
  <c r="CH1275" i="1"/>
  <c r="CJ1275" i="1" s="1"/>
  <c r="CR1275" i="1" s="1"/>
  <c r="CH1303" i="1"/>
  <c r="CJ1303" i="1" s="1"/>
  <c r="CR1303" i="1" s="1"/>
  <c r="CH1304" i="1"/>
  <c r="CJ1304" i="1" s="1"/>
  <c r="CR1304" i="1" s="1"/>
  <c r="CJ1326" i="1"/>
  <c r="CR1326" i="1" s="1"/>
  <c r="CH1344" i="1"/>
  <c r="CJ1344" i="1" s="1"/>
  <c r="CR1344" i="1" s="1"/>
  <c r="CJ1350" i="1"/>
  <c r="CR1350" i="1" s="1"/>
  <c r="CH1372" i="1"/>
  <c r="CJ1372" i="1" s="1"/>
  <c r="CR1372" i="1" s="1"/>
  <c r="CH1373" i="1"/>
  <c r="CJ1373" i="1" s="1"/>
  <c r="CR1373" i="1" s="1"/>
  <c r="CH1408" i="1"/>
  <c r="CJ1408" i="1" s="1"/>
  <c r="CR1408" i="1" s="1"/>
  <c r="CJ1426" i="1"/>
  <c r="CR1426" i="1" s="1"/>
  <c r="CH1436" i="1"/>
  <c r="CJ1436" i="1" s="1"/>
  <c r="CR1436" i="1" s="1"/>
  <c r="CH1437" i="1"/>
  <c r="CJ1437" i="1" s="1"/>
  <c r="CR1437" i="1" s="1"/>
  <c r="CJ1459" i="1"/>
  <c r="CR1459" i="1" s="1"/>
  <c r="CH1472" i="1"/>
  <c r="CJ1472" i="1" s="1"/>
  <c r="CR1472" i="1" s="1"/>
  <c r="CJ1478" i="1"/>
  <c r="CR1478" i="1" s="1"/>
  <c r="CH1500" i="1"/>
  <c r="CJ1500" i="1" s="1"/>
  <c r="CR1500" i="1" s="1"/>
  <c r="CH1501" i="1"/>
  <c r="CJ1501" i="1" s="1"/>
  <c r="CR1501" i="1" s="1"/>
  <c r="CH1536" i="1"/>
  <c r="CJ1536" i="1" s="1"/>
  <c r="CR1536" i="1" s="1"/>
  <c r="CH1187" i="1"/>
  <c r="CJ1187" i="1" s="1"/>
  <c r="CR1187" i="1" s="1"/>
  <c r="CH1203" i="1"/>
  <c r="CJ1203" i="1" s="1"/>
  <c r="CR1203" i="1" s="1"/>
  <c r="CH1219" i="1"/>
  <c r="CJ1219" i="1" s="1"/>
  <c r="CR1219" i="1" s="1"/>
  <c r="CH1235" i="1"/>
  <c r="CJ1235" i="1" s="1"/>
  <c r="CR1235" i="1" s="1"/>
  <c r="CH1251" i="1"/>
  <c r="CJ1251" i="1" s="1"/>
  <c r="CR1251" i="1" s="1"/>
  <c r="CH1267" i="1"/>
  <c r="CJ1267" i="1" s="1"/>
  <c r="CR1267" i="1" s="1"/>
  <c r="CH1283" i="1"/>
  <c r="CJ1283" i="1" s="1"/>
  <c r="CR1283" i="1" s="1"/>
  <c r="CH1299" i="1"/>
  <c r="CJ1299" i="1" s="1"/>
  <c r="CR1299" i="1" s="1"/>
  <c r="CH1315" i="1"/>
  <c r="CJ1315" i="1" s="1"/>
  <c r="CR1315" i="1" s="1"/>
  <c r="CH1331" i="1"/>
  <c r="CJ1331" i="1" s="1"/>
  <c r="CR1331" i="1" s="1"/>
  <c r="CH1352" i="1"/>
  <c r="CJ1352" i="1" s="1"/>
  <c r="CR1352" i="1" s="1"/>
  <c r="CH1368" i="1"/>
  <c r="CJ1368" i="1" s="1"/>
  <c r="CR1368" i="1" s="1"/>
  <c r="CH1384" i="1"/>
  <c r="CJ1384" i="1" s="1"/>
  <c r="CR1384" i="1" s="1"/>
  <c r="CH1400" i="1"/>
  <c r="CJ1400" i="1" s="1"/>
  <c r="CR1400" i="1" s="1"/>
  <c r="CH1416" i="1"/>
  <c r="CJ1416" i="1" s="1"/>
  <c r="CR1416" i="1" s="1"/>
  <c r="CH1432" i="1"/>
  <c r="CJ1432" i="1" s="1"/>
  <c r="CR1432" i="1" s="1"/>
  <c r="CH1448" i="1"/>
  <c r="CJ1448" i="1" s="1"/>
  <c r="CR1448" i="1" s="1"/>
  <c r="CH1464" i="1"/>
  <c r="CJ1464" i="1" s="1"/>
  <c r="CR1464" i="1" s="1"/>
  <c r="CH1480" i="1"/>
  <c r="CJ1480" i="1" s="1"/>
  <c r="CR1480" i="1" s="1"/>
  <c r="CH1496" i="1"/>
  <c r="CJ1496" i="1" s="1"/>
  <c r="CR1496" i="1" s="1"/>
  <c r="CH1512" i="1"/>
  <c r="CJ1512" i="1" s="1"/>
  <c r="CR1512" i="1" s="1"/>
  <c r="CH1528" i="1"/>
  <c r="CJ1528" i="1" s="1"/>
  <c r="CR1528" i="1" s="1"/>
  <c r="CJ223" i="1" l="1"/>
  <c r="CJ568" i="1"/>
  <c r="CR568" i="1" s="1"/>
  <c r="T331" i="1"/>
  <c r="S331" i="1"/>
  <c r="U331" i="1"/>
  <c r="CJ574" i="1"/>
  <c r="CR574" i="1" s="1"/>
  <c r="R331" i="1"/>
  <c r="Q331" i="1"/>
  <c r="CJ588" i="1"/>
  <c r="CR588" i="1" s="1"/>
  <c r="CJ578" i="1"/>
  <c r="CR578" i="1" s="1"/>
  <c r="CJ583" i="1"/>
  <c r="CR583" i="1" s="1"/>
  <c r="CH590" i="1"/>
  <c r="CJ590" i="1" s="1"/>
  <c r="CR590" i="1" s="1"/>
  <c r="CH4" i="1"/>
  <c r="CF331" i="1"/>
  <c r="CR333" i="1"/>
  <c r="M331" i="1"/>
  <c r="CI222" i="1"/>
  <c r="H593" i="1"/>
  <c r="CF593" i="1"/>
  <c r="N593" i="1"/>
  <c r="CI564" i="1"/>
  <c r="CG593" i="1" l="1"/>
  <c r="CJ564" i="1"/>
  <c r="CJ222" i="1"/>
  <c r="CI331" i="1"/>
  <c r="CJ4" i="1"/>
  <c r="CH331" i="1"/>
  <c r="CH593" i="1" l="1"/>
  <c r="CR564" i="1"/>
  <c r="CJ593" i="1"/>
  <c r="CR593" i="1" s="1"/>
  <c r="CR4" i="1"/>
  <c r="CR331" i="1" s="1"/>
  <c r="CJ331" i="1"/>
</calcChain>
</file>

<file path=xl/comments1.xml><?xml version="1.0" encoding="utf-8"?>
<comments xmlns="http://schemas.openxmlformats.org/spreadsheetml/2006/main">
  <authors>
    <author>UNNE</author>
  </authors>
  <commentList>
    <comment ref="L221" authorId="0" shapeId="0">
      <text>
        <r>
          <rPr>
            <sz val="9"/>
            <color indexed="81"/>
            <rFont val="Tahoma"/>
            <family val="2"/>
          </rPr>
          <t xml:space="preserve">incluye torton 1305,173.41 +remolque de $771,546 
</t>
        </r>
      </text>
    </comment>
    <comment ref="Q222" authorId="0" shapeId="0">
      <text>
        <r>
          <rPr>
            <sz val="9"/>
            <color indexed="81"/>
            <rFont val="Tahoma"/>
            <family val="2"/>
          </rPr>
          <t xml:space="preserve">mes de nov +dic
</t>
        </r>
      </text>
    </comment>
    <comment ref="Q224" authorId="0" shapeId="0">
      <text>
        <r>
          <rPr>
            <sz val="9"/>
            <color indexed="81"/>
            <rFont val="Tahoma"/>
            <family val="2"/>
          </rPr>
          <t xml:space="preserve">mes de nov +dic
</t>
        </r>
      </text>
    </comment>
    <comment ref="Q327" authorId="0" shapeId="0">
      <text>
        <r>
          <rPr>
            <sz val="9"/>
            <color indexed="81"/>
            <rFont val="Tahoma"/>
            <family val="2"/>
          </rPr>
          <t xml:space="preserve">torton
</t>
        </r>
      </text>
    </comment>
  </commentList>
</comments>
</file>

<file path=xl/sharedStrings.xml><?xml version="1.0" encoding="utf-8"?>
<sst xmlns="http://schemas.openxmlformats.org/spreadsheetml/2006/main" count="13120" uniqueCount="1772">
  <si>
    <t>EMPRESA</t>
  </si>
  <si>
    <t>CONTRATO</t>
  </si>
  <si>
    <t>ANEXO</t>
  </si>
  <si>
    <t>ARRENDADORA</t>
  </si>
  <si>
    <t>SERIE</t>
  </si>
  <si>
    <t>TIPO DE ARRENDAMIENTO</t>
  </si>
  <si>
    <t>plazo</t>
  </si>
  <si>
    <t>inicio</t>
  </si>
  <si>
    <t>terminacion</t>
  </si>
  <si>
    <t>inversion s/iva</t>
  </si>
  <si>
    <t>valor final</t>
  </si>
  <si>
    <t>deposito garantia</t>
  </si>
  <si>
    <t>Vencido ago.21</t>
  </si>
  <si>
    <t>x vencer</t>
  </si>
  <si>
    <t>Dep Garantia</t>
  </si>
  <si>
    <t>total</t>
  </si>
  <si>
    <t>$ salida</t>
  </si>
  <si>
    <t>gran total</t>
  </si>
  <si>
    <t>Inversion</t>
  </si>
  <si>
    <t>Marca</t>
  </si>
  <si>
    <t>status</t>
  </si>
  <si>
    <t>Modelo</t>
  </si>
  <si>
    <t>$ valor</t>
  </si>
  <si>
    <t>EXPROMAT</t>
  </si>
  <si>
    <t>Financiero</t>
  </si>
  <si>
    <t>otros</t>
  </si>
  <si>
    <t>A</t>
  </si>
  <si>
    <t>GM</t>
  </si>
  <si>
    <t>1GNSK9KL3MR187497</t>
  </si>
  <si>
    <t>TRACSA</t>
  </si>
  <si>
    <t>018872PUE22988</t>
  </si>
  <si>
    <t>BANORTE</t>
  </si>
  <si>
    <t>3E9UJ2Z36GT040040</t>
  </si>
  <si>
    <t>018872PUE22958</t>
  </si>
  <si>
    <t>3E9VL3Z41DT040147</t>
  </si>
  <si>
    <t>3E9TE2A36JT040025</t>
  </si>
  <si>
    <t>018872PUE23216</t>
  </si>
  <si>
    <t>3E9TE2A38JT040057</t>
  </si>
  <si>
    <t>3E9TH2A30JT040058</t>
  </si>
  <si>
    <t>3E9TH2A32JT040059</t>
  </si>
  <si>
    <t>3E9TA1Z19FT040133</t>
  </si>
  <si>
    <t>018872PUE23788A</t>
  </si>
  <si>
    <t>3BKHKM9X0KF318201</t>
  </si>
  <si>
    <t>KENWORTH</t>
  </si>
  <si>
    <t>Arrendamiento Financiero</t>
  </si>
  <si>
    <t>2019</t>
  </si>
  <si>
    <t>tracto</t>
  </si>
  <si>
    <t>3BKHKM9X1KF318207</t>
  </si>
  <si>
    <t>3BKHKM9X1KF318210</t>
  </si>
  <si>
    <t>3BKHKM9X2KF318202</t>
  </si>
  <si>
    <t>3BKHKM9X3KF318211</t>
  </si>
  <si>
    <t>3BKHKM9X4KF318203</t>
  </si>
  <si>
    <t>3BKHKM9X5KF318212</t>
  </si>
  <si>
    <t>3BKHKM9X6KF318204</t>
  </si>
  <si>
    <t>3BKHKM9X8KF318205</t>
  </si>
  <si>
    <t>3BKHKM9XXKF318206</t>
  </si>
  <si>
    <t>018872PUE24797A</t>
  </si>
  <si>
    <t>3DJR2RJ21LA000145</t>
  </si>
  <si>
    <t>FINANCIERO</t>
  </si>
  <si>
    <t>SINOTRUK SITRAK</t>
  </si>
  <si>
    <t>C7H CNG</t>
  </si>
  <si>
    <t>3DJR2RJ2XLA000144</t>
  </si>
  <si>
    <t>3DJR2RJ23LA000146</t>
  </si>
  <si>
    <t>018872PUE24864A</t>
  </si>
  <si>
    <t>3EP5JG6C9LE000029</t>
  </si>
  <si>
    <t>ELAM</t>
  </si>
  <si>
    <t>ELAM 430G</t>
  </si>
  <si>
    <t>3EP5JG6C4LE000052</t>
  </si>
  <si>
    <t>018872PUE25113A</t>
  </si>
  <si>
    <t>1C4RJFBT1GC435374</t>
  </si>
  <si>
    <t>1C4RJFBT7HC627495</t>
  </si>
  <si>
    <t>1GKS27KJ2GR314731</t>
  </si>
  <si>
    <t>1GKS27KJ8GR387537</t>
  </si>
  <si>
    <t>018872PUE25122A</t>
  </si>
  <si>
    <t>1C4RJFBT1HC799733</t>
  </si>
  <si>
    <t>1C4RJFBT9HC762378</t>
  </si>
  <si>
    <t>1C4RJFBT3HC799734</t>
  </si>
  <si>
    <t>1GKS27KJ1GR434469</t>
  </si>
  <si>
    <t>018872PUE25264</t>
  </si>
  <si>
    <t>3ALFCYCS6LDLT9696</t>
  </si>
  <si>
    <t>FREIGHTLINER</t>
  </si>
  <si>
    <t>M2 52K 6X2</t>
  </si>
  <si>
    <t>torton</t>
  </si>
  <si>
    <t>3ALFCYCS1LDLT9699</t>
  </si>
  <si>
    <t>3ALFCYCS9LDLT9692</t>
  </si>
  <si>
    <t>3ALFCYCSXLDLT9698</t>
  </si>
  <si>
    <t>3ALFCYCS4LDLT9695</t>
  </si>
  <si>
    <t>3ALACYF31LDMC2740</t>
  </si>
  <si>
    <t xml:space="preserve">M2 35K </t>
  </si>
  <si>
    <t>018872PUE24798A</t>
  </si>
  <si>
    <t>5CD9180XDK</t>
  </si>
  <si>
    <t>5CD9180XDR</t>
  </si>
  <si>
    <t>5CD9180XDT</t>
  </si>
  <si>
    <t>5CD9180XDV</t>
  </si>
  <si>
    <t>5CD9180XDX</t>
  </si>
  <si>
    <t>5CD9180XDY</t>
  </si>
  <si>
    <t>5CD9180XFC</t>
  </si>
  <si>
    <t>5CD9180XFG</t>
  </si>
  <si>
    <t>5CD9180XFQ</t>
  </si>
  <si>
    <t>5CD9180XG4</t>
  </si>
  <si>
    <t>5CD9180X8Y</t>
  </si>
  <si>
    <t>5CD9180XBW</t>
  </si>
  <si>
    <t>5CD9180XCR</t>
  </si>
  <si>
    <t>5CD9180XDS</t>
  </si>
  <si>
    <t>5CD9180XF8</t>
  </si>
  <si>
    <t>5CD9180XFH</t>
  </si>
  <si>
    <t>5CD9180X0N</t>
  </si>
  <si>
    <t>5CD9180X23</t>
  </si>
  <si>
    <t>5CD9180X2X</t>
  </si>
  <si>
    <t>5CD9180X36</t>
  </si>
  <si>
    <t>5CD9180X8N</t>
  </si>
  <si>
    <t>5CD9180X9K</t>
  </si>
  <si>
    <t>5CD9180XC1</t>
  </si>
  <si>
    <t>5CD9180XCN</t>
  </si>
  <si>
    <t>5CD9210MHY</t>
  </si>
  <si>
    <t>5CD9180X1R</t>
  </si>
  <si>
    <t>5CD9180X1Y</t>
  </si>
  <si>
    <t>5CD9180X29</t>
  </si>
  <si>
    <t>5CD9180X2L</t>
  </si>
  <si>
    <t>5CD9180X2T</t>
  </si>
  <si>
    <t>5CD9180X3C</t>
  </si>
  <si>
    <t>5CD9180X3S</t>
  </si>
  <si>
    <t>5CD9180X3V</t>
  </si>
  <si>
    <t>5CD9180X43</t>
  </si>
  <si>
    <t>5CD9180X46</t>
  </si>
  <si>
    <t>5CD9180X4J</t>
  </si>
  <si>
    <t>5CD9180X5K</t>
  </si>
  <si>
    <t>5CD9180X5T</t>
  </si>
  <si>
    <t>5CD9180X6F</t>
  </si>
  <si>
    <t>5CD9180X6J</t>
  </si>
  <si>
    <t>5CD9180X6K</t>
  </si>
  <si>
    <t>5CD9180X7W</t>
  </si>
  <si>
    <t>5CD9180X95</t>
  </si>
  <si>
    <t>5CD9180X96</t>
  </si>
  <si>
    <t>5CD9180X9T</t>
  </si>
  <si>
    <t>5CD9180XB0</t>
  </si>
  <si>
    <t>5CD9180XB4</t>
  </si>
  <si>
    <t>5CD9180XB5</t>
  </si>
  <si>
    <t>5CD9180XB8</t>
  </si>
  <si>
    <t>5CD9180XB9</t>
  </si>
  <si>
    <t>5CD9180XBF</t>
  </si>
  <si>
    <t>5CD9180XBH</t>
  </si>
  <si>
    <t>5CD9180XBK</t>
  </si>
  <si>
    <t>5CD9180XBT</t>
  </si>
  <si>
    <t>6CD9180XC7</t>
  </si>
  <si>
    <t>5CD9180XC8</t>
  </si>
  <si>
    <t>5CD9180XCD</t>
  </si>
  <si>
    <t>5CD9180XCF</t>
  </si>
  <si>
    <t>5CD9180XCK</t>
  </si>
  <si>
    <t>5CD9180XD0</t>
  </si>
  <si>
    <t>5CD9180XD1</t>
  </si>
  <si>
    <t>5CD9180XDB</t>
  </si>
  <si>
    <t>018872PUE24866A</t>
  </si>
  <si>
    <t>5CD9275F21</t>
  </si>
  <si>
    <t>5CD9275F22</t>
  </si>
  <si>
    <t>5CD9275F27</t>
  </si>
  <si>
    <t>5CD9275F2Q</t>
  </si>
  <si>
    <t>5CD9275F2T</t>
  </si>
  <si>
    <t>5CD9275F2X</t>
  </si>
  <si>
    <t>5CD9275F2Y</t>
  </si>
  <si>
    <t>5CD9275F32</t>
  </si>
  <si>
    <t>5CD9275F3B</t>
  </si>
  <si>
    <t>5CD9275F3F</t>
  </si>
  <si>
    <t>5CD9275F3H</t>
  </si>
  <si>
    <t>5CD9275F3M</t>
  </si>
  <si>
    <t>5CD9275F3S</t>
  </si>
  <si>
    <t>5CD9275F55</t>
  </si>
  <si>
    <t>5CD9275F6B</t>
  </si>
  <si>
    <t>5CD9275F78</t>
  </si>
  <si>
    <t>5CD9275F0Y</t>
  </si>
  <si>
    <t>5CD9275F2N</t>
  </si>
  <si>
    <t>5CD9275F2F</t>
  </si>
  <si>
    <t>5CD9275F2J</t>
  </si>
  <si>
    <t>5CD9275F2M</t>
  </si>
  <si>
    <t>5CD9275DR5</t>
  </si>
  <si>
    <t>5CD9275DWF</t>
  </si>
  <si>
    <t>5CD9275DWR</t>
  </si>
  <si>
    <t>5CD9275DXM</t>
  </si>
  <si>
    <t>5CD9275DXR</t>
  </si>
  <si>
    <t>5CD9275DXT</t>
  </si>
  <si>
    <t>5CD9275DXZ</t>
  </si>
  <si>
    <t>5CD9275DYP</t>
  </si>
  <si>
    <t>5CD9275DYV</t>
  </si>
  <si>
    <t>5CD9275DZ8</t>
  </si>
  <si>
    <t>5CD9275DZ9</t>
  </si>
  <si>
    <t>5CD9275DZF</t>
  </si>
  <si>
    <t>5CD9275DZK</t>
  </si>
  <si>
    <t>5CD9275DZL</t>
  </si>
  <si>
    <t>5CD9275DZN</t>
  </si>
  <si>
    <t>5CD9275DZQ</t>
  </si>
  <si>
    <t>5CD9275DZR</t>
  </si>
  <si>
    <t>5CD9275F02</t>
  </si>
  <si>
    <t>5CD9275F04</t>
  </si>
  <si>
    <t>5CD9275F09</t>
  </si>
  <si>
    <t>5CD9275F0D</t>
  </si>
  <si>
    <t>5CD9275F0G</t>
  </si>
  <si>
    <t>5CD9275F0H</t>
  </si>
  <si>
    <t>5CD9275F0J</t>
  </si>
  <si>
    <t>5CD9275F0L</t>
  </si>
  <si>
    <t>5CD9275F0P</t>
  </si>
  <si>
    <t>5CD9275F0Q</t>
  </si>
  <si>
    <t>5CD9275F0S</t>
  </si>
  <si>
    <t>5CD9275F0V</t>
  </si>
  <si>
    <t>5CD9275F11</t>
  </si>
  <si>
    <t>5CD9275F12</t>
  </si>
  <si>
    <t>5CD9275F14</t>
  </si>
  <si>
    <t>5CD9275F17</t>
  </si>
  <si>
    <t>5CD9275F1B</t>
  </si>
  <si>
    <t>5CD9275F1D</t>
  </si>
  <si>
    <t>5CD9275F1K</t>
  </si>
  <si>
    <t>5CD9275F1P</t>
  </si>
  <si>
    <t>018872PUE26004A</t>
  </si>
  <si>
    <t>3BKHKM9X1GF311376</t>
  </si>
  <si>
    <t>Arrendado</t>
  </si>
  <si>
    <t>T370 6X2</t>
  </si>
  <si>
    <t>3E9D330H6HT034216</t>
  </si>
  <si>
    <t>EXA</t>
  </si>
  <si>
    <t>2017</t>
  </si>
  <si>
    <t>remolque</t>
  </si>
  <si>
    <t>3R9D22111GM001854</t>
  </si>
  <si>
    <t>RETESA</t>
  </si>
  <si>
    <t>DCO-2EA-A1120</t>
  </si>
  <si>
    <t>dollie</t>
  </si>
  <si>
    <t>3DG1V3154HG000307</t>
  </si>
  <si>
    <t>GALLEGOS</t>
  </si>
  <si>
    <t>3R9D22114GM001850</t>
  </si>
  <si>
    <t>Propio</t>
  </si>
  <si>
    <t>2016</t>
  </si>
  <si>
    <t>3DG1V315XHG000313</t>
  </si>
  <si>
    <t>3BKHKM9X8GF311388</t>
  </si>
  <si>
    <t>3BKHKM9XXGF311375</t>
  </si>
  <si>
    <t>3BKHKM9X0GF311384</t>
  </si>
  <si>
    <t>3R9D22118GM001852</t>
  </si>
  <si>
    <t>3R9P12358GM001849</t>
  </si>
  <si>
    <t>TAR-2EA-R3533</t>
  </si>
  <si>
    <t>3DG1V3156HG000308</t>
  </si>
  <si>
    <t>3T9D11213G1178353</t>
  </si>
  <si>
    <t>TRAPMSA</t>
  </si>
  <si>
    <t>3R9P12354GM001847</t>
  </si>
  <si>
    <t>3R9P12353GM001841</t>
  </si>
  <si>
    <t>3E9F112HXHT034249</t>
  </si>
  <si>
    <t/>
  </si>
  <si>
    <t>3T9D11210G1178360</t>
  </si>
  <si>
    <t>3BKHKM9X7GF311382</t>
  </si>
  <si>
    <t>3BKHKM9X3GF311377</t>
  </si>
  <si>
    <t>3R9P12351GM001840</t>
  </si>
  <si>
    <t>3BKHKM9X5GF311381</t>
  </si>
  <si>
    <t>3DG2D1353HG000324</t>
  </si>
  <si>
    <t>3DG2D1351HG000323</t>
  </si>
  <si>
    <t>3BKHKM9X8GF311374</t>
  </si>
  <si>
    <t>3DG1V3154HG000310</t>
  </si>
  <si>
    <t>3R9P12356GM001848</t>
  </si>
  <si>
    <t>3DG1V3158HG000309</t>
  </si>
  <si>
    <t>3BKHKM9X7GF311379</t>
  </si>
  <si>
    <t>3R9P12352GM001846</t>
  </si>
  <si>
    <t>3E9F112H0HT034051</t>
  </si>
  <si>
    <t>3R9P12350GM001845</t>
  </si>
  <si>
    <t>3R9P12355GM001842</t>
  </si>
  <si>
    <t>3DG2D1358HG000321</t>
  </si>
  <si>
    <t>3R9D22116GM001851</t>
  </si>
  <si>
    <t>3E9F112H6HT034247</t>
  </si>
  <si>
    <t>3E9D330HXHT034218</t>
  </si>
  <si>
    <t>3R9D2211XGM001853</t>
  </si>
  <si>
    <t>3T9D11214G1178359</t>
  </si>
  <si>
    <t>3DG1V3158HG000312</t>
  </si>
  <si>
    <t>3BKHKM9X9GF311383</t>
  </si>
  <si>
    <t>3BKHKM9X5GF311378</t>
  </si>
  <si>
    <t>3BKHKM9X2GF311385</t>
  </si>
  <si>
    <t>3E9D330H8HT034217</t>
  </si>
  <si>
    <t>3T9CM33P5GM014098</t>
  </si>
  <si>
    <t>DE LA GARZA</t>
  </si>
  <si>
    <t>3BKHKM9X6GF311387</t>
  </si>
  <si>
    <t>3E9D330H2HT034214</t>
  </si>
  <si>
    <t>3DG2D135XHG000322</t>
  </si>
  <si>
    <t>3E9F112H8HT034248</t>
  </si>
  <si>
    <t>3BKHKM9X4GF311386</t>
  </si>
  <si>
    <t>3R9P12357GM001843</t>
  </si>
  <si>
    <t>3E9D330H1HT034219</t>
  </si>
  <si>
    <t>3DG1V3151HG000314</t>
  </si>
  <si>
    <t>3R9P12359GM001844</t>
  </si>
  <si>
    <t>3R9D22119GM001584</t>
  </si>
  <si>
    <t>3BKHKM9X3GF311380</t>
  </si>
  <si>
    <t>3DG1V3156HG000311</t>
  </si>
  <si>
    <t>3T9D11211G1178352</t>
  </si>
  <si>
    <t>3E9D330H4HT034215</t>
  </si>
  <si>
    <t>018872PUE26003A</t>
  </si>
  <si>
    <t>SALWA2VF4FA524568</t>
  </si>
  <si>
    <t>1FMJU1HTXGEF47458</t>
  </si>
  <si>
    <t>enmienda1</t>
  </si>
  <si>
    <t>ARIZA</t>
  </si>
  <si>
    <t>3ALFCYF35MDMK8441</t>
  </si>
  <si>
    <t>2021</t>
  </si>
  <si>
    <t>SHACMAN 4</t>
  </si>
  <si>
    <t>1kiaauto.2kia,2nissan</t>
  </si>
  <si>
    <t>3ALFCYF37MDMK8442</t>
  </si>
  <si>
    <t>YS2R6X400M5588786</t>
  </si>
  <si>
    <t>SCANIA</t>
  </si>
  <si>
    <t>R 450 A6x4NA</t>
  </si>
  <si>
    <t>YS2R6X402M5589793</t>
  </si>
  <si>
    <t>YS2R6X405M5589710</t>
  </si>
  <si>
    <t>YS2R6X404M5589715</t>
  </si>
  <si>
    <t>YS2R6X40XM5589640</t>
  </si>
  <si>
    <t>YS2R6X40XM5589718</t>
  </si>
  <si>
    <t>YS2R6X408M5589720</t>
  </si>
  <si>
    <t>YS2R6X407M5589725</t>
  </si>
  <si>
    <t>YS2R6X40XM5589797</t>
  </si>
  <si>
    <t>YS2R6X404M5589729</t>
  </si>
  <si>
    <t>YS2R6X408M5589801</t>
  </si>
  <si>
    <t>YS2R6X406M5589733</t>
  </si>
  <si>
    <t>YS2R6X406M5589781</t>
  </si>
  <si>
    <t>YS2R6X403M5589737</t>
  </si>
  <si>
    <t>YS2R6X409M5589788</t>
  </si>
  <si>
    <t>YS2R6X405M5589786</t>
  </si>
  <si>
    <t>YS2R6X400M5589601</t>
  </si>
  <si>
    <t>YS2R6X404M5589701</t>
  </si>
  <si>
    <t>YS2R6X402M5589809</t>
  </si>
  <si>
    <t>YS2R6X407M5589708</t>
  </si>
  <si>
    <t>WAUGFCF42LA072080</t>
  </si>
  <si>
    <t>VF3M45GY8LS005945</t>
  </si>
  <si>
    <t>9FBHS1FF4LM595093</t>
  </si>
  <si>
    <t>3KPA24AC7LE351787</t>
  </si>
  <si>
    <t>3KPA24ACXLE351038</t>
  </si>
  <si>
    <t>KNDPR3NC0M7896435</t>
  </si>
  <si>
    <t>enmienda2</t>
  </si>
  <si>
    <t>city estar</t>
  </si>
  <si>
    <t>3JA1SBB29MK003056</t>
  </si>
  <si>
    <t>INTERNATIONAL</t>
  </si>
  <si>
    <t>3BKHKM9X5MF321873</t>
  </si>
  <si>
    <t>3BKHKM9X4MF321881</t>
  </si>
  <si>
    <t>3ALFCYF31LDMC5563</t>
  </si>
  <si>
    <t>3ALFCYF33LDMC5564</t>
  </si>
  <si>
    <t>3ALFCYF35LDMC5565</t>
  </si>
  <si>
    <t>M2 52K6X2</t>
  </si>
  <si>
    <t>3ALFCYF37LDMC5566</t>
  </si>
  <si>
    <t>YS2R6X409L5582726</t>
  </si>
  <si>
    <t>R 450</t>
  </si>
  <si>
    <t>enmienda4</t>
  </si>
  <si>
    <t>YS2R6X409L5582693</t>
  </si>
  <si>
    <t>YS2R6X409L5582550</t>
  </si>
  <si>
    <t>YS2R6X407L5582868</t>
  </si>
  <si>
    <t>YS2R6X401L5582512</t>
  </si>
  <si>
    <t>YS2R6X401L5582462</t>
  </si>
  <si>
    <t>YS2R6X401L5582431</t>
  </si>
  <si>
    <t>YS2R6X40XL5582279</t>
  </si>
  <si>
    <t>3KPA34ACXME384216</t>
  </si>
  <si>
    <t>6507/26042016</t>
  </si>
  <si>
    <t>A2</t>
  </si>
  <si>
    <t>SANTANDER</t>
  </si>
  <si>
    <t>3E9D330H7HT034225</t>
  </si>
  <si>
    <t>3E9D330H9HT034226</t>
  </si>
  <si>
    <t>3E9D330H0HT034227</t>
  </si>
  <si>
    <t>3E9D330H2HT034228</t>
  </si>
  <si>
    <t>3E9D330H4HT034229</t>
  </si>
  <si>
    <t>3E9D330H0HT034230</t>
  </si>
  <si>
    <t>3E9D330H2HT034231</t>
  </si>
  <si>
    <t>3E9F112H6HT034250</t>
  </si>
  <si>
    <t>3E9F112H8HT034251</t>
  </si>
  <si>
    <t>3E9F112HXHT034252</t>
  </si>
  <si>
    <t>3E9F112H3HT034254</t>
  </si>
  <si>
    <t>3E9F112H5HT034255</t>
  </si>
  <si>
    <t>3E9F112H1HT034253</t>
  </si>
  <si>
    <t>3DG1V3153HG000315</t>
  </si>
  <si>
    <t>3DG1V3155HG000316</t>
  </si>
  <si>
    <t>3DG1V3150HG000305</t>
  </si>
  <si>
    <t>3DG1V3152HG000306</t>
  </si>
  <si>
    <t>3DG2D1355HG000325</t>
  </si>
  <si>
    <t>3DG2D1357HG000326</t>
  </si>
  <si>
    <t>3E9D330H9HT034212</t>
  </si>
  <si>
    <t>3E9D330H0HT034213</t>
  </si>
  <si>
    <t>3E9D330H4HT034232</t>
  </si>
  <si>
    <t>3E9D330H6HT034233</t>
  </si>
  <si>
    <t>3E9D330H8HT034234</t>
  </si>
  <si>
    <t>3E9D330H1HT034236</t>
  </si>
  <si>
    <t>3E9D330H3HT034237</t>
  </si>
  <si>
    <t>3E9D330H5HT034238</t>
  </si>
  <si>
    <t>3E9D330H7HT034239</t>
  </si>
  <si>
    <t>3E9D330H3HT034240</t>
  </si>
  <si>
    <t>3E9D330H5HT034241</t>
  </si>
  <si>
    <t>3E9D330H7HT034242</t>
  </si>
  <si>
    <t>3E9D330H9HT034243</t>
  </si>
  <si>
    <t>3E9D330H0HT034244</t>
  </si>
  <si>
    <t>3E9F112H7HT034256</t>
  </si>
  <si>
    <t>3E9F112H9HT034257</t>
  </si>
  <si>
    <t>3E9F112H0HT034258</t>
  </si>
  <si>
    <t>3E9F112H2HT034259</t>
  </si>
  <si>
    <t>3E9F112H9HT034260</t>
  </si>
  <si>
    <t>3E9F112H0HT034261</t>
  </si>
  <si>
    <t>TRANSPAC</t>
  </si>
  <si>
    <t>ATLAS</t>
  </si>
  <si>
    <t>YS2R6X402L5578288</t>
  </si>
  <si>
    <t>YS2R6X405L5578186</t>
  </si>
  <si>
    <t>YS2R6X404L5582536</t>
  </si>
  <si>
    <t>YS2R6X405L5582917</t>
  </si>
  <si>
    <t>YS2R6X40XL5582654</t>
  </si>
  <si>
    <t>YS2R6X405L5582352</t>
  </si>
  <si>
    <t>YS2R6X408L5582362</t>
  </si>
  <si>
    <t>YS2R6X407L5582370</t>
  </si>
  <si>
    <t>YS2R6X401L5582400</t>
  </si>
  <si>
    <t>YS2R6X402L5582440</t>
  </si>
  <si>
    <t>YS2R6X406L5582313</t>
  </si>
  <si>
    <t>YS2R6X405L5582464</t>
  </si>
  <si>
    <t>3R9B2238XMM001140</t>
  </si>
  <si>
    <t>3R9B22381MM001141</t>
  </si>
  <si>
    <t>3BYTC2822NH017817</t>
  </si>
  <si>
    <t>DE LUCIO</t>
  </si>
  <si>
    <t>2022</t>
  </si>
  <si>
    <t>3BYTC2824NH017818</t>
  </si>
  <si>
    <t>3R9B23423MM001142</t>
  </si>
  <si>
    <t>3R9B23425MM001143</t>
  </si>
  <si>
    <t>3BKHKM9X3NF322425</t>
  </si>
  <si>
    <t>T370</t>
  </si>
  <si>
    <t>3BKHKM9X5NF322426</t>
  </si>
  <si>
    <t>3BKHKM9X7NF322427</t>
  </si>
  <si>
    <t>3BKHKM9X9NF322428</t>
  </si>
  <si>
    <t>3BKHKM9X0NF322429</t>
  </si>
  <si>
    <t>3R9B23427MM001144</t>
  </si>
  <si>
    <t>018872PUE23510</t>
  </si>
  <si>
    <t>A1</t>
  </si>
  <si>
    <t>3T1L1T436KC000037</t>
  </si>
  <si>
    <t>puro</t>
  </si>
  <si>
    <t>TYTAL</t>
  </si>
  <si>
    <t>3T1L1T434KC000036</t>
  </si>
  <si>
    <t>3R9P13447KM001622</t>
  </si>
  <si>
    <t>3R9P13445KM001621</t>
  </si>
  <si>
    <t>018872PUE23610</t>
  </si>
  <si>
    <t>MEC2127S3KP060608</t>
  </si>
  <si>
    <t>FL360-2528</t>
  </si>
  <si>
    <t>018872PUE23402</t>
  </si>
  <si>
    <t>3E9TE1A12JT040094</t>
  </si>
  <si>
    <t>Puro</t>
  </si>
  <si>
    <t>3E9TE1A14JT040095</t>
  </si>
  <si>
    <t>018872PUE23405</t>
  </si>
  <si>
    <t>1-18-054-0408</t>
  </si>
  <si>
    <t>1-18-055-0408</t>
  </si>
  <si>
    <t>1-18-056-0408</t>
  </si>
  <si>
    <t>3E9TE1A15JT040087</t>
  </si>
  <si>
    <t>54220-AP</t>
  </si>
  <si>
    <t>DAIMLER</t>
  </si>
  <si>
    <t>3AKJGLDR0HSJG3275</t>
  </si>
  <si>
    <t>PURO</t>
  </si>
  <si>
    <t>CASCADIA</t>
  </si>
  <si>
    <t>3AKJGLDR2HSJG3259</t>
  </si>
  <si>
    <t>3AKJGLDR2HSJG3262</t>
  </si>
  <si>
    <t>3AKJGLDR2HSJG3276</t>
  </si>
  <si>
    <t>3AKJGLDR3HSJG3268</t>
  </si>
  <si>
    <t>3AKJGLDR3HSJG3271</t>
  </si>
  <si>
    <t>3AKJGLDR4HSJG3263</t>
  </si>
  <si>
    <t>3AKJGLDR5HSJG3255</t>
  </si>
  <si>
    <t>3AKJGLDR5HSJG3272</t>
  </si>
  <si>
    <t>3AKJGLDR6HSJG3250</t>
  </si>
  <si>
    <t>3AKJGLDR6HSJG3264</t>
  </si>
  <si>
    <t>3AKJGLDR7HSJG3273</t>
  </si>
  <si>
    <t>3AKJGLDR8HSJG3248</t>
  </si>
  <si>
    <t>3AKJGLDR8HSJG3251</t>
  </si>
  <si>
    <t>3AKJGLDR8HSJG3265</t>
  </si>
  <si>
    <t>3AKJGLDRXHSJG3249</t>
  </si>
  <si>
    <t>3AKJGLDRXHSJG3252</t>
  </si>
  <si>
    <t>54905-AP</t>
  </si>
  <si>
    <t>3AKJGLDR0HSJG3292</t>
  </si>
  <si>
    <t>3AKJGLDR2HSJG3293</t>
  </si>
  <si>
    <t>3AKJGLDR3HSJG3285</t>
  </si>
  <si>
    <t>3AKJGLDR4HSJG3277</t>
  </si>
  <si>
    <t>3AKJGLDR4HSJG3280</t>
  </si>
  <si>
    <t>3AKJGLDR4HSJG3294</t>
  </si>
  <si>
    <t>3AKJGLDR6HSJG3278</t>
  </si>
  <si>
    <t xml:space="preserve">CASCADIA </t>
  </si>
  <si>
    <t>3AKJGLDR6HSJG3295</t>
  </si>
  <si>
    <t>3AKJGLDR7HSJG3290</t>
  </si>
  <si>
    <t>3AKJGLDR8HSJG3279</t>
  </si>
  <si>
    <t>3AKJGLDR8HSJG3296</t>
  </si>
  <si>
    <t>3AKJGLDRXHSJG3297</t>
  </si>
  <si>
    <t xml:space="preserve">M2344   </t>
  </si>
  <si>
    <t>T-27</t>
  </si>
  <si>
    <t>ELEMENT</t>
  </si>
  <si>
    <t>YS2R6X404L5578681</t>
  </si>
  <si>
    <t>R 450 A6X4 NA</t>
  </si>
  <si>
    <t>YS2R6X405L5578480</t>
  </si>
  <si>
    <t>YS2R6X406L5578598</t>
  </si>
  <si>
    <t>YS2R6X402L5578128</t>
  </si>
  <si>
    <t>YS2R6X403L5578400</t>
  </si>
  <si>
    <t>YS2R6X40XL5578278</t>
  </si>
  <si>
    <t>YS2R6X408L5578263</t>
  </si>
  <si>
    <t>YS2R6X405L5578639</t>
  </si>
  <si>
    <t>YS2R6X40XL5578328</t>
  </si>
  <si>
    <t>YS2R6X40XL5578717</t>
  </si>
  <si>
    <t>YS2R6X404L5578664</t>
  </si>
  <si>
    <t>YS2R6X408L5578814</t>
  </si>
  <si>
    <t>YS2R6X40XL5578197</t>
  </si>
  <si>
    <t>YS2R6X406L5578584</t>
  </si>
  <si>
    <t>YS2R6X402L5578534</t>
  </si>
  <si>
    <t>YS2R6X407L5578626</t>
  </si>
  <si>
    <t>YS2R6X401L5578704</t>
  </si>
  <si>
    <t>YS2R6X407L5578318</t>
  </si>
  <si>
    <t>YS2R6X402L5578100</t>
  </si>
  <si>
    <t>YS2R6X406L5578519</t>
  </si>
  <si>
    <t>T 2344 117SB</t>
  </si>
  <si>
    <t>3ALFCYCS7KDKP5988</t>
  </si>
  <si>
    <t>T 2344-124SB</t>
  </si>
  <si>
    <t>3BKHKM9X3KF318208</t>
  </si>
  <si>
    <t>T 2344 111SB - 116SB</t>
  </si>
  <si>
    <t>3DRCS4820KA000017</t>
  </si>
  <si>
    <t>ALTAMIRANO</t>
  </si>
  <si>
    <t>3DRCS4820KA000020</t>
  </si>
  <si>
    <t>3DRCS4822KA000018</t>
  </si>
  <si>
    <t>3DRCS4822KA000021</t>
  </si>
  <si>
    <t>3DRCS4824KA000019</t>
  </si>
  <si>
    <t>3DRCS4829KA000016</t>
  </si>
  <si>
    <t>T 15 UDS</t>
  </si>
  <si>
    <t>3HSDJAPT0JN212353</t>
  </si>
  <si>
    <t>PROSTAR</t>
  </si>
  <si>
    <t>3HSDJAPT0JN212367</t>
  </si>
  <si>
    <t>T 58 UDS</t>
  </si>
  <si>
    <t>3HSDJAPT0JN427554</t>
  </si>
  <si>
    <t>3HSDJAPT0JN427585</t>
  </si>
  <si>
    <t>3HSDJAPT0JN427599</t>
  </si>
  <si>
    <t>T 8 UDS</t>
  </si>
  <si>
    <t>3HSDJAPT0JN678087</t>
  </si>
  <si>
    <t>3HSDJAPT1JN212328</t>
  </si>
  <si>
    <t>3HSDJAPT1JN212345</t>
  </si>
  <si>
    <t>3HSDJAPT1JN212359</t>
  </si>
  <si>
    <t>3HSDJAPT1JN212362</t>
  </si>
  <si>
    <t>3HSDJAPT1JN427563</t>
  </si>
  <si>
    <t>3HSDJAPT1JN427577</t>
  </si>
  <si>
    <t>3HSDJAPT1JN427580</t>
  </si>
  <si>
    <t>3HSDJAPT1JN678101</t>
  </si>
  <si>
    <t>3HSDJAPT2JN212340</t>
  </si>
  <si>
    <t>3HSDJAPT2JN212354</t>
  </si>
  <si>
    <t>3HSDJAPT2JN427555</t>
  </si>
  <si>
    <t>3HSDJAPT2JN427572</t>
  </si>
  <si>
    <t>3HSDJAPT2JN427586</t>
  </si>
  <si>
    <t>3HSDJAPT3JN427547</t>
  </si>
  <si>
    <t>3HSDJAPT3JN427550</t>
  </si>
  <si>
    <t>3HSDJAPT3JN427564</t>
  </si>
  <si>
    <t>3HSDJAPT3JN427578</t>
  </si>
  <si>
    <t>3HSDJAPT3JN427581</t>
  </si>
  <si>
    <t>3HSDJAPT3JN427595</t>
  </si>
  <si>
    <t>3HSDJAPT3JN427600</t>
  </si>
  <si>
    <t>3HSDJAPT3JN678097</t>
  </si>
  <si>
    <t>3HSDJAPT4JN212338</t>
  </si>
  <si>
    <t>3HSDJAPT4JN212341</t>
  </si>
  <si>
    <t>3HSDJAPT4JN212355</t>
  </si>
  <si>
    <t>3HSDJAPT4JN427556</t>
  </si>
  <si>
    <t>3HSDJAPT4JN427573</t>
  </si>
  <si>
    <t>3HSDJAPT4JN427587</t>
  </si>
  <si>
    <t>3HSDJAPT4JN427590</t>
  </si>
  <si>
    <t>3HSDJAPT5JN212347</t>
  </si>
  <si>
    <t>3HSDJAPT5JN212364</t>
  </si>
  <si>
    <t>3HSDJAPT5JN427548</t>
  </si>
  <si>
    <t>3HSDJAPT5JN427551</t>
  </si>
  <si>
    <t>3HSDJAPT5JN427565</t>
  </si>
  <si>
    <t>T 2344 102SB -104SB</t>
  </si>
  <si>
    <t>3HSDJAPT5JN427596</t>
  </si>
  <si>
    <t>2018</t>
  </si>
  <si>
    <t>3HSDJAPT5JN678084</t>
  </si>
  <si>
    <t>3HSDJAPT6JN212339</t>
  </si>
  <si>
    <t>3HSDJAPT6JN212342</t>
  </si>
  <si>
    <t>3HSDJAPT6JN212356</t>
  </si>
  <si>
    <t>3HSDJAPT6JN427557</t>
  </si>
  <si>
    <t>3HSDJAPT6JN427560</t>
  </si>
  <si>
    <t>3HSDJAPT6JN427588</t>
  </si>
  <si>
    <t>3HSDJAPT6JN427591</t>
  </si>
  <si>
    <t>3HSDJAPT7JN212348</t>
  </si>
  <si>
    <t>3HSDJAPT7JN212365</t>
  </si>
  <si>
    <t>3HSDJAPT7JN427549</t>
  </si>
  <si>
    <t>3HSDJAPT7JN427552</t>
  </si>
  <si>
    <t>3HSDJAPT7JN427566</t>
  </si>
  <si>
    <t>3HSDJAPT7JN427597</t>
  </si>
  <si>
    <t>3HSDJAPT7JN678085</t>
  </si>
  <si>
    <t>3HSDJAPT7JN678099</t>
  </si>
  <si>
    <t>3HSDJAPT8JN212326</t>
  </si>
  <si>
    <t>3HSDJAPT8JN212343</t>
  </si>
  <si>
    <t>3HSDJAPT8JN212357</t>
  </si>
  <si>
    <t>3HSDJAPT8JN212360</t>
  </si>
  <si>
    <t>3HSDJAPT8JN212374</t>
  </si>
  <si>
    <t>3HSDJAPT8JN427558</t>
  </si>
  <si>
    <t>3HSDJAPT8JN427561</t>
  </si>
  <si>
    <t>3HSDJAPT8JN427575</t>
  </si>
  <si>
    <t>3HSDJAPT8JN427589</t>
  </si>
  <si>
    <t>3HSDJAPT8JN427592</t>
  </si>
  <si>
    <t>3HSDJAPT1JN427594</t>
  </si>
  <si>
    <t>3HSDJAPT9JN212352</t>
  </si>
  <si>
    <t>3HSDJAPT9JN212366</t>
  </si>
  <si>
    <t>3HSDJAPT9JN427553</t>
  </si>
  <si>
    <t>3HSDJAPT9JN427570</t>
  </si>
  <si>
    <t>3HSDJAPT9JN427584</t>
  </si>
  <si>
    <t>3HSDJAPT9JN678086</t>
  </si>
  <si>
    <t>3HSDJAPTXJN212327</t>
  </si>
  <si>
    <t>3HSDJAPTXJN212344</t>
  </si>
  <si>
    <t>3HSDJAPTXJN212358</t>
  </si>
  <si>
    <t>3HSDJAPTXJN427559</t>
  </si>
  <si>
    <t>3HSDJAPTXJN427562</t>
  </si>
  <si>
    <t>3HSDJAPTXJN427576</t>
  </si>
  <si>
    <t>3HSDJAPTXJN427593</t>
  </si>
  <si>
    <t>2344 - 120SB Y 123SB</t>
  </si>
  <si>
    <t>3PBA26620K1008549</t>
  </si>
  <si>
    <t>OPERBUS</t>
  </si>
  <si>
    <t>3PBA26627K1008550</t>
  </si>
  <si>
    <t>3PBA26629K1008548</t>
  </si>
  <si>
    <t>3PBA26629K1008551</t>
  </si>
  <si>
    <t>T 2344 94SB - 101SB</t>
  </si>
  <si>
    <t>3R9P12350JM001108</t>
  </si>
  <si>
    <t>3R9P12350JM001111</t>
  </si>
  <si>
    <t>T 2344 82SB - 93SB</t>
  </si>
  <si>
    <t>3R9P12350JM001917</t>
  </si>
  <si>
    <t>TAR-2EA-R3533-0007</t>
  </si>
  <si>
    <t>3R9P12351JM001909</t>
  </si>
  <si>
    <t>3R9P12351JM001912</t>
  </si>
  <si>
    <t>TAR-2EA-R3533-0006</t>
  </si>
  <si>
    <t>3R9P12352JM001109</t>
  </si>
  <si>
    <t>3R9P12353JM001104</t>
  </si>
  <si>
    <t>3R9P12353JM001913</t>
  </si>
  <si>
    <t>T 2344 118SB Y 119 SB</t>
  </si>
  <si>
    <t>3R9P12354KM001727</t>
  </si>
  <si>
    <t>3R9P12355JM001105</t>
  </si>
  <si>
    <t>3R9P12355JM001914</t>
  </si>
  <si>
    <t>3R9P12356JM001906</t>
  </si>
  <si>
    <t>3R9P12357JM001106</t>
  </si>
  <si>
    <t>3R9P12357JM001915</t>
  </si>
  <si>
    <t>3R9P12358JM001907</t>
  </si>
  <si>
    <t>3R9P12358JM001910</t>
  </si>
  <si>
    <t>3R9P12359JM001107</t>
  </si>
  <si>
    <t>3R9P12359JM001110</t>
  </si>
  <si>
    <t>3R9P12359JM001916</t>
  </si>
  <si>
    <t>3R9P1235XJM001908</t>
  </si>
  <si>
    <t>3R9P1235XJM001911</t>
  </si>
  <si>
    <t>T 2344 106SB 110SB</t>
  </si>
  <si>
    <t>3R9P13440KM001624</t>
  </si>
  <si>
    <t>3R9P13442KM001625</t>
  </si>
  <si>
    <t>3R9P13444KM001626</t>
  </si>
  <si>
    <t>3R9P13446KM001627</t>
  </si>
  <si>
    <t>3R9P13449KM001623</t>
  </si>
  <si>
    <t>T 2344 105SB</t>
  </si>
  <si>
    <t>3WKZDP0XXJF502679</t>
  </si>
  <si>
    <t>T880</t>
  </si>
  <si>
    <t>X.TC.A</t>
  </si>
  <si>
    <t>3R9P13447KM001202</t>
  </si>
  <si>
    <t>T 2344 131SB</t>
  </si>
  <si>
    <t>3R9P12404KM001195</t>
  </si>
  <si>
    <t>T 2344 130SB</t>
  </si>
  <si>
    <t>3R9P12406KM001196</t>
  </si>
  <si>
    <t>M2344 111SB</t>
  </si>
  <si>
    <t>3ALFCYCS6KDKP5996</t>
  </si>
  <si>
    <t>M2</t>
  </si>
  <si>
    <t>3HSDJAPT0JN427571</t>
  </si>
  <si>
    <t>3HSDJAPT6JN427574</t>
  </si>
  <si>
    <t>T 2344 125SB Y 126SB</t>
  </si>
  <si>
    <t>3ALFCYCS0KDKP5993</t>
  </si>
  <si>
    <t>2344 T</t>
  </si>
  <si>
    <t>3R9P12407KM001191</t>
  </si>
  <si>
    <t>3R9P12409KM001192</t>
  </si>
  <si>
    <t>3R9P12400KM001193</t>
  </si>
  <si>
    <t>3R9P12402KM001194</t>
  </si>
  <si>
    <t>3R9P12356KM001728</t>
  </si>
  <si>
    <t>T</t>
  </si>
  <si>
    <t>3ALFCYCS1KDKP6005</t>
  </si>
  <si>
    <t>3ALFCYCS3KDKP6006</t>
  </si>
  <si>
    <t>3HSDJAPT7JN346728</t>
  </si>
  <si>
    <t>2344.TC.B</t>
  </si>
  <si>
    <t>3PBC33626K1008933</t>
  </si>
  <si>
    <t>SRPD-1356-2019</t>
  </si>
  <si>
    <t>3PBC33628K1008934</t>
  </si>
  <si>
    <t>3ALFCYCS8KDKP5997</t>
  </si>
  <si>
    <t>T 2344 127SB - 129SB</t>
  </si>
  <si>
    <t>3JA1SCB2XKK001643</t>
  </si>
  <si>
    <t>3JA1SCB28KK001639</t>
  </si>
  <si>
    <t>3JA1SCB28KK001642</t>
  </si>
  <si>
    <t>3R9P12401KM001283</t>
  </si>
  <si>
    <t>3R9P12406KM001280</t>
  </si>
  <si>
    <t>3R9P12408KM001281</t>
  </si>
  <si>
    <t>3R9P1240XKM001282</t>
  </si>
  <si>
    <t>3R9P13441KM001213</t>
  </si>
  <si>
    <t>3R9P13443KM001214</t>
  </si>
  <si>
    <t>3R9P13445KM001215</t>
  </si>
  <si>
    <t>3R9P1344XKM001212</t>
  </si>
  <si>
    <t>T2344.24</t>
  </si>
  <si>
    <t>YS2R6X402L5571101</t>
  </si>
  <si>
    <t>YS2R6X403L5571107</t>
  </si>
  <si>
    <t>R450</t>
  </si>
  <si>
    <t>YS2R6X404L5571407</t>
  </si>
  <si>
    <t>YS2R6X405L5571299</t>
  </si>
  <si>
    <t>YS2R6X406L5571361</t>
  </si>
  <si>
    <t>YS2R6X407L5571076</t>
  </si>
  <si>
    <t>YS2R6X407L5571126</t>
  </si>
  <si>
    <t>YS2R6X407L5571238</t>
  </si>
  <si>
    <t>YS2R6X407L5571417</t>
  </si>
  <si>
    <t>YS2R6X408L5571345</t>
  </si>
  <si>
    <t>T2344.25</t>
  </si>
  <si>
    <t>YS2R6X407K5545267</t>
  </si>
  <si>
    <t>R 500 A6X4</t>
  </si>
  <si>
    <t>T2344.26</t>
  </si>
  <si>
    <t>YS2R6X405K9255795</t>
  </si>
  <si>
    <t>3R9P10203LM001620</t>
  </si>
  <si>
    <t>TAR-SCH-R2021-0001</t>
  </si>
  <si>
    <t>3R9P10205LM001621</t>
  </si>
  <si>
    <t>T 2344 127SB - 129SB A</t>
  </si>
  <si>
    <t>3R9P10101KM001907</t>
  </si>
  <si>
    <t>TAR-SCH-R1005-0001</t>
  </si>
  <si>
    <t>3ALFCYF33MDMK8440</t>
  </si>
  <si>
    <t>3ALFCYF39MDMK8443</t>
  </si>
  <si>
    <t>3R9P10103KM001908</t>
  </si>
  <si>
    <t>3R9P10105KM001909</t>
  </si>
  <si>
    <t>3R9P10209KM001619</t>
  </si>
  <si>
    <t>3M9TAZ273LT080018</t>
  </si>
  <si>
    <t>GAMA</t>
  </si>
  <si>
    <t>2020</t>
  </si>
  <si>
    <t>M2342</t>
  </si>
  <si>
    <t xml:space="preserve">ELEMENT AUTOS </t>
  </si>
  <si>
    <t>1C4BJWFG9JL864557</t>
  </si>
  <si>
    <t>1FM5K7D89HGD31621</t>
  </si>
  <si>
    <t>T PAME</t>
  </si>
  <si>
    <t>1FTMF1CB9JKE89989</t>
  </si>
  <si>
    <t>3KPA24AC0JE117150</t>
  </si>
  <si>
    <t>3KPA24AC0KE155835</t>
  </si>
  <si>
    <t>3KPA24AC1JE117142</t>
  </si>
  <si>
    <t>3KPA24AC3KE152623</t>
  </si>
  <si>
    <t>3KPA24AC3KE156834</t>
  </si>
  <si>
    <t>3KPA24AC5KE156835</t>
  </si>
  <si>
    <t>3KPA24AC7JE117145</t>
  </si>
  <si>
    <t>3KPA24AC7JE119266</t>
  </si>
  <si>
    <t>3KPA24AC8JE117221</t>
  </si>
  <si>
    <t>3KPA25AC9KE138215</t>
  </si>
  <si>
    <t>3N6AD31A2KK845300</t>
  </si>
  <si>
    <t>3N6AD31A4KK844651</t>
  </si>
  <si>
    <t>3N6AD31A9KK839414</t>
  </si>
  <si>
    <t>3u5afdfy4l2032064</t>
  </si>
  <si>
    <t>3N6AD31C0JK882085</t>
  </si>
  <si>
    <t>3N6AD33A7JK881236</t>
  </si>
  <si>
    <t>5TFAY5F17JX709740</t>
  </si>
  <si>
    <t>9BWKB45U0KP024675</t>
  </si>
  <si>
    <t>9BWKB45U3KP024055</t>
  </si>
  <si>
    <t>9BWKB45U6KP024695</t>
  </si>
  <si>
    <t>9BWKB45UXKP024599</t>
  </si>
  <si>
    <t>JN1AZ28C2H9025156</t>
  </si>
  <si>
    <t>JTFSX23P5K6200338</t>
  </si>
  <si>
    <t>3N6AD33A9LK809618</t>
  </si>
  <si>
    <t xml:space="preserve">M2342   </t>
  </si>
  <si>
    <t>3N6AD33AXLK812690</t>
  </si>
  <si>
    <t>MA6CB6CD8LT009461</t>
  </si>
  <si>
    <t>3KPF14BD4KE067936</t>
  </si>
  <si>
    <t>3KPF14BDXKE067939</t>
  </si>
  <si>
    <t>MA6CB6CD4LT003561</t>
  </si>
  <si>
    <t>WAUAYAGA4KA021283</t>
  </si>
  <si>
    <t>5XXGV4L21KG340487</t>
  </si>
  <si>
    <t>5KBYF6898GB804728</t>
  </si>
  <si>
    <t>ENGENCAP</t>
  </si>
  <si>
    <t>3HSDJAPT3JN212377</t>
  </si>
  <si>
    <t>3HSDJAPT0JN212370</t>
  </si>
  <si>
    <t>3HSDJAPT0JN212384</t>
  </si>
  <si>
    <t>3HSDJAPT2JN212371</t>
  </si>
  <si>
    <t>3HSDJAPT3JN212380</t>
  </si>
  <si>
    <t>3HSDJAPT6JN212373</t>
  </si>
  <si>
    <t>3HSDJAPTXJN212375</t>
  </si>
  <si>
    <t>3HSDJAPT9JN212383</t>
  </si>
  <si>
    <t>3HSDJAPT4JN212386</t>
  </si>
  <si>
    <t>3HSDJAPT7JN212382</t>
  </si>
  <si>
    <t>3HSDJAPT5JN212378</t>
  </si>
  <si>
    <t>3HSDJAPT1JN212376</t>
  </si>
  <si>
    <t>3HSDJAPT6JN212390</t>
  </si>
  <si>
    <t>3HSDJAPT5JN212381</t>
  </si>
  <si>
    <t>3HSDJAPT7JN212379</t>
  </si>
  <si>
    <t>3HSDJAPT2JN212385</t>
  </si>
  <si>
    <t>3HSDJAPT6JN212387</t>
  </si>
  <si>
    <t>3HSDJAPT8JN212391</t>
  </si>
  <si>
    <t>3HSDJAPT5JN212395</t>
  </si>
  <si>
    <t>3HSDJAPT7JN212396</t>
  </si>
  <si>
    <t>3HSDJAPT4JN212369</t>
  </si>
  <si>
    <t>3HSDJAPT2JN212368</t>
  </si>
  <si>
    <t>3HSDJAPT1JN212393</t>
  </si>
  <si>
    <t>3HSDJAPT9JN212397</t>
  </si>
  <si>
    <t>3HSDJAPTXJN212392</t>
  </si>
  <si>
    <t>3HSDJAPT5JN427601</t>
  </si>
  <si>
    <t>3HSDJAPT0JN427604</t>
  </si>
  <si>
    <t>3HSDJAPT7JN427602</t>
  </si>
  <si>
    <t>3HSDJAPTXJN427626</t>
  </si>
  <si>
    <t>3HSDJAPT6JN427610</t>
  </si>
  <si>
    <t>3HSDJAPT6JN427624</t>
  </si>
  <si>
    <t>3HSDJAPT2JN427605</t>
  </si>
  <si>
    <t>3HSDJAPT6JN678126</t>
  </si>
  <si>
    <t>3HSDJAPT0JN678123</t>
  </si>
  <si>
    <t>3HSDJAPT9JN678122</t>
  </si>
  <si>
    <t>3HSDJAPT5JN678120</t>
  </si>
  <si>
    <t>3HSDJAPT4JN678125</t>
  </si>
  <si>
    <t>3HSDJAPT8JN678130</t>
  </si>
  <si>
    <t>3HSDJAPT1JN678132</t>
  </si>
  <si>
    <t>3HSDJAPT9JN678119</t>
  </si>
  <si>
    <t>3HSDJAPTXJN678131</t>
  </si>
  <si>
    <t>3HSDJAPT8JN678127</t>
  </si>
  <si>
    <t>3HSDJAPT2JN678124</t>
  </si>
  <si>
    <t>3HSDJAPT3JN678133</t>
  </si>
  <si>
    <t>3HSDJAPT7JN678121</t>
  </si>
  <si>
    <t>3HSDJAPT1JN678129</t>
  </si>
  <si>
    <t>3HSDJAPTXJN678128</t>
  </si>
  <si>
    <t>3HAWYAHT5JL651583</t>
  </si>
  <si>
    <t>WORKSTAR</t>
  </si>
  <si>
    <t>3HTWYAHT0JN543612</t>
  </si>
  <si>
    <t>3HAWYAHT7JL651584</t>
  </si>
  <si>
    <t>3HTWYAHT2JN543613</t>
  </si>
  <si>
    <t>3HTWYAHT1JN543151</t>
  </si>
  <si>
    <t>3HTWYAHT7JN695225</t>
  </si>
  <si>
    <t>3HTWYAHT0JN543142</t>
  </si>
  <si>
    <t>53652618159217Z7</t>
  </si>
  <si>
    <t>5360 2612 159117Z7</t>
  </si>
  <si>
    <t>5360 2613 1591 17Z7</t>
  </si>
  <si>
    <t>5365 2614 1592 17Z7</t>
  </si>
  <si>
    <t>5365 2615 1592 17Z7</t>
  </si>
  <si>
    <t>5365 2616 1592 17Z7</t>
  </si>
  <si>
    <t>5365 2617 1592 17Z7</t>
  </si>
  <si>
    <t>3R9CD10B6JC170145</t>
  </si>
  <si>
    <t>JIMENENCE</t>
  </si>
  <si>
    <t>3R9CD10BXJC170147</t>
  </si>
  <si>
    <t>3R9DA03B9JC171146</t>
  </si>
  <si>
    <t>3E9H332H9JT034456</t>
  </si>
  <si>
    <t>3E9H332H0JT034457</t>
  </si>
  <si>
    <t>3E9F112H0JT034458</t>
  </si>
  <si>
    <t>22P</t>
  </si>
  <si>
    <t>NAVISTAR</t>
  </si>
  <si>
    <t>3HSDJAPT6GN464732</t>
  </si>
  <si>
    <t>06P</t>
  </si>
  <si>
    <t>3HSDJAPT8GN225473</t>
  </si>
  <si>
    <t>3HSDJAPT7GN225478</t>
  </si>
  <si>
    <t>08P</t>
  </si>
  <si>
    <t>3HSDJAPT0GN225435</t>
  </si>
  <si>
    <t>23P</t>
  </si>
  <si>
    <t>3HSDJAPT8GN225456</t>
  </si>
  <si>
    <t>3HSDJAPT3GN225459</t>
  </si>
  <si>
    <t>3HSDJAPT2GN225453</t>
  </si>
  <si>
    <t>3HSDJAPT0GN225452</t>
  </si>
  <si>
    <t>3HSDJAPT0GN225466</t>
  </si>
  <si>
    <t>24P</t>
  </si>
  <si>
    <t>3HSDJAPT3HN672553</t>
  </si>
  <si>
    <t>3HSDJAPT3HN686193</t>
  </si>
  <si>
    <t>3HSDJAPT6HN686155</t>
  </si>
  <si>
    <t>05P</t>
  </si>
  <si>
    <t>3HSDJAPT4HN686249</t>
  </si>
  <si>
    <t>3HSDJAPT5HN686194</t>
  </si>
  <si>
    <t>3HSDJAPT7HN672555</t>
  </si>
  <si>
    <t>20P</t>
  </si>
  <si>
    <t>3HSDJAPT3EN789240</t>
  </si>
  <si>
    <t>3HSDJAPT2GN225436</t>
  </si>
  <si>
    <t>3HSDJAPT4HN686395</t>
  </si>
  <si>
    <t>P</t>
  </si>
  <si>
    <t>3HANKAAR0HL476150</t>
  </si>
  <si>
    <t>4400</t>
  </si>
  <si>
    <t>3HANKAAR6HL476153</t>
  </si>
  <si>
    <t>4400-260HP-DT466-10VEL-236 NEU</t>
  </si>
  <si>
    <t>3HANKAAR4HL476166</t>
  </si>
  <si>
    <t>3HANKAAR3HL476157</t>
  </si>
  <si>
    <t>3HANKAARXHL476155</t>
  </si>
  <si>
    <t>3HANKAAR2HL476165</t>
  </si>
  <si>
    <t>3HANKAAR3HL476160</t>
  </si>
  <si>
    <t>3HANKAAR8HL476154</t>
  </si>
  <si>
    <t>07P</t>
  </si>
  <si>
    <t>3HANKAAR3FL553848</t>
  </si>
  <si>
    <t>02P</t>
  </si>
  <si>
    <t>3HSDJAPT4HN706421</t>
  </si>
  <si>
    <t>03P</t>
  </si>
  <si>
    <t>3HSDJAPT3HN686629</t>
  </si>
  <si>
    <t>3HSDJAPT2HN686251</t>
  </si>
  <si>
    <t>3HSDJAPT9HN686473</t>
  </si>
  <si>
    <t>3HSDJAPT5HN686602</t>
  </si>
  <si>
    <t>3HSDJAPT2HN686394</t>
  </si>
  <si>
    <t>04P</t>
  </si>
  <si>
    <t>3HSDJAPT4HN686204</t>
  </si>
  <si>
    <t>3HSDJAPT1HN706389</t>
  </si>
  <si>
    <t>3HSDJAPTXHN706407</t>
  </si>
  <si>
    <t>3HSDJAPT0HN706416</t>
  </si>
  <si>
    <t>3HSDJAPT4HN706418</t>
  </si>
  <si>
    <t>25P</t>
  </si>
  <si>
    <t>3HSDJAPT1HN706375</t>
  </si>
  <si>
    <t>3HSDJAPT2HN706398</t>
  </si>
  <si>
    <t>3HSDJAPT3HN706409</t>
  </si>
  <si>
    <t>12P</t>
  </si>
  <si>
    <t>3HSHXAHR6JN344701</t>
  </si>
  <si>
    <t>TRANSTAR</t>
  </si>
  <si>
    <t>3HSHXAHRXJN344703</t>
  </si>
  <si>
    <t>3HSHXAHR8JN344702</t>
  </si>
  <si>
    <t>3HSHXAHR2JN344694</t>
  </si>
  <si>
    <t>26P</t>
  </si>
  <si>
    <t>3HSHXAHR1JN344704</t>
  </si>
  <si>
    <t>3HSHXAHR3JN344705</t>
  </si>
  <si>
    <t>3HSDJAPT5JN427579</t>
  </si>
  <si>
    <t>3HSDJAPT8JN427608</t>
  </si>
  <si>
    <t>3HSDJAPT8JN427625</t>
  </si>
  <si>
    <t>3HSDJAPT0JN427635</t>
  </si>
  <si>
    <t>3HSDJAPT7JN427583</t>
  </si>
  <si>
    <t>3HSDJAPT0JN427618</t>
  </si>
  <si>
    <t>21P</t>
  </si>
  <si>
    <t>3HSDJAPT6JN427607</t>
  </si>
  <si>
    <t>3HSDJAPTXJN427609</t>
  </si>
  <si>
    <t>3HSDJAPT3JN427631</t>
  </si>
  <si>
    <t>3HSDJAPT5JN427629</t>
  </si>
  <si>
    <t>3HSDJAPT2JN427622</t>
  </si>
  <si>
    <t>3HSDJAPT1JN427630</t>
  </si>
  <si>
    <t>3HSDJAPT9JN427603</t>
  </si>
  <si>
    <t>3HANKAAR1HL476156</t>
  </si>
  <si>
    <t>3HSDJAPT8JN427611</t>
  </si>
  <si>
    <t>27P</t>
  </si>
  <si>
    <t>3HSDJAPT1JN427627</t>
  </si>
  <si>
    <t>16P</t>
  </si>
  <si>
    <t>3HSHXAHR9JN344692</t>
  </si>
  <si>
    <t>3HSHXAHRXJN344698</t>
  </si>
  <si>
    <t>3HSHXAHR1JN344699</t>
  </si>
  <si>
    <t>3HSHXAHR4JN344700</t>
  </si>
  <si>
    <t>3HSDJAPT7JN346700</t>
  </si>
  <si>
    <t>3HSDJAPTXJN346724</t>
  </si>
  <si>
    <t>3HSDJAPTXJN346691</t>
  </si>
  <si>
    <t>3HSDJAPT7JN346695</t>
  </si>
  <si>
    <t>17P</t>
  </si>
  <si>
    <t>3HSDJAPT3JN346693</t>
  </si>
  <si>
    <t>3HSDJAPT3JN346743</t>
  </si>
  <si>
    <t>3HSDJAPT5JN346730</t>
  </si>
  <si>
    <t>3HSDJAPTXJN346707</t>
  </si>
  <si>
    <t>3HSDJAPT0JN346697</t>
  </si>
  <si>
    <t>18P</t>
  </si>
  <si>
    <t>3HSDJAPT1JN346725</t>
  </si>
  <si>
    <t>3HSDJAPT6JN346722</t>
  </si>
  <si>
    <t>3HSDJAPT8JN346723</t>
  </si>
  <si>
    <t>3HSDJAPT2JN346720</t>
  </si>
  <si>
    <t>3HSDJAPTXJN346741</t>
  </si>
  <si>
    <t>3HSDJAPT8JN346740</t>
  </si>
  <si>
    <t>19P</t>
  </si>
  <si>
    <t>3HSDJAPTXJN346710</t>
  </si>
  <si>
    <t>3HSDJAPT5JN346713</t>
  </si>
  <si>
    <t>3HSDJAPT1JN346711</t>
  </si>
  <si>
    <t>3HSDJAPT4JN346721</t>
  </si>
  <si>
    <t>3HSDJAPT4JN346718</t>
  </si>
  <si>
    <t>14P</t>
  </si>
  <si>
    <t>3HSDJAPT5JN346727</t>
  </si>
  <si>
    <t>3HSDJAPT9JN346729</t>
  </si>
  <si>
    <t>3HSDJAPT7JN346731</t>
  </si>
  <si>
    <t>3HSDJAPT0JN346733</t>
  </si>
  <si>
    <t>Z_201905111412</t>
  </si>
  <si>
    <t>PACCAR</t>
  </si>
  <si>
    <t>3WKZD40X1LF510882</t>
  </si>
  <si>
    <t>3WKZD40X5LF510884</t>
  </si>
  <si>
    <t>3WKZD40X9LF510886</t>
  </si>
  <si>
    <t>3WKZD40X0LF510887</t>
  </si>
  <si>
    <t>3WKZD40X2LF510888</t>
  </si>
  <si>
    <t>3WKZD40X4LF510889</t>
  </si>
  <si>
    <t>3WKZD40X0LF510890</t>
  </si>
  <si>
    <t>3WKZD40X4LF510892</t>
  </si>
  <si>
    <t>3WKZD40X6LF510893</t>
  </si>
  <si>
    <t>3WKZD40X8LF510894</t>
  </si>
  <si>
    <t>3WKZD40XXLF510895</t>
  </si>
  <si>
    <t>3WKZD40X1LF510896</t>
  </si>
  <si>
    <t>3WKZD40X3LF510897</t>
  </si>
  <si>
    <t>3WKZD40X5LF510898</t>
  </si>
  <si>
    <t>3WKZD40X7LF510899</t>
  </si>
  <si>
    <t>3WKZD40XXLF510900</t>
  </si>
  <si>
    <t>3WKZD40X8LF510913</t>
  </si>
  <si>
    <t>3WKZD40X9LF510922</t>
  </si>
  <si>
    <t>3WKZD40X0LF510923</t>
  </si>
  <si>
    <t>3WKZD40X2LF510924</t>
  </si>
  <si>
    <t>3WKZD40X4LF510925</t>
  </si>
  <si>
    <t>3WKZD40X6LF510926</t>
  </si>
  <si>
    <t>3WKZD40X8LF510927</t>
  </si>
  <si>
    <t>3WKZD40XXLF510928</t>
  </si>
  <si>
    <t>3WKZD40X1LF510929</t>
  </si>
  <si>
    <t>3WKZD40X8LF510930</t>
  </si>
  <si>
    <t>3WKZD40XXLF510931</t>
  </si>
  <si>
    <t>3WKZD40X1LF510932</t>
  </si>
  <si>
    <t>3WKZD40X3LF510933</t>
  </si>
  <si>
    <t>3WKZD40X5LF510934</t>
  </si>
  <si>
    <t>3WKZD40X7LF510935</t>
  </si>
  <si>
    <t>3WKZD40X9LF510936</t>
  </si>
  <si>
    <t>3WKZD40X0LF510937</t>
  </si>
  <si>
    <t>3WKZD40X2LF510938</t>
  </si>
  <si>
    <t>3WKZD40X4LF510939</t>
  </si>
  <si>
    <t>UNIFIN</t>
  </si>
  <si>
    <t>3C9TC34228A003732</t>
  </si>
  <si>
    <t>2008</t>
  </si>
  <si>
    <t>GPM2DLYA51GALL926</t>
  </si>
  <si>
    <t>2001</t>
  </si>
  <si>
    <t>GPM2DLYA11GALL924</t>
  </si>
  <si>
    <t>GPM2DLYA31GALL925</t>
  </si>
  <si>
    <t>3C9DC112410043061</t>
  </si>
  <si>
    <t>3T9DY10292T062158</t>
  </si>
  <si>
    <t>TYTANK</t>
  </si>
  <si>
    <t>2002</t>
  </si>
  <si>
    <t>3T9DY102X2T062152</t>
  </si>
  <si>
    <t>3T9DY102X2T062149</t>
  </si>
  <si>
    <t>D2SA0870903</t>
  </si>
  <si>
    <t>ELK</t>
  </si>
  <si>
    <t>2003</t>
  </si>
  <si>
    <t>3T9DY11263T062343</t>
  </si>
  <si>
    <t>3T9DY11243T062342</t>
  </si>
  <si>
    <t>3T9DY112X3T062345</t>
  </si>
  <si>
    <t>3T9DY11283T062344</t>
  </si>
  <si>
    <t>3A9HM11256G019021</t>
  </si>
  <si>
    <t>CARMEX</t>
  </si>
  <si>
    <t>2006</t>
  </si>
  <si>
    <t>3A9HM11256G019035</t>
  </si>
  <si>
    <t>3A9DE115051019385</t>
  </si>
  <si>
    <t>2005</t>
  </si>
  <si>
    <t>3A9DE115751019383</t>
  </si>
  <si>
    <t>3R9D221135M001531</t>
  </si>
  <si>
    <t>3R9D221155M001532</t>
  </si>
  <si>
    <t>3R9D221175M001533</t>
  </si>
  <si>
    <t>3R9D221195M001534</t>
  </si>
  <si>
    <t>205RTE2D3538</t>
  </si>
  <si>
    <t>205RE2D3536</t>
  </si>
  <si>
    <t>3T9DF122751715006</t>
  </si>
  <si>
    <t>TEISA</t>
  </si>
  <si>
    <t>3T9DY11226T062151</t>
  </si>
  <si>
    <t>3T9DY11265T062118</t>
  </si>
  <si>
    <t>3T9DY11265T062121</t>
  </si>
  <si>
    <t>3C92P35A78G039662</t>
  </si>
  <si>
    <t>3C9A211186M140034</t>
  </si>
  <si>
    <t>CONCAR</t>
  </si>
  <si>
    <t>3C9A211156M140038</t>
  </si>
  <si>
    <t>3T9DY112X6T063494</t>
  </si>
  <si>
    <t>3T9DY11286T063493</t>
  </si>
  <si>
    <t>3C9DC11268A003231</t>
  </si>
  <si>
    <t>3C9DC112470045756</t>
  </si>
  <si>
    <t>2007</t>
  </si>
  <si>
    <t>3TTDY11297T000693</t>
  </si>
  <si>
    <t>3TTDY11207T000694</t>
  </si>
  <si>
    <t>3TTDY11217T000686</t>
  </si>
  <si>
    <t>3TTDY11237T000687</t>
  </si>
  <si>
    <t>3TTDY11257T000688</t>
  </si>
  <si>
    <t>3TTDY11277T000689</t>
  </si>
  <si>
    <t>3TTDY11237T000690</t>
  </si>
  <si>
    <t>3TTDY11277T000692</t>
  </si>
  <si>
    <t>3TTDY11227T000695</t>
  </si>
  <si>
    <t>3C9DC112670045757</t>
  </si>
  <si>
    <t>3C9DC11208A003239</t>
  </si>
  <si>
    <t>3C9DC11278A003240</t>
  </si>
  <si>
    <t>3C9DC11298A003241</t>
  </si>
  <si>
    <t>3C9DC11208A003242</t>
  </si>
  <si>
    <t>3C9DC11238A003221</t>
  </si>
  <si>
    <t>3C9DC11218A003699</t>
  </si>
  <si>
    <t>3C9DC11248A003700</t>
  </si>
  <si>
    <t>3C9DC11268A003701</t>
  </si>
  <si>
    <t>3C9DC11288A003702</t>
  </si>
  <si>
    <t>3C9DC112X8A003703</t>
  </si>
  <si>
    <t>3C9DC11218A003704</t>
  </si>
  <si>
    <t>3C9DC11288A003232</t>
  </si>
  <si>
    <t>3C9DC112X8A003233</t>
  </si>
  <si>
    <t>3C9DC11218A003234</t>
  </si>
  <si>
    <t>3C9DC11238A003235</t>
  </si>
  <si>
    <t>3C9DC11258A003236</t>
  </si>
  <si>
    <t>3C9DC11278A003237</t>
  </si>
  <si>
    <t>3C92DLYA08G039233</t>
  </si>
  <si>
    <t>3C92DLYA28G039234</t>
  </si>
  <si>
    <t>3C92DLYA68G039236</t>
  </si>
  <si>
    <t>3C92DLYA88G039237</t>
  </si>
  <si>
    <t>3C92DLYA18G039239</t>
  </si>
  <si>
    <t>3C92DLYA88G039240</t>
  </si>
  <si>
    <t>3C92DLYA48G039445</t>
  </si>
  <si>
    <t>3C92DLYA28G039444</t>
  </si>
  <si>
    <t>3C92DLYA08G039443</t>
  </si>
  <si>
    <t>3C92DLYA28G039508</t>
  </si>
  <si>
    <t>3C92DLYA28G039511</t>
  </si>
  <si>
    <t>3C92DLYA48G039512</t>
  </si>
  <si>
    <t>3C92DLYA68G039513</t>
  </si>
  <si>
    <t>3C92DLYA88G039514</t>
  </si>
  <si>
    <t>3C92DLYAX8G039515</t>
  </si>
  <si>
    <t>3C92DLYA18G039516</t>
  </si>
  <si>
    <t>3C92DLYA38G039517</t>
  </si>
  <si>
    <t>3C92DLYA58G039518</t>
  </si>
  <si>
    <t>3C92DLYA78G039391</t>
  </si>
  <si>
    <t>3C9DLYA88G039643</t>
  </si>
  <si>
    <t>3AWE108238X222002</t>
  </si>
  <si>
    <t>FRUEHAUF</t>
  </si>
  <si>
    <t>3AWE108258X222003</t>
  </si>
  <si>
    <t>3AWE108278X222004</t>
  </si>
  <si>
    <t>3T1DC11269C000094</t>
  </si>
  <si>
    <t>2009</t>
  </si>
  <si>
    <t>3T1DC11289C000095</t>
  </si>
  <si>
    <t>3T1DC11219C000097</t>
  </si>
  <si>
    <t>3T1DC11239C000098</t>
  </si>
  <si>
    <t>3T1DC11289C000100</t>
  </si>
  <si>
    <t>3T1DC11219C000102</t>
  </si>
  <si>
    <t>3T1DC11239C000103</t>
  </si>
  <si>
    <t>3T1DC11279C000105</t>
  </si>
  <si>
    <t>3C9PC40298A003109</t>
  </si>
  <si>
    <t>3C9PC40248A003129</t>
  </si>
  <si>
    <t>3C9PC40208A003130</t>
  </si>
  <si>
    <t>3C9PC40228A003131</t>
  </si>
  <si>
    <t>3C9PC402X8A003135</t>
  </si>
  <si>
    <t>3C9PC40288A003246</t>
  </si>
  <si>
    <t>3C9PC402X8A003247</t>
  </si>
  <si>
    <t>3C9PC402X8A003250</t>
  </si>
  <si>
    <t>3C9PC40218A003251</t>
  </si>
  <si>
    <t>3C9PC40238A003252</t>
  </si>
  <si>
    <t>3C9PC40258A003253</t>
  </si>
  <si>
    <t>3C9PC40278A003254</t>
  </si>
  <si>
    <t>3C9PC40298A003255</t>
  </si>
  <si>
    <t>3C9PC40208A003256</t>
  </si>
  <si>
    <t>3C9PC40228A003257</t>
  </si>
  <si>
    <t>3C9PC40268A003259</t>
  </si>
  <si>
    <t>3C9PC40228A003260</t>
  </si>
  <si>
    <t>3C9PC40248A003261</t>
  </si>
  <si>
    <t>3C9PC40268A003262</t>
  </si>
  <si>
    <t>3C9PC40288A003263</t>
  </si>
  <si>
    <t>3C9PC40248A003132</t>
  </si>
  <si>
    <t>3C9PC40288A003134</t>
  </si>
  <si>
    <t>3C9PC40238A003249</t>
  </si>
  <si>
    <t>3C92P40A98G039241</t>
  </si>
  <si>
    <t>3C92P40A28G039243</t>
  </si>
  <si>
    <t>3C92P40A48G039244</t>
  </si>
  <si>
    <t>3C92P40A68G039245</t>
  </si>
  <si>
    <t>3C92P40A18G039248</t>
  </si>
  <si>
    <t>3C92P40A38G039249</t>
  </si>
  <si>
    <t>3C92P40A58G039253</t>
  </si>
  <si>
    <t>3C92P40A98G039255</t>
  </si>
  <si>
    <t>3T9DM12E8AM015097</t>
  </si>
  <si>
    <t>2010</t>
  </si>
  <si>
    <t>3T9DM12E1AM015099</t>
  </si>
  <si>
    <t>3T9DM12E4AM015100</t>
  </si>
  <si>
    <t>3T9DM12E6AM015101</t>
  </si>
  <si>
    <t>3T9DM12E8AM015102</t>
  </si>
  <si>
    <t>3T9DM12E1AM015104</t>
  </si>
  <si>
    <t>3T9DM12E3AM015105</t>
  </si>
  <si>
    <t>3T9DM12E5AM015106</t>
  </si>
  <si>
    <t>3T9DM12E7AM015107</t>
  </si>
  <si>
    <t>3T9DM12E7AM015110</t>
  </si>
  <si>
    <t>3T9DM12E9AM015111</t>
  </si>
  <si>
    <t>3T9DM12E4AM015114</t>
  </si>
  <si>
    <t>3DDDC1124AA000262</t>
  </si>
  <si>
    <t>3DDDC1126AA000263</t>
  </si>
  <si>
    <t>3T9DY11207T062313</t>
  </si>
  <si>
    <t>3T9DY11217T062269</t>
  </si>
  <si>
    <t>3T9DY11217T062434</t>
  </si>
  <si>
    <t>3T9DY11227T062314</t>
  </si>
  <si>
    <t>3T9DY11237T062435</t>
  </si>
  <si>
    <t>3T9DY11247T062315</t>
  </si>
  <si>
    <t>3T9DY11247T062430</t>
  </si>
  <si>
    <t>3T9DY11257T062310</t>
  </si>
  <si>
    <t>3T9DY11257T062436</t>
  </si>
  <si>
    <t>3T9DY11267T062431</t>
  </si>
  <si>
    <t>3T9DY11277T062311</t>
  </si>
  <si>
    <t>3T9DY11277T062437</t>
  </si>
  <si>
    <t>3T9DY11287T062270</t>
  </si>
  <si>
    <t>3T9DY11287T062317</t>
  </si>
  <si>
    <t>3T9DY11287T062429</t>
  </si>
  <si>
    <t>3T9DY11287T062432</t>
  </si>
  <si>
    <t>3T9DY11297T062309</t>
  </si>
  <si>
    <t>3T9DY11297T062312</t>
  </si>
  <si>
    <t>3T9DY11297T062438</t>
  </si>
  <si>
    <t>3T9DY112X7T062268</t>
  </si>
  <si>
    <t>3T9DY112X7T062318</t>
  </si>
  <si>
    <t>3T9DY112X7T062433</t>
  </si>
  <si>
    <t>3C9PC40208A003113</t>
  </si>
  <si>
    <t>3C9PC40208A003127</t>
  </si>
  <si>
    <t>3C9PC40218A003119</t>
  </si>
  <si>
    <t>3C9PC40218A003122</t>
  </si>
  <si>
    <t>3C9PC40228A003114</t>
  </si>
  <si>
    <t>3C9PC40228A003128</t>
  </si>
  <si>
    <t>3C9PC40238A003123</t>
  </si>
  <si>
    <t>3C9PC40248A003115</t>
  </si>
  <si>
    <t>3C9PC40258A003124</t>
  </si>
  <si>
    <t>3C9PC40268A003116</t>
  </si>
  <si>
    <t>3C9PC40278A003111</t>
  </si>
  <si>
    <t>3C9PC40288A003117</t>
  </si>
  <si>
    <t>3C9PC40288A003120</t>
  </si>
  <si>
    <t>3C9PC40298A003112</t>
  </si>
  <si>
    <t>3C9PC40298A003126</t>
  </si>
  <si>
    <t>3C9PC402X8A003118</t>
  </si>
  <si>
    <t>3C9PC402X8A003121</t>
  </si>
  <si>
    <t>3T6DA1127BC000028</t>
  </si>
  <si>
    <t>2011</t>
  </si>
  <si>
    <t>3T6DA1129BC000029</t>
  </si>
  <si>
    <t>3T6DA1127BC000045</t>
  </si>
  <si>
    <t>3C9DC112670045922</t>
  </si>
  <si>
    <t>3DG2DLYA4DG000117</t>
  </si>
  <si>
    <t>2013</t>
  </si>
  <si>
    <t>3C9DC112170045925</t>
  </si>
  <si>
    <t>3C9DC112870045923</t>
  </si>
  <si>
    <t>3C9DC11228A003761</t>
  </si>
  <si>
    <t>3T1DC11209C000107</t>
  </si>
  <si>
    <t>3C9DC112070045785</t>
  </si>
  <si>
    <t>3C9DC112170045777</t>
  </si>
  <si>
    <t>3C9DC112170045780</t>
  </si>
  <si>
    <t>3C9DC112270045786</t>
  </si>
  <si>
    <t>3C9DC112370045781</t>
  </si>
  <si>
    <t>3C9DC112370045778</t>
  </si>
  <si>
    <t>3C9DC112470045787</t>
  </si>
  <si>
    <t>3C9DC112470045790</t>
  </si>
  <si>
    <t>3C9DC112570045782</t>
  </si>
  <si>
    <t>3C9DC112670045788</t>
  </si>
  <si>
    <t>3C9DC112670045791</t>
  </si>
  <si>
    <t>3C9DC112770045783</t>
  </si>
  <si>
    <t>3C9DC112870045789</t>
  </si>
  <si>
    <t>3C9DC112870045792</t>
  </si>
  <si>
    <t>3C9DC112970045784</t>
  </si>
  <si>
    <t>3C9DC112X70045793</t>
  </si>
  <si>
    <t>3DG2DLYA2DG000116</t>
  </si>
  <si>
    <t>3C9PL382760035414</t>
  </si>
  <si>
    <t>3C9PL382960035415</t>
  </si>
  <si>
    <t>3C9PL382060035416</t>
  </si>
  <si>
    <t>3C9PL382260035417</t>
  </si>
  <si>
    <t>3C9PL382460035418</t>
  </si>
  <si>
    <t>3C9PL382660035419</t>
  </si>
  <si>
    <t>3C9PL382260035420</t>
  </si>
  <si>
    <t>3C9PL382460035421</t>
  </si>
  <si>
    <t>3C9PL382660035422</t>
  </si>
  <si>
    <t>3AWP139208X223004</t>
  </si>
  <si>
    <t>3C9PL38238A003332</t>
  </si>
  <si>
    <t>3C9PL38238A003329</t>
  </si>
  <si>
    <t>3C9PL38218A003331</t>
  </si>
  <si>
    <t>3C9PL382X8A003330</t>
  </si>
  <si>
    <t>305-306</t>
  </si>
  <si>
    <t>3C9PL42238A003328</t>
  </si>
  <si>
    <t>3C9PL42218A003327</t>
  </si>
  <si>
    <t>3AWP139258X223001</t>
  </si>
  <si>
    <t>3AWP139228X223005</t>
  </si>
  <si>
    <t>3AWP139288X223008</t>
  </si>
  <si>
    <t>3AWP139268X223010</t>
  </si>
  <si>
    <t>3AWP139288X223011</t>
  </si>
  <si>
    <t>3C92P40AX8G039653</t>
  </si>
  <si>
    <t>3C92P40A78G039660</t>
  </si>
  <si>
    <t>3C92P40A98G039661</t>
  </si>
  <si>
    <t>3C92P40A18G039654</t>
  </si>
  <si>
    <t>1UYFS24858A492080</t>
  </si>
  <si>
    <t>UTILITY</t>
  </si>
  <si>
    <t>1UYFS24878A492078</t>
  </si>
  <si>
    <t>1UYFS248X8A492091</t>
  </si>
  <si>
    <t>1UYFS24818A492089</t>
  </si>
  <si>
    <t>1UYFS24878A49208</t>
  </si>
  <si>
    <t>1UYFS24808A492083</t>
  </si>
  <si>
    <t>1UYFS24898A492082</t>
  </si>
  <si>
    <t>1UYFS24848A492099</t>
  </si>
  <si>
    <t>1UYFS24848A492085</t>
  </si>
  <si>
    <t>1UYFS24868A492086</t>
  </si>
  <si>
    <t>1UYFS24888A492008</t>
  </si>
  <si>
    <t>1UYFS248X8A492009</t>
  </si>
  <si>
    <t>1UYFS24818A492092</t>
  </si>
  <si>
    <t>1UYFS24838A492093</t>
  </si>
  <si>
    <t>1UYFS24888A492087</t>
  </si>
  <si>
    <t>3R9P423535M001522</t>
  </si>
  <si>
    <t>3T9ST362551315032</t>
  </si>
  <si>
    <t>3T9ST362751315033</t>
  </si>
  <si>
    <t>338-339</t>
  </si>
  <si>
    <t>3C9VT302070035808</t>
  </si>
  <si>
    <t>3C9VT302070035811</t>
  </si>
  <si>
    <t>3C9VT302070035825</t>
  </si>
  <si>
    <t>3C9VT302170035817</t>
  </si>
  <si>
    <t>3C9VT302170035820</t>
  </si>
  <si>
    <t>3C9VT302170035834</t>
  </si>
  <si>
    <t>3C9VT302270035812</t>
  </si>
  <si>
    <t>3C9VT302270035826</t>
  </si>
  <si>
    <t>3C9VT302370035818</t>
  </si>
  <si>
    <t>3C9VT302370035821</t>
  </si>
  <si>
    <t>3C9VT302370035835</t>
  </si>
  <si>
    <t>3C9VT302470035813</t>
  </si>
  <si>
    <t>3C9VT302470035827</t>
  </si>
  <si>
    <t>3C9VT302470035830</t>
  </si>
  <si>
    <t>3C9VT302570035805</t>
  </si>
  <si>
    <t>3C9VT302570035819</t>
  </si>
  <si>
    <t>3C9VT302570035822</t>
  </si>
  <si>
    <t>3C9VT302670035814</t>
  </si>
  <si>
    <t>3C9VT302670035828</t>
  </si>
  <si>
    <t>3C9VT302670035831</t>
  </si>
  <si>
    <t>3C9VT302770035806</t>
  </si>
  <si>
    <t>3C9VT302770035823</t>
  </si>
  <si>
    <t>3C9VT302770035837</t>
  </si>
  <si>
    <t>3C9VT302870035815</t>
  </si>
  <si>
    <t>3C9VT302870035829</t>
  </si>
  <si>
    <t>3C9VT302870035832</t>
  </si>
  <si>
    <t>RV2E302007</t>
  </si>
  <si>
    <t>3C9VT302970035807</t>
  </si>
  <si>
    <t>3C9VT302970035824</t>
  </si>
  <si>
    <t>3C9VT302970035838</t>
  </si>
  <si>
    <t>3C9VT302X70035816</t>
  </si>
  <si>
    <t>3C9VT302X70035833</t>
  </si>
  <si>
    <t>3C92P35A98G039663</t>
  </si>
  <si>
    <t>3C92P40A08G039659</t>
  </si>
  <si>
    <t>3C92P40A38G039655</t>
  </si>
  <si>
    <t>3C92P40A78G039657</t>
  </si>
  <si>
    <t>3C92P40A98G039658</t>
  </si>
  <si>
    <t>1UYFS24878A492095</t>
  </si>
  <si>
    <t>3C9VP312070035794</t>
  </si>
  <si>
    <t>3C9VP312270035795</t>
  </si>
  <si>
    <t>3C9VP312470035796</t>
  </si>
  <si>
    <t>3C9VP312670035797</t>
  </si>
  <si>
    <t>3C9VP312870035798</t>
  </si>
  <si>
    <t>3C9VP312270035800</t>
  </si>
  <si>
    <t>3C9VP312470035801</t>
  </si>
  <si>
    <t>3C9VP312X70035804</t>
  </si>
  <si>
    <t>3C9PL382860035423</t>
  </si>
  <si>
    <t>3C9PL382X60035424</t>
  </si>
  <si>
    <t>3c9pl382160035425</t>
  </si>
  <si>
    <t>3C9PL382360035426</t>
  </si>
  <si>
    <t>3C9PL382560035427</t>
  </si>
  <si>
    <t>3C9PL382560035430</t>
  </si>
  <si>
    <t>3C9PL382760035431</t>
  </si>
  <si>
    <t>3S9PAS2257U041194</t>
  </si>
  <si>
    <t>REYSA</t>
  </si>
  <si>
    <t>3S9PAS2277U041195</t>
  </si>
  <si>
    <t>3C9PL422470035709</t>
  </si>
  <si>
    <t>1UYFS248X8A492088</t>
  </si>
  <si>
    <t>3A9VM30236G019034</t>
  </si>
  <si>
    <t>3A9VM30266G019013</t>
  </si>
  <si>
    <t>3A9VM30286G019014</t>
  </si>
  <si>
    <t>3A9VM302X6G019015</t>
  </si>
  <si>
    <t>3A9VM30236G019017</t>
  </si>
  <si>
    <t>3A9VM30256G019018</t>
  </si>
  <si>
    <t>3A9VM30216G019016</t>
  </si>
  <si>
    <t>3C9D213126M127015</t>
  </si>
  <si>
    <t>3C9D213146M127016</t>
  </si>
  <si>
    <t>3C9D213166M127020</t>
  </si>
  <si>
    <t>3R9P423515M001518</t>
  </si>
  <si>
    <t>3R9P4235X5M001520</t>
  </si>
  <si>
    <t>3R9P423535M001519</t>
  </si>
  <si>
    <t>3R9P423515M001521</t>
  </si>
  <si>
    <t>3C9D213116M127037</t>
  </si>
  <si>
    <t>3C9D2131X6M127036</t>
  </si>
  <si>
    <t>3C9D213187M127005</t>
  </si>
  <si>
    <t>3C92V30A58G039446</t>
  </si>
  <si>
    <t>3T9TX322X6T062150</t>
  </si>
  <si>
    <t>3T9TX32236T062152</t>
  </si>
  <si>
    <t>3T9TX32206T062447</t>
  </si>
  <si>
    <t>3T9TX32226T062448</t>
  </si>
  <si>
    <t>3T9TX32296T062446</t>
  </si>
  <si>
    <t>3T9TX32276T062445</t>
  </si>
  <si>
    <t>3T9TX32216T062179</t>
  </si>
  <si>
    <t>3T9TX32286T062180</t>
  </si>
  <si>
    <t>3TTTX34267T000656</t>
  </si>
  <si>
    <t>3TTTX342X7T000658</t>
  </si>
  <si>
    <t>3TTTX34287T000660</t>
  </si>
  <si>
    <t>3TTTX342X7T000661</t>
  </si>
  <si>
    <t>3TTTX34237T000663</t>
  </si>
  <si>
    <t>3T1DC11299C000090</t>
  </si>
  <si>
    <t>3TTTX34277T000665</t>
  </si>
  <si>
    <t>3TTTX34227T000668</t>
  </si>
  <si>
    <t>3TTTX34247T000669</t>
  </si>
  <si>
    <t>3TTTX34207T000670</t>
  </si>
  <si>
    <t>3TTTX34227T000671</t>
  </si>
  <si>
    <t>3TTTX34247T000672</t>
  </si>
  <si>
    <t>3TTTX34267T000673</t>
  </si>
  <si>
    <t>3AHFXG2081M3AH077</t>
  </si>
  <si>
    <t>IGSA</t>
  </si>
  <si>
    <t>3AHFXG20X1M3AH078</t>
  </si>
  <si>
    <t>3AHFXG2011M3AH079</t>
  </si>
  <si>
    <t>3T1DC11299C000087</t>
  </si>
  <si>
    <t>3AHFXG2081M3AH080</t>
  </si>
  <si>
    <t>3C9VT302X8A003220</t>
  </si>
  <si>
    <t>3C9VT30238A003219</t>
  </si>
  <si>
    <t>3C92V30A98G039448</t>
  </si>
  <si>
    <t>3C92V30A78G039447</t>
  </si>
  <si>
    <t>3C92V30A68G039519</t>
  </si>
  <si>
    <t>3C92V30A28G039520</t>
  </si>
  <si>
    <t>3C92V30A48G039521</t>
  </si>
  <si>
    <t>3C92V30A68G039522</t>
  </si>
  <si>
    <t>3C92V30A18G039525</t>
  </si>
  <si>
    <t>3T1DC11229C000092</t>
  </si>
  <si>
    <t>3C92V30A38G039526</t>
  </si>
  <si>
    <t>3C92V30A58G039527</t>
  </si>
  <si>
    <t>3C92V30A78G039528</t>
  </si>
  <si>
    <t>3C92V30A98G039529</t>
  </si>
  <si>
    <t>3C92V30A78G039531</t>
  </si>
  <si>
    <t>3C92V30A98G039532</t>
  </si>
  <si>
    <t>3C92V30A08G039533</t>
  </si>
  <si>
    <t>3C92V30A28G039534</t>
  </si>
  <si>
    <t>3C92V30A48G039535</t>
  </si>
  <si>
    <t>3C92V30A68G039536</t>
  </si>
  <si>
    <t>3T1DC11229C000089</t>
  </si>
  <si>
    <t>3C92V30A88G039537</t>
  </si>
  <si>
    <t>3C92V30AX8G039538</t>
  </si>
  <si>
    <t>3C92V30A18G039539</t>
  </si>
  <si>
    <t>3C92V30A88G039540</t>
  </si>
  <si>
    <t>3C92V35A78G039389</t>
  </si>
  <si>
    <t>3C92V35A38G039390</t>
  </si>
  <si>
    <t>3C92V30A58G039530</t>
  </si>
  <si>
    <t>3C92V30A08G039449</t>
  </si>
  <si>
    <t>3C92V30A98G039451</t>
  </si>
  <si>
    <t>3C92V30A78G039450</t>
  </si>
  <si>
    <t>3T1DC11209C000091</t>
  </si>
  <si>
    <t>3A9FSJ2032M060026</t>
  </si>
  <si>
    <t>3A9FSJ2012M060025</t>
  </si>
  <si>
    <t>3T9TA30232T062148</t>
  </si>
  <si>
    <t>3T9TA30212T062150</t>
  </si>
  <si>
    <t>3T9TA30232T062151</t>
  </si>
  <si>
    <t>3T9TA30272T062153</t>
  </si>
  <si>
    <t>3T9TA30292T062154</t>
  </si>
  <si>
    <t>3T9TA30222T062156</t>
  </si>
  <si>
    <t>3T9TA30242T062157</t>
  </si>
  <si>
    <t>3T9TA30282T062159</t>
  </si>
  <si>
    <t>3T9TX44312T062172</t>
  </si>
  <si>
    <t>3T9JJ40E8AM014094</t>
  </si>
  <si>
    <t>3T9JJ40E1AM014082</t>
  </si>
  <si>
    <t>3T9JJ40E0AM014056</t>
  </si>
  <si>
    <t>3T9JJ40E0AM014087</t>
  </si>
  <si>
    <t>3T9JJ40E0AM014090</t>
  </si>
  <si>
    <t>3T9JJ40E1AM014079</t>
  </si>
  <si>
    <t>3T9JJ40E2AM014057</t>
  </si>
  <si>
    <t>3T9JJ40E2AM014060</t>
  </si>
  <si>
    <t>3T9JJ40E2AM014088</t>
  </si>
  <si>
    <t>3C9A211187M140004</t>
  </si>
  <si>
    <t>3T9JJ40E2AM014091</t>
  </si>
  <si>
    <t>3T9JJ40E3AM014083</t>
  </si>
  <si>
    <t>3T9JJ40E4AM014058</t>
  </si>
  <si>
    <t xml:space="preserve"> 3T9JJ40E4AM014089</t>
  </si>
  <si>
    <t>3T9JJ40E4AM014092</t>
  </si>
  <si>
    <t>3T9JJ40E5AM014084</t>
  </si>
  <si>
    <t>3T9JJ40E6AM014059</t>
  </si>
  <si>
    <t>3T9JJ40E6AM014076</t>
  </si>
  <si>
    <t>3T9JJ40E7AM014085</t>
  </si>
  <si>
    <t>3T9JJ40E8AM014077</t>
  </si>
  <si>
    <t>3A9VE305351019382</t>
  </si>
  <si>
    <t>3T9JJ40EXAM014078</t>
  </si>
  <si>
    <t>3T9JJ40EXAM014081</t>
  </si>
  <si>
    <t>3T9JJ40EXAM014095</t>
  </si>
  <si>
    <t>3T9ST362031026055</t>
  </si>
  <si>
    <t>3T9ST362231026056</t>
  </si>
  <si>
    <t>3T9TX352X3T062334</t>
  </si>
  <si>
    <t>3T9TX35213T062335</t>
  </si>
  <si>
    <t>3T9TX35233T062336</t>
  </si>
  <si>
    <t>3T9TX35253T062337</t>
  </si>
  <si>
    <t>3T9TX35263T062332</t>
  </si>
  <si>
    <t>3A9V3305151019381</t>
  </si>
  <si>
    <t>3T9TX35283T062333</t>
  </si>
  <si>
    <t>3T9TX35223T062330</t>
  </si>
  <si>
    <t>3A9VE305151019378</t>
  </si>
  <si>
    <t>3A9VE305X51019377</t>
  </si>
  <si>
    <t>3T9TX32275T062122</t>
  </si>
  <si>
    <t>3TTTA43357T000505</t>
  </si>
  <si>
    <t>3TTTA43377T000506</t>
  </si>
  <si>
    <t>3TTTA43397T000507</t>
  </si>
  <si>
    <t>3TTTX34287T000643</t>
  </si>
  <si>
    <t>3TTTX342X7T000644</t>
  </si>
  <si>
    <t>3TTTX34217T000645</t>
  </si>
  <si>
    <t>3TTTX34297T000652</t>
  </si>
  <si>
    <t>3TTTX34207T000653</t>
  </si>
  <si>
    <t>3TTTX34227T000654</t>
  </si>
  <si>
    <t>3T9TX32235T062120</t>
  </si>
  <si>
    <t>3DG2V30A4DG000112</t>
  </si>
  <si>
    <t>3DG2V30A8DG000114</t>
  </si>
  <si>
    <t>3DG2V30A6DG000113</t>
  </si>
  <si>
    <t>3DG2V30AXDG000115</t>
  </si>
  <si>
    <t>3TTTX33258T000277</t>
  </si>
  <si>
    <t>3T1TA32279C000083</t>
  </si>
  <si>
    <t>3T1TA32299C000084</t>
  </si>
  <si>
    <t>3T1TA32209C000085</t>
  </si>
  <si>
    <t>3T1TA32229C000086</t>
  </si>
  <si>
    <t>3T1TA32229C000072</t>
  </si>
  <si>
    <t>3T9TX32275T062119</t>
  </si>
  <si>
    <t>3T1TA322X9C000059</t>
  </si>
  <si>
    <t>3T1TA32259C000082</t>
  </si>
  <si>
    <t>3T1TA32229C000055</t>
  </si>
  <si>
    <t>3T1TA32239C000050</t>
  </si>
  <si>
    <t>3T1TA32249C000056</t>
  </si>
  <si>
    <t>3T1TA32259C000051</t>
  </si>
  <si>
    <t>3T1TA32279C000052</t>
  </si>
  <si>
    <t>3T1TA32299C000053</t>
  </si>
  <si>
    <t>3T1TA322X9C000045</t>
  </si>
  <si>
    <t>3T1TA32269C000074</t>
  </si>
  <si>
    <t>3T9TX32235T062117</t>
  </si>
  <si>
    <t>3T1TA32289C000075</t>
  </si>
  <si>
    <t>3T1TA322X9C000076</t>
  </si>
  <si>
    <t>3T1TA32219C000077</t>
  </si>
  <si>
    <t>3T1TA32239C000078</t>
  </si>
  <si>
    <t>3T1TA32269C000060</t>
  </si>
  <si>
    <t>3T1TA32289C000061</t>
  </si>
  <si>
    <t>3T1TA322X9C000062</t>
  </si>
  <si>
    <t>3T1TA32219C000063</t>
  </si>
  <si>
    <t>3T1TA32239C000064</t>
  </si>
  <si>
    <t>3T1TA32259C000065</t>
  </si>
  <si>
    <t>3T1TA32279C000066</t>
  </si>
  <si>
    <t>3T1TA32299C000067</t>
  </si>
  <si>
    <t>3T1TA32209C000068</t>
  </si>
  <si>
    <t>3T1TA32229C000069</t>
  </si>
  <si>
    <t>3T1TA32299C000070</t>
  </si>
  <si>
    <t>3T1TA32209C000071</t>
  </si>
  <si>
    <t>3T1TA32219C000080</t>
  </si>
  <si>
    <t>3T1TA32269C000057</t>
  </si>
  <si>
    <t>3T1TA32289C000058</t>
  </si>
  <si>
    <t>3DRTV4439GA000076</t>
  </si>
  <si>
    <t>RTV3E442016</t>
  </si>
  <si>
    <t>3A9VM30216G019033</t>
  </si>
  <si>
    <t>3R9P423565M001515</t>
  </si>
  <si>
    <t>3R9P423595M001525</t>
  </si>
  <si>
    <t>3AWP1392X8X223009</t>
  </si>
  <si>
    <t>3C93V30AX8G039690</t>
  </si>
  <si>
    <t>3C93V30A18G039691</t>
  </si>
  <si>
    <t>3TTTX34267T000642</t>
  </si>
  <si>
    <t>3TTTX34207T000636</t>
  </si>
  <si>
    <t>3T9TX34297T062414</t>
  </si>
  <si>
    <t>3T9TX34287T062422</t>
  </si>
  <si>
    <t>3T9TX34287T062419</t>
  </si>
  <si>
    <t>3T9TX34277T062427</t>
  </si>
  <si>
    <t>3TTTX34267T000639</t>
  </si>
  <si>
    <t>3TTTX34297T000649</t>
  </si>
  <si>
    <t>3T9TX34267T062418</t>
  </si>
  <si>
    <t>3TTTX34237T000646</t>
  </si>
  <si>
    <t>3T9TX34257T062412</t>
  </si>
  <si>
    <t>3T9TX34247T062420</t>
  </si>
  <si>
    <t xml:space="preserve"> 3T9TX34247T062417</t>
  </si>
  <si>
    <t>3T9TX34237T062425</t>
  </si>
  <si>
    <t>3T9TX34237T062411</t>
  </si>
  <si>
    <t>3T9TX34227T062416</t>
  </si>
  <si>
    <t>3T9TX34217T062410</t>
  </si>
  <si>
    <t>3TTTX34247T000655</t>
  </si>
  <si>
    <t>3TTTA43337T000504</t>
  </si>
  <si>
    <t>3C92A31AX8G039694</t>
  </si>
  <si>
    <t>3C92A31A98G039699</t>
  </si>
  <si>
    <t>3C92A31A88G039693</t>
  </si>
  <si>
    <t>3C92A31A78G039698</t>
  </si>
  <si>
    <t>3C92A31A58G039702</t>
  </si>
  <si>
    <t>3C92A31A38G039701</t>
  </si>
  <si>
    <t>3C92A31A18G039700</t>
  </si>
  <si>
    <t>3T9VM28PXCM014152</t>
  </si>
  <si>
    <t>2012</t>
  </si>
  <si>
    <t>3T9VM28P8CM014151</t>
  </si>
  <si>
    <t>3C9TC34248A003733</t>
  </si>
  <si>
    <t>3HSDJAPT5HN686650</t>
  </si>
  <si>
    <t>3HSDJAPT5GN225494</t>
  </si>
  <si>
    <t>3HSDJAPT0HN686653</t>
  </si>
  <si>
    <t>3HSDJAPT8GN225490</t>
  </si>
  <si>
    <t>3HSDJAPT8GN225487</t>
  </si>
  <si>
    <t>3HSDJAPT9GN225403</t>
  </si>
  <si>
    <t>3HSDJAPTXHN686630</t>
  </si>
  <si>
    <t>3HSDJAPT7HN686651</t>
  </si>
  <si>
    <t>3HSDJAPT7HN686634</t>
  </si>
  <si>
    <t>3HSDJAPTXGN225426</t>
  </si>
  <si>
    <t>10P</t>
  </si>
  <si>
    <t>3HSDJAPT8GN225425</t>
  </si>
  <si>
    <t>3HSDJAPT9GN225417</t>
  </si>
  <si>
    <t>3HSDJAPT5HN686633</t>
  </si>
  <si>
    <t>3HSDJAPT9HN686635</t>
  </si>
  <si>
    <t>3HANKAAR4HL476152</t>
  </si>
  <si>
    <t>3HSDJAPT3JN346712</t>
  </si>
  <si>
    <t>3HSDJAPT1JN346708</t>
  </si>
  <si>
    <t>3HSDJAPT9HN672556</t>
  </si>
  <si>
    <t>3HSDJAPT1HN706408</t>
  </si>
  <si>
    <t>3HSDJAPT9HN686165</t>
  </si>
  <si>
    <t>3HSDJAPTXHN672548</t>
  </si>
  <si>
    <t>3HSDJAPTXHN672551</t>
  </si>
  <si>
    <t>3HANKAAR2HL476151</t>
  </si>
  <si>
    <t>3HSDJAPT5HN706413</t>
  </si>
  <si>
    <t>3HSDJAPTXHN686157</t>
  </si>
  <si>
    <t>3HSDJAPT3JN427628</t>
  </si>
  <si>
    <t>3HSDJAPT0JN427621</t>
  </si>
  <si>
    <t>3HSDJAPT9JN427617</t>
  </si>
  <si>
    <t>3HSDJAPT4JN427623</t>
  </si>
  <si>
    <t>3HSDJAPT9JN427620</t>
  </si>
  <si>
    <t>3HSDJAPT2JN427619</t>
  </si>
  <si>
    <t>3HSDJAPT7JN346714</t>
  </si>
  <si>
    <t>3HSDJAPT9JN346715</t>
  </si>
  <si>
    <t>3HSDJAPT2JN346717</t>
  </si>
  <si>
    <t>3HSDJAPT4JN427606</t>
  </si>
  <si>
    <t>09P</t>
  </si>
  <si>
    <t>3HSDJAPT0JN346702</t>
  </si>
  <si>
    <t>3HSDJAPT4JN346704</t>
  </si>
  <si>
    <t>3HSDJAPT8JN346706</t>
  </si>
  <si>
    <t>3HSDJAPT2JN346698</t>
  </si>
  <si>
    <t>3HSDJAPT6JN346705</t>
  </si>
  <si>
    <t>3HANKAAR3FL710679</t>
  </si>
  <si>
    <t>3HSDJAPT9JN427634</t>
  </si>
  <si>
    <t>3HSHXAHR3KN136020</t>
  </si>
  <si>
    <t>3HSHXAHRXKN105525</t>
  </si>
  <si>
    <t>3HSHXAHR4KN131909</t>
  </si>
  <si>
    <t>3HSHXAHR4KN082999</t>
  </si>
  <si>
    <t>3HSHXAHR5KN101513</t>
  </si>
  <si>
    <t>3HSHXAHR1KN134301</t>
  </si>
  <si>
    <t>M2341</t>
  </si>
  <si>
    <t>T2 M2710 3SB - 5SB</t>
  </si>
  <si>
    <t>3T1L1T432KC000035</t>
  </si>
  <si>
    <t>3T1L1T430KC000034</t>
  </si>
  <si>
    <t>3T1L1T439KC000033</t>
  </si>
  <si>
    <t>T 2341 1SB - 5SB</t>
  </si>
  <si>
    <t>3HSDJAPT5JN346694</t>
  </si>
  <si>
    <t>3HSDJAPT9JN346696</t>
  </si>
  <si>
    <t>3HSDJAPT2JN346703</t>
  </si>
  <si>
    <t>3HSDJAPT9JN346701</t>
  </si>
  <si>
    <t>3HSDJAPT1JN346692</t>
  </si>
  <si>
    <t>T 2341 6SB - 7SB</t>
  </si>
  <si>
    <t>3HSDJAPT5JN427582</t>
  </si>
  <si>
    <t>3HSDJAPT9JN427598</t>
  </si>
  <si>
    <t>T2 M2710 1SB -2SB</t>
  </si>
  <si>
    <t>3T1L1T437KC000032</t>
  </si>
  <si>
    <t>T2 M2710</t>
  </si>
  <si>
    <t>3T1L1T435KC000031</t>
  </si>
  <si>
    <t>M2710</t>
  </si>
  <si>
    <t>T M2341 13SB 14SB</t>
  </si>
  <si>
    <t>3R9P12358KM001729</t>
  </si>
  <si>
    <t>3R9P12354KM001730</t>
  </si>
  <si>
    <t>X.TP.B</t>
  </si>
  <si>
    <t>3R9P12408KM001197</t>
  </si>
  <si>
    <t>3R9P1240XKM001198</t>
  </si>
  <si>
    <t>X.TP.A</t>
  </si>
  <si>
    <t>3R9P13449KM001203</t>
  </si>
  <si>
    <t>X.TP.C</t>
  </si>
  <si>
    <t>3R9P12405KM001187</t>
  </si>
  <si>
    <t>3R9P12401KM001199</t>
  </si>
  <si>
    <t>3R9P12404KM001200</t>
  </si>
  <si>
    <t>3R9P12407KM001188</t>
  </si>
  <si>
    <t>X.4</t>
  </si>
  <si>
    <t>3R9P12409KM001189</t>
  </si>
  <si>
    <t>3R9P12405KM001190</t>
  </si>
  <si>
    <t>X.5</t>
  </si>
  <si>
    <t>3R9P13440KM001204</t>
  </si>
  <si>
    <t>X.6</t>
  </si>
  <si>
    <t>3R9P13442KM001205</t>
  </si>
  <si>
    <t>X.7</t>
  </si>
  <si>
    <t>3R9P13444KM001206</t>
  </si>
  <si>
    <t>3R9P13446KM001207</t>
  </si>
  <si>
    <t>3R9P13448KM001208</t>
  </si>
  <si>
    <t>3R9P1344XKM001209</t>
  </si>
  <si>
    <t>3R9P13446KM001210</t>
  </si>
  <si>
    <t>3R9P13448KM001211</t>
  </si>
  <si>
    <t>201905111032</t>
  </si>
  <si>
    <t>3WKZD40X1LF510901</t>
  </si>
  <si>
    <t>3WKZD40X3LF510902</t>
  </si>
  <si>
    <t>3WKZD40X7LF510904</t>
  </si>
  <si>
    <t>3WKZD40X9LF510905</t>
  </si>
  <si>
    <t>3WKZD40X0LF510906</t>
  </si>
  <si>
    <t>3WKZD40X2LF510907</t>
  </si>
  <si>
    <t>3WKZD40X4LF510908</t>
  </si>
  <si>
    <t>3WKZD40X6LF510909</t>
  </si>
  <si>
    <t>3WKZD40X2LF510910</t>
  </si>
  <si>
    <t>3WKZD40X4LF510911</t>
  </si>
  <si>
    <t>3WKZD40X6LF510912</t>
  </si>
  <si>
    <t>3WKZD40XXLF510914</t>
  </si>
  <si>
    <t>3WKZD40X1LF510915</t>
  </si>
  <si>
    <t>3WKZD40X3LF510916</t>
  </si>
  <si>
    <t>3WKZD40X5LF510917</t>
  </si>
  <si>
    <t>3WKZD40X7LF510918</t>
  </si>
  <si>
    <t>3WKZD40X9LF510919</t>
  </si>
  <si>
    <t>3WKZD40X5LF510920</t>
  </si>
  <si>
    <t>3WKZD40X7LF510921</t>
  </si>
  <si>
    <t>3WKZD40X0LF510940</t>
  </si>
  <si>
    <t>3WKZD40X2LF510941</t>
  </si>
  <si>
    <t>3WKZD40X6LF510943</t>
  </si>
  <si>
    <t>3WKZD40X8LF510944</t>
  </si>
  <si>
    <t>3WKZD40XXLF510945</t>
  </si>
  <si>
    <t>3WKZD40X1LF510946</t>
  </si>
  <si>
    <t>3WKZD40X3LF510947</t>
  </si>
  <si>
    <t>3WKZD40X5LF510948</t>
  </si>
  <si>
    <t>3WKZD40X7LF510949</t>
  </si>
  <si>
    <t>TRAFESA</t>
  </si>
  <si>
    <t>ENGENIUM</t>
  </si>
  <si>
    <t>3HSDJAPT5JN542859</t>
  </si>
  <si>
    <t>M2340</t>
  </si>
  <si>
    <t>M2340 - 1</t>
  </si>
  <si>
    <t>3R9P12350KM001725</t>
  </si>
  <si>
    <t>3R9P12352KM001726</t>
  </si>
  <si>
    <t>3HSDJAPT9EN789243</t>
  </si>
  <si>
    <t>3HSDJAPTXGN225393</t>
  </si>
  <si>
    <t>3HSDJAPT4GN225437</t>
  </si>
  <si>
    <t>3HSDJAPTXGN225457</t>
  </si>
  <si>
    <t>3HSDJAPT7GN225397</t>
  </si>
  <si>
    <t>3HSDJAPT4GN225390</t>
  </si>
  <si>
    <t>3HSDJAPT8GN225389</t>
  </si>
  <si>
    <t>3HSDJAPT3GN225395</t>
  </si>
  <si>
    <t>3HSDJAPT6GN225391</t>
  </si>
  <si>
    <t>3HSDJAPT8GN467969</t>
  </si>
  <si>
    <t>3HSDJAPT6GN467968</t>
  </si>
  <si>
    <t>3HSDJAPT4GN467970</t>
  </si>
  <si>
    <t>3HSDJAPT4GN467967</t>
  </si>
  <si>
    <t>3HSDJAPT2GN467966</t>
  </si>
  <si>
    <t>3HSDJAPT8GN467972</t>
  </si>
  <si>
    <t>3HSDJAPT5GN467976</t>
  </si>
  <si>
    <t>3HSDJAPT6GN467971</t>
  </si>
  <si>
    <t>3HSDJAPT1GN467974</t>
  </si>
  <si>
    <t>3HSDJAPTXGN467973</t>
  </si>
  <si>
    <t>3HSDJAPT3GN467975</t>
  </si>
  <si>
    <t>3HSDJAPT7GN467977</t>
  </si>
  <si>
    <t>3HSDJAPT9GN467978</t>
  </si>
  <si>
    <t>3HSDJAPT0GN467979</t>
  </si>
  <si>
    <t>3HSDJAPT7GN467980</t>
  </si>
  <si>
    <t>3HSDJAPT3HN672567</t>
  </si>
  <si>
    <t>3HSDJAPT2HN672561</t>
  </si>
  <si>
    <t>3HSDJAPT3HN672570</t>
  </si>
  <si>
    <t>3HSDJAPT3HN672679</t>
  </si>
  <si>
    <t>3HSDJAPT3HN672682</t>
  </si>
  <si>
    <t>3HSDJAPT4HN672559</t>
  </si>
  <si>
    <t>3HSDJAPT7HN672569</t>
  </si>
  <si>
    <t>3HSDJAPT5HN672571</t>
  </si>
  <si>
    <t>3HSDJAPT6HN672580</t>
  </si>
  <si>
    <t>3HSDJAPT4HN672562</t>
  </si>
  <si>
    <t>3HSDJAPT6HN672563</t>
  </si>
  <si>
    <t>3HSDJAPT8HN672564</t>
  </si>
  <si>
    <t>3HSDJAPTXHN672565</t>
  </si>
  <si>
    <t>3HSDJAPT5HN672568</t>
  </si>
  <si>
    <t>3HSDJAPTXHN672582</t>
  </si>
  <si>
    <t>3HSDJAPT6HN672613</t>
  </si>
  <si>
    <t>3HSDJAPT7HN672670</t>
  </si>
  <si>
    <t>3HSDJAPT9HN672671</t>
  </si>
  <si>
    <t>3HSDJAPTXHN672680</t>
  </si>
  <si>
    <t>3HSDJAPT5HN672683</t>
  </si>
  <si>
    <t>3HSDJAPT7HN672684</t>
  </si>
  <si>
    <t>11P</t>
  </si>
  <si>
    <t>3HSDJAPT3HN706443</t>
  </si>
  <si>
    <t>3HSDJAPT2HN686685</t>
  </si>
  <si>
    <t>3HSDJAPT1HN706439</t>
  </si>
  <si>
    <t>3HSDJAPT1HN706442</t>
  </si>
  <si>
    <t>3HSDJAPTXHN706438</t>
  </si>
  <si>
    <t>3HSDJAPT7HN686696</t>
  </si>
  <si>
    <t>3HSDJAPT0HN672560</t>
  </si>
  <si>
    <t>3HSDJAPT1HN672566</t>
  </si>
  <si>
    <t>3HSDJAPT1HN672678</t>
  </si>
  <si>
    <t>3HSDJAPT1HN672681</t>
  </si>
  <si>
    <t>3HSDJAPT3GN364748</t>
  </si>
  <si>
    <t>3HSDJAPT5GN364749</t>
  </si>
  <si>
    <t>3HSDJAPTXGN364746</t>
  </si>
  <si>
    <t xml:space="preserve">PROSTAR </t>
  </si>
  <si>
    <t>3HSDJAPT2HN672687</t>
  </si>
  <si>
    <t>3HSDJAPT3HN686694</t>
  </si>
  <si>
    <t>3HSDJAPT5HN686695</t>
  </si>
  <si>
    <t>3HSDJAPT5JN427632</t>
  </si>
  <si>
    <t>3HSDJAPT4JN427637</t>
  </si>
  <si>
    <t>3HSDJAPT7JN212351</t>
  </si>
  <si>
    <t>TECS</t>
  </si>
  <si>
    <t>3HSDJAPT4GN364726</t>
  </si>
  <si>
    <t>3HSDJAPT5GN364735</t>
  </si>
  <si>
    <t>3HSDJAPT6GN364713</t>
  </si>
  <si>
    <t>3HSDJAPT3GN364720</t>
  </si>
  <si>
    <t>3HSDJAPT3GN364734</t>
  </si>
  <si>
    <t>3HSDJAPT0GN364741</t>
  </si>
  <si>
    <t>3HSDJAPT0GN364738</t>
  </si>
  <si>
    <t>3HSDJAPT5GN364721</t>
  </si>
  <si>
    <t>3HSDJAPT0GN364724</t>
  </si>
  <si>
    <t>3HSDJAPTXGN364729</t>
  </si>
  <si>
    <t>3HSDJAPT9GN364740</t>
  </si>
  <si>
    <t>3HSDJAPT9GN364723</t>
  </si>
  <si>
    <t>3HSDJAPTXGN364732</t>
  </si>
  <si>
    <t>3HSDJAPT0GN225404</t>
  </si>
  <si>
    <t>3HSDJAPT1GN364750</t>
  </si>
  <si>
    <t>3HSDJAPT7GN364719</t>
  </si>
  <si>
    <t>3HSDJAPT5GN364718</t>
  </si>
  <si>
    <t>3HSDJAPT8GN467857</t>
  </si>
  <si>
    <t>3HSDJAPT4GN467855</t>
  </si>
  <si>
    <t>3HSDJAPT6GN467856</t>
  </si>
  <si>
    <t>3HSDJAPT2GN467921</t>
  </si>
  <si>
    <t>3HSDJAPT4GN467922</t>
  </si>
  <si>
    <t>3HSDJAPT6GN467923</t>
  </si>
  <si>
    <t>3HSDJAPT8GN467924</t>
  </si>
  <si>
    <t>3HSDJAPT0GN467965</t>
  </si>
  <si>
    <t>3HSDJAPT7GN467963</t>
  </si>
  <si>
    <t>13P</t>
  </si>
  <si>
    <t>3HSDJAPT6HN706436</t>
  </si>
  <si>
    <t>3HSDJAPTXHN706424</t>
  </si>
  <si>
    <t>3HSDJAPT7HN706431</t>
  </si>
  <si>
    <t>3HSDJAPT9HN706429</t>
  </si>
  <si>
    <t>3HSDJAPT3HN706426</t>
  </si>
  <si>
    <t>3HSDJAPT8HN686657</t>
  </si>
  <si>
    <t>3HSDJAPT5HN706427</t>
  </si>
  <si>
    <t>3HSDJAPT4HN706435</t>
  </si>
  <si>
    <t>3HSDJAPT2HN672690</t>
  </si>
  <si>
    <t>3HSDJAPT6HN672689</t>
  </si>
  <si>
    <t>3HSDJAPT9HN672685</t>
  </si>
  <si>
    <t>3HSDJAPT1HN706425</t>
  </si>
  <si>
    <t>3HSDJAPT3GN467927</t>
  </si>
  <si>
    <t>3HSDJAPT3GN225493</t>
  </si>
  <si>
    <t>3HSDJAPT9HN686697</t>
  </si>
  <si>
    <t>3HSDJAPTXHN686658</t>
  </si>
  <si>
    <t>3HSDJAPT5JN212350</t>
  </si>
  <si>
    <t xml:space="preserve">M2882   </t>
  </si>
  <si>
    <t>2344.B.TS</t>
  </si>
  <si>
    <t>3R9P13441KM001910</t>
  </si>
  <si>
    <t>2344.X.TS</t>
  </si>
  <si>
    <t>3R9P1235XKM001201</t>
  </si>
  <si>
    <t>ETE/tracsa</t>
  </si>
  <si>
    <t>Z_201905111143</t>
  </si>
  <si>
    <t>3WKZD40X4LF510861</t>
  </si>
  <si>
    <t>3WKZD40X6LF510862</t>
  </si>
  <si>
    <t>3WKZD40X8LF510863</t>
  </si>
  <si>
    <t>3WKZD40XXLF510864</t>
  </si>
  <si>
    <t>3WKZD40X3LF510866</t>
  </si>
  <si>
    <t>3WKZD40X5LF510867</t>
  </si>
  <si>
    <t>3WKZD40X7LF510868</t>
  </si>
  <si>
    <t>3WKZD40X9LF510869</t>
  </si>
  <si>
    <t>3WKZD40X5LF510870</t>
  </si>
  <si>
    <t>3WKZD40X7LF510871</t>
  </si>
  <si>
    <t>3WKZD40X9LF510872</t>
  </si>
  <si>
    <t>3WKZD40X2LF510874</t>
  </si>
  <si>
    <t>3WKZD40X8LF510877</t>
  </si>
  <si>
    <t>3WKZD40XXLF510878</t>
  </si>
  <si>
    <t>3WKZD40X1LF510879</t>
  </si>
  <si>
    <t>3WKZD40X8LF510880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</si>
</sst>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&quot;$&quot;* #,##0_-;\-&quot;$&quot;* #,##0_-;_-&quot;$&quot;* &quot;-&quot;??_-;_-@_-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 Light"/>
      <family val="2"/>
    </font>
    <font>
      <sz val="10"/>
      <name val="Calibri Light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 applyAlignment="1">
      <alignment horizontal="center"/>
    </xf>
    <xf numFmtId="17" fontId="2" fillId="2" borderId="1" xfId="2" applyNumberFormat="1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0" fontId="2" fillId="2" borderId="0" xfId="0" applyFont="1" applyFill="1" applyBorder="1"/>
    <xf numFmtId="0" fontId="0" fillId="3" borderId="0" xfId="0" applyFont="1" applyFill="1" applyBorder="1"/>
    <xf numFmtId="0" fontId="2" fillId="2" borderId="0" xfId="0" applyFont="1" applyFill="1" applyBorder="1" applyAlignment="1">
      <alignment horizontal="center"/>
    </xf>
    <xf numFmtId="17" fontId="2" fillId="2" borderId="0" xfId="2" applyNumberFormat="1" applyFont="1" applyFill="1" applyBorder="1" applyAlignment="1">
      <alignment horizontal="center"/>
    </xf>
    <xf numFmtId="164" fontId="2" fillId="2" borderId="0" xfId="2" applyNumberFormat="1" applyFont="1" applyFill="1" applyBorder="1" applyAlignment="1">
      <alignment horizontal="center"/>
    </xf>
    <xf numFmtId="0" fontId="0" fillId="3" borderId="0" xfId="0" applyFont="1" applyFill="1"/>
    <xf numFmtId="0" fontId="0" fillId="4" borderId="0" xfId="0" applyFill="1"/>
    <xf numFmtId="164" fontId="0" fillId="0" borderId="0" xfId="2" applyNumberFormat="1" applyFont="1"/>
    <xf numFmtId="165" fontId="0" fillId="0" borderId="0" xfId="1" applyNumberFormat="1" applyFont="1"/>
    <xf numFmtId="14" fontId="0" fillId="0" borderId="0" xfId="2" applyNumberFormat="1" applyFont="1"/>
    <xf numFmtId="44" fontId="0" fillId="0" borderId="0" xfId="2" applyFont="1"/>
    <xf numFmtId="164" fontId="3" fillId="0" borderId="0" xfId="2" applyNumberFormat="1" applyFont="1"/>
    <xf numFmtId="164" fontId="0" fillId="0" borderId="0" xfId="0" applyNumberFormat="1"/>
    <xf numFmtId="0" fontId="0" fillId="0" borderId="0" xfId="0" applyAlignment="1">
      <alignment horizontal="left" indent="1"/>
    </xf>
    <xf numFmtId="2" fontId="0" fillId="3" borderId="0" xfId="0" applyNumberFormat="1" applyFont="1" applyFill="1"/>
    <xf numFmtId="0" fontId="3" fillId="4" borderId="0" xfId="0" applyFont="1" applyFill="1"/>
    <xf numFmtId="164" fontId="0" fillId="4" borderId="0" xfId="2" applyNumberFormat="1" applyFont="1" applyFill="1"/>
    <xf numFmtId="13" fontId="0" fillId="4" borderId="0" xfId="2" applyNumberFormat="1" applyFont="1" applyFill="1"/>
    <xf numFmtId="164" fontId="0" fillId="3" borderId="0" xfId="2" applyNumberFormat="1" applyFont="1" applyFill="1"/>
    <xf numFmtId="164" fontId="4" fillId="0" borderId="0" xfId="2" applyNumberFormat="1" applyFont="1"/>
    <xf numFmtId="164" fontId="0" fillId="5" borderId="0" xfId="0" applyNumberFormat="1" applyFont="1" applyFill="1"/>
    <xf numFmtId="0" fontId="4" fillId="3" borderId="0" xfId="0" applyFont="1" applyFill="1"/>
    <xf numFmtId="164" fontId="0" fillId="6" borderId="0" xfId="2" applyNumberFormat="1" applyFont="1" applyFill="1"/>
    <xf numFmtId="0" fontId="0" fillId="3" borderId="0" xfId="0" applyFont="1" applyFill="1" applyAlignment="1"/>
    <xf numFmtId="0" fontId="6" fillId="5" borderId="0" xfId="0" applyFont="1" applyFill="1"/>
    <xf numFmtId="0" fontId="7" fillId="3" borderId="0" xfId="0" applyFont="1" applyFill="1"/>
    <xf numFmtId="164" fontId="8" fillId="0" borderId="0" xfId="2" applyNumberFormat="1" applyFont="1"/>
    <xf numFmtId="164" fontId="0" fillId="5" borderId="0" xfId="2" applyNumberFormat="1" applyFont="1" applyFill="1"/>
    <xf numFmtId="164" fontId="9" fillId="0" borderId="0" xfId="0" applyNumberFormat="1" applyFont="1"/>
    <xf numFmtId="0" fontId="9" fillId="0" borderId="0" xfId="0" applyFont="1"/>
    <xf numFmtId="164" fontId="9" fillId="0" borderId="0" xfId="2" applyNumberFormat="1" applyFont="1"/>
    <xf numFmtId="164" fontId="6" fillId="0" borderId="0" xfId="2" applyNumberFormat="1" applyFont="1"/>
    <xf numFmtId="164" fontId="1" fillId="3" borderId="0" xfId="2" applyNumberFormat="1" applyFont="1" applyFill="1"/>
    <xf numFmtId="0" fontId="1" fillId="3" borderId="0" xfId="0" applyFont="1" applyFill="1"/>
    <xf numFmtId="164" fontId="0" fillId="5" borderId="0" xfId="0" applyNumberFormat="1" applyFill="1"/>
    <xf numFmtId="49" fontId="0" fillId="3" borderId="2" xfId="0" applyNumberFormat="1" applyFont="1" applyFill="1" applyBorder="1"/>
    <xf numFmtId="9" fontId="0" fillId="0" borderId="0" xfId="3" applyFont="1"/>
    <xf numFmtId="0" fontId="0" fillId="5" borderId="0" xfId="0" applyFill="1"/>
    <xf numFmtId="49" fontId="0" fillId="3" borderId="0" xfId="0" applyNumberFormat="1" applyFont="1" applyFill="1"/>
    <xf numFmtId="0" fontId="0" fillId="3" borderId="0" xfId="0" applyFill="1"/>
    <xf numFmtId="165" fontId="0" fillId="3" borderId="0" xfId="1" applyNumberFormat="1" applyFont="1" applyFill="1"/>
    <xf numFmtId="14" fontId="0" fillId="3" borderId="0" xfId="2" applyNumberFormat="1" applyFont="1" applyFill="1"/>
    <xf numFmtId="164" fontId="4" fillId="3" borderId="0" xfId="2" applyNumberFormat="1" applyFont="1" applyFill="1"/>
    <xf numFmtId="0" fontId="0" fillId="7" borderId="0" xfId="0" applyFill="1"/>
    <xf numFmtId="164" fontId="0" fillId="7" borderId="0" xfId="2" applyNumberFormat="1" applyFont="1" applyFill="1"/>
    <xf numFmtId="164" fontId="4" fillId="7" borderId="0" xfId="2" applyNumberFormat="1" applyFont="1" applyFill="1"/>
    <xf numFmtId="0" fontId="3" fillId="0" borderId="0" xfId="0" applyFont="1"/>
    <xf numFmtId="0" fontId="3" fillId="5" borderId="0" xfId="0" applyFont="1" applyFill="1"/>
    <xf numFmtId="0" fontId="0" fillId="5" borderId="0" xfId="0" applyFont="1" applyFill="1"/>
    <xf numFmtId="44" fontId="0" fillId="4" borderId="0" xfId="2" applyFont="1" applyFill="1"/>
    <xf numFmtId="164" fontId="3" fillId="4" borderId="0" xfId="2" applyNumberFormat="1" applyFont="1" applyFill="1"/>
    <xf numFmtId="164" fontId="6" fillId="5" borderId="0" xfId="2" applyNumberFormat="1" applyFont="1" applyFill="1"/>
    <xf numFmtId="164" fontId="6" fillId="4" borderId="0" xfId="2" applyNumberFormat="1" applyFont="1" applyFill="1"/>
    <xf numFmtId="0" fontId="5" fillId="8" borderId="0" xfId="0" applyFont="1" applyFill="1"/>
    <xf numFmtId="164" fontId="5" fillId="8" borderId="0" xfId="2" applyNumberFormat="1" applyFont="1" applyFill="1"/>
    <xf numFmtId="164" fontId="2" fillId="8" borderId="0" xfId="2" applyNumberFormat="1" applyFont="1" applyFill="1"/>
    <xf numFmtId="0" fontId="2" fillId="8" borderId="0" xfId="0" applyFont="1" applyFill="1"/>
    <xf numFmtId="0" fontId="0" fillId="8" borderId="0" xfId="0" applyFill="1"/>
    <xf numFmtId="164" fontId="0" fillId="8" borderId="0" xfId="2" applyNumberFormat="1" applyFont="1" applyFill="1"/>
    <xf numFmtId="164" fontId="4" fillId="8" borderId="0" xfId="2" applyNumberFormat="1" applyFont="1" applyFill="1"/>
    <xf numFmtId="0" fontId="4" fillId="5" borderId="0" xfId="0" applyFont="1" applyFill="1"/>
    <xf numFmtId="0" fontId="0" fillId="9" borderId="0" xfId="0" applyFill="1"/>
    <xf numFmtId="164" fontId="0" fillId="9" borderId="0" xfId="2" applyNumberFormat="1" applyFont="1" applyFill="1"/>
    <xf numFmtId="164" fontId="4" fillId="9" borderId="0" xfId="2" applyNumberFormat="1" applyFont="1" applyFill="1"/>
    <xf numFmtId="0" fontId="4" fillId="0" borderId="0" xfId="0" applyFont="1"/>
    <xf numFmtId="49" fontId="0" fillId="3" borderId="0" xfId="0" applyNumberFormat="1" applyFont="1" applyFill="1" applyBorder="1"/>
    <xf numFmtId="164" fontId="4" fillId="5" borderId="0" xfId="2" applyNumberFormat="1" applyFont="1" applyFill="1"/>
    <xf numFmtId="0" fontId="5" fillId="9" borderId="0" xfId="0" applyFont="1" applyFill="1"/>
    <xf numFmtId="0" fontId="0" fillId="0" borderId="3" xfId="0" applyBorder="1"/>
    <xf numFmtId="164" fontId="0" fillId="0" borderId="3" xfId="2" applyNumberFormat="1" applyFont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NNE\Desktop\respaldo%2021.06.21\AROBD\saldos%20financieras\ppto.2022\ppto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.ppto.22.xtipo.cia"/>
      <sheetName val="pt.ppto.22.xtipo.credito"/>
      <sheetName val="ppto 2022"/>
      <sheetName val="soporte"/>
      <sheetName val="element.auto"/>
      <sheetName val="base"/>
      <sheetName val="Hoja1"/>
    </sheetNames>
    <sheetDataSet>
      <sheetData sheetId="0" refreshError="1"/>
      <sheetData sheetId="1" refreshError="1"/>
      <sheetData sheetId="2" refreshError="1"/>
      <sheetData sheetId="3" refreshError="1">
        <row r="2">
          <cell r="E2" t="str">
            <v>1FM5K7D89HGD31621</v>
          </cell>
          <cell r="F2">
            <v>11134.13</v>
          </cell>
          <cell r="G2" t="str">
            <v>050</v>
          </cell>
          <cell r="H2">
            <v>43083</v>
          </cell>
          <cell r="I2">
            <v>44620</v>
          </cell>
          <cell r="J2">
            <v>528830.78</v>
          </cell>
          <cell r="K2">
            <v>158649.23000000001</v>
          </cell>
        </row>
        <row r="3">
          <cell r="E3" t="str">
            <v>1FTMF1CB9JKE89989</v>
          </cell>
          <cell r="F3">
            <v>9993.18</v>
          </cell>
          <cell r="G3" t="str">
            <v>038</v>
          </cell>
          <cell r="H3">
            <v>43402</v>
          </cell>
          <cell r="I3">
            <v>44561</v>
          </cell>
          <cell r="J3">
            <v>425607.03</v>
          </cell>
          <cell r="K3">
            <v>170242.81</v>
          </cell>
        </row>
        <row r="4">
          <cell r="E4" t="str">
            <v>3KPA24AC0JE117150</v>
          </cell>
          <cell r="F4">
            <v>4865</v>
          </cell>
          <cell r="G4" t="str">
            <v>038</v>
          </cell>
          <cell r="H4">
            <v>43231</v>
          </cell>
          <cell r="I4">
            <v>44408</v>
          </cell>
          <cell r="J4">
            <v>208878.45</v>
          </cell>
          <cell r="K4">
            <v>83551.38</v>
          </cell>
        </row>
        <row r="5">
          <cell r="E5" t="str">
            <v>3KPA24AC0KE155835</v>
          </cell>
          <cell r="F5">
            <v>5128.33</v>
          </cell>
          <cell r="G5" t="str">
            <v>038</v>
          </cell>
          <cell r="H5">
            <v>43389</v>
          </cell>
          <cell r="I5">
            <v>44561</v>
          </cell>
          <cell r="J5">
            <v>217150</v>
          </cell>
          <cell r="K5">
            <v>86860</v>
          </cell>
        </row>
        <row r="6">
          <cell r="E6" t="str">
            <v>3KPA24AC1JE117142</v>
          </cell>
          <cell r="F6">
            <v>5026.5600000000004</v>
          </cell>
          <cell r="G6" t="str">
            <v>038</v>
          </cell>
          <cell r="H6">
            <v>43285</v>
          </cell>
          <cell r="I6">
            <v>44469</v>
          </cell>
          <cell r="J6">
            <v>214537.93</v>
          </cell>
          <cell r="K6">
            <v>85815.17</v>
          </cell>
        </row>
        <row r="7">
          <cell r="E7" t="str">
            <v>3KPA24AC3KE152623</v>
          </cell>
          <cell r="F7">
            <v>5128.33</v>
          </cell>
          <cell r="G7" t="str">
            <v>038</v>
          </cell>
          <cell r="H7">
            <v>43389</v>
          </cell>
          <cell r="I7">
            <v>44561</v>
          </cell>
          <cell r="J7">
            <v>217150</v>
          </cell>
          <cell r="K7">
            <v>86860</v>
          </cell>
        </row>
        <row r="8">
          <cell r="E8" t="str">
            <v>3KPA24AC3KE156834</v>
          </cell>
          <cell r="F8">
            <v>5128.33</v>
          </cell>
          <cell r="G8" t="str">
            <v>038</v>
          </cell>
          <cell r="H8">
            <v>43389</v>
          </cell>
          <cell r="I8">
            <v>44561</v>
          </cell>
          <cell r="J8">
            <v>217150</v>
          </cell>
          <cell r="K8">
            <v>86860</v>
          </cell>
        </row>
        <row r="9">
          <cell r="E9" t="str">
            <v>3KPA24AC5KE156835</v>
          </cell>
          <cell r="F9">
            <v>5128.33</v>
          </cell>
          <cell r="G9" t="str">
            <v>038</v>
          </cell>
          <cell r="H9">
            <v>43389</v>
          </cell>
          <cell r="I9">
            <v>44561</v>
          </cell>
          <cell r="J9">
            <v>217150</v>
          </cell>
          <cell r="K9">
            <v>86860</v>
          </cell>
        </row>
        <row r="10">
          <cell r="E10" t="str">
            <v>3KPA24AC7JE117145</v>
          </cell>
          <cell r="F10">
            <v>4864.9399999999996</v>
          </cell>
          <cell r="G10" t="str">
            <v>038</v>
          </cell>
          <cell r="H10">
            <v>43231</v>
          </cell>
          <cell r="I10">
            <v>44408</v>
          </cell>
          <cell r="J10">
            <v>208878.45</v>
          </cell>
          <cell r="K10">
            <v>83551.38</v>
          </cell>
        </row>
        <row r="11">
          <cell r="E11" t="str">
            <v>3KPA24AC7JE119266</v>
          </cell>
          <cell r="F11">
            <v>-10026.200000000001</v>
          </cell>
          <cell r="G11" t="str">
            <v>038</v>
          </cell>
          <cell r="H11" t="e">
            <v>#N/A</v>
          </cell>
          <cell r="I11" t="e">
            <v>#N/A</v>
          </cell>
          <cell r="J11">
            <v>214102.59</v>
          </cell>
          <cell r="K11">
            <v>85641.04</v>
          </cell>
        </row>
        <row r="12">
          <cell r="E12" t="str">
            <v>3KPA24AC8JE117221</v>
          </cell>
          <cell r="F12">
            <v>4864.9399999999996</v>
          </cell>
          <cell r="G12" t="str">
            <v>038</v>
          </cell>
          <cell r="H12">
            <v>43231</v>
          </cell>
          <cell r="I12">
            <v>44408</v>
          </cell>
          <cell r="J12">
            <v>208878.45</v>
          </cell>
          <cell r="K12">
            <v>83551.38</v>
          </cell>
        </row>
        <row r="13">
          <cell r="E13" t="str">
            <v>3KPA25AC9KE138215</v>
          </cell>
          <cell r="F13">
            <v>5163.07</v>
          </cell>
          <cell r="G13" t="str">
            <v>038</v>
          </cell>
          <cell r="H13">
            <v>43452</v>
          </cell>
          <cell r="I13">
            <v>44620</v>
          </cell>
          <cell r="J13">
            <v>218630.17</v>
          </cell>
          <cell r="K13">
            <v>87452.07</v>
          </cell>
        </row>
        <row r="14">
          <cell r="E14" t="str">
            <v>3N6AD31A2KK845300</v>
          </cell>
          <cell r="F14">
            <v>6331.2</v>
          </cell>
          <cell r="G14" t="str">
            <v>038</v>
          </cell>
          <cell r="H14">
            <v>43451</v>
          </cell>
          <cell r="I14">
            <v>44620</v>
          </cell>
          <cell r="J14">
            <v>262092.97</v>
          </cell>
          <cell r="K14">
            <v>104837.19</v>
          </cell>
        </row>
        <row r="15">
          <cell r="E15" t="str">
            <v>3N6AD31A4KK844651</v>
          </cell>
          <cell r="F15">
            <v>6331.2</v>
          </cell>
          <cell r="G15" t="str">
            <v>038</v>
          </cell>
          <cell r="H15">
            <v>43451</v>
          </cell>
          <cell r="I15">
            <v>44620</v>
          </cell>
          <cell r="J15">
            <v>262092.97</v>
          </cell>
          <cell r="K15">
            <v>104837.19</v>
          </cell>
        </row>
        <row r="16">
          <cell r="E16" t="str">
            <v>3N6AD31A9KK839414</v>
          </cell>
          <cell r="F16">
            <v>6331.2</v>
          </cell>
          <cell r="G16" t="str">
            <v>038</v>
          </cell>
          <cell r="H16">
            <v>43451</v>
          </cell>
          <cell r="I16">
            <v>44620</v>
          </cell>
          <cell r="J16">
            <v>262092.97</v>
          </cell>
          <cell r="K16">
            <v>104837.19</v>
          </cell>
        </row>
        <row r="17">
          <cell r="E17" t="str">
            <v>3u5afdfy4l2032064</v>
          </cell>
          <cell r="F17">
            <v>18870.64</v>
          </cell>
          <cell r="G17" t="str">
            <v>038</v>
          </cell>
          <cell r="H17">
            <v>43820</v>
          </cell>
          <cell r="I17">
            <v>44985</v>
          </cell>
          <cell r="J17">
            <v>745756.14</v>
          </cell>
          <cell r="K17">
            <v>261014.65</v>
          </cell>
        </row>
        <row r="18">
          <cell r="E18" t="str">
            <v>3N6AD31C0JK882085</v>
          </cell>
          <cell r="F18">
            <v>5282.73</v>
          </cell>
          <cell r="G18" t="str">
            <v>050</v>
          </cell>
          <cell r="H18">
            <v>43130</v>
          </cell>
          <cell r="I18">
            <v>44651</v>
          </cell>
          <cell r="J18">
            <v>249534.52</v>
          </cell>
          <cell r="K18">
            <v>74860.36</v>
          </cell>
        </row>
        <row r="19">
          <cell r="E19" t="str">
            <v>5TFAY5F17JX709740</v>
          </cell>
          <cell r="F19">
            <v>18463.45</v>
          </cell>
          <cell r="G19" t="str">
            <v>038</v>
          </cell>
          <cell r="H19">
            <v>43227</v>
          </cell>
          <cell r="I19">
            <v>44408</v>
          </cell>
          <cell r="J19">
            <v>791434.26</v>
          </cell>
          <cell r="K19">
            <v>316573.7</v>
          </cell>
        </row>
        <row r="20">
          <cell r="E20" t="str">
            <v>9BWKB45U0KP024675</v>
          </cell>
          <cell r="F20">
            <v>4476.46</v>
          </cell>
          <cell r="G20" t="str">
            <v>038</v>
          </cell>
          <cell r="H20">
            <v>43402</v>
          </cell>
          <cell r="I20">
            <v>44561</v>
          </cell>
          <cell r="J20">
            <v>189949.66</v>
          </cell>
          <cell r="K20">
            <v>75979.86</v>
          </cell>
        </row>
        <row r="21">
          <cell r="E21" t="str">
            <v>9BWKB45U3KP024055</v>
          </cell>
          <cell r="F21">
            <v>4476.46</v>
          </cell>
          <cell r="G21" t="str">
            <v>038</v>
          </cell>
          <cell r="H21">
            <v>43402</v>
          </cell>
          <cell r="I21">
            <v>44561</v>
          </cell>
          <cell r="J21">
            <v>189949.66</v>
          </cell>
          <cell r="K21">
            <v>75979.86</v>
          </cell>
        </row>
        <row r="22">
          <cell r="E22" t="str">
            <v>9BWKB45U6KP024695</v>
          </cell>
          <cell r="F22">
            <v>4476.46</v>
          </cell>
          <cell r="G22" t="str">
            <v>038</v>
          </cell>
          <cell r="H22">
            <v>43402</v>
          </cell>
          <cell r="I22">
            <v>44561</v>
          </cell>
          <cell r="J22">
            <v>189949.66</v>
          </cell>
          <cell r="K22">
            <v>75979.86</v>
          </cell>
        </row>
        <row r="23">
          <cell r="E23" t="str">
            <v>9BWKB45UXKP024599</v>
          </cell>
          <cell r="F23">
            <v>4476.46</v>
          </cell>
          <cell r="G23" t="str">
            <v>038</v>
          </cell>
          <cell r="H23">
            <v>43402</v>
          </cell>
          <cell r="I23">
            <v>44561</v>
          </cell>
          <cell r="J23">
            <v>189949.66</v>
          </cell>
          <cell r="K23">
            <v>75979.86</v>
          </cell>
        </row>
        <row r="24">
          <cell r="E24" t="str">
            <v>JTFSX23P5K6200338</v>
          </cell>
          <cell r="F24">
            <v>9286.44</v>
          </cell>
          <cell r="G24" t="str">
            <v>050</v>
          </cell>
          <cell r="H24">
            <v>43440</v>
          </cell>
          <cell r="I24">
            <v>44985</v>
          </cell>
          <cell r="J24">
            <v>434561.21</v>
          </cell>
          <cell r="K24">
            <v>130368.36</v>
          </cell>
        </row>
        <row r="25">
          <cell r="E25" t="str">
            <v>3N6AD33A9LK809618</v>
          </cell>
          <cell r="F25">
            <v>7239.43</v>
          </cell>
          <cell r="G25" t="str">
            <v>038</v>
          </cell>
          <cell r="H25">
            <v>43752</v>
          </cell>
          <cell r="I25">
            <v>44926</v>
          </cell>
          <cell r="J25">
            <v>283993.71000000002</v>
          </cell>
          <cell r="K25">
            <v>99397.8</v>
          </cell>
        </row>
        <row r="26">
          <cell r="E26" t="str">
            <v>3N6AD33AXLK812690</v>
          </cell>
          <cell r="F26">
            <v>7239.43</v>
          </cell>
          <cell r="G26" t="str">
            <v>038</v>
          </cell>
          <cell r="H26">
            <v>43752</v>
          </cell>
          <cell r="I26">
            <v>44926</v>
          </cell>
          <cell r="J26">
            <v>283993.71000000002</v>
          </cell>
          <cell r="K26">
            <v>99397.8</v>
          </cell>
        </row>
        <row r="27">
          <cell r="E27" t="str">
            <v>MA6CB6CD8LT009461</v>
          </cell>
          <cell r="F27">
            <v>3504.77</v>
          </cell>
          <cell r="G27" t="str">
            <v>038</v>
          </cell>
          <cell r="H27">
            <v>43740</v>
          </cell>
          <cell r="I27">
            <v>44926</v>
          </cell>
          <cell r="J27">
            <v>144551.9</v>
          </cell>
          <cell r="K27">
            <v>57820.76</v>
          </cell>
        </row>
        <row r="28">
          <cell r="E28" t="str">
            <v>3KPF14BD4KE067936</v>
          </cell>
          <cell r="F28">
            <v>5877.17</v>
          </cell>
          <cell r="G28" t="str">
            <v>038</v>
          </cell>
          <cell r="H28">
            <v>43531</v>
          </cell>
          <cell r="I28">
            <v>44712</v>
          </cell>
          <cell r="J28">
            <v>242400</v>
          </cell>
          <cell r="K28">
            <v>96960</v>
          </cell>
        </row>
        <row r="29">
          <cell r="E29" t="str">
            <v>3KPF14BDXKE067939</v>
          </cell>
          <cell r="F29">
            <v>5877.17</v>
          </cell>
          <cell r="G29" t="str">
            <v>038</v>
          </cell>
          <cell r="H29">
            <v>43531</v>
          </cell>
          <cell r="I29">
            <v>44712</v>
          </cell>
          <cell r="J29">
            <v>242400</v>
          </cell>
          <cell r="K29">
            <v>96960</v>
          </cell>
        </row>
        <row r="30">
          <cell r="E30" t="str">
            <v>MA6CB6CD4LT003561</v>
          </cell>
          <cell r="F30">
            <v>3504.77</v>
          </cell>
          <cell r="G30" t="str">
            <v>038</v>
          </cell>
          <cell r="H30">
            <v>43740</v>
          </cell>
          <cell r="I30">
            <v>44926</v>
          </cell>
          <cell r="J30">
            <v>144551.9</v>
          </cell>
          <cell r="K30">
            <v>57820.76</v>
          </cell>
        </row>
        <row r="31">
          <cell r="E31" t="str">
            <v>WAUAYAGA4KA021283</v>
          </cell>
          <cell r="F31">
            <v>8734.7099999999991</v>
          </cell>
          <cell r="G31" t="str">
            <v>038</v>
          </cell>
          <cell r="H31">
            <v>43598</v>
          </cell>
          <cell r="I31">
            <v>44773</v>
          </cell>
          <cell r="J31">
            <v>360257.42</v>
          </cell>
          <cell r="K31">
            <v>144102.97</v>
          </cell>
        </row>
        <row r="32">
          <cell r="E32" t="str">
            <v>5XXGV4L21KG340487</v>
          </cell>
          <cell r="F32">
            <v>11408.38</v>
          </cell>
          <cell r="G32" t="str">
            <v>038</v>
          </cell>
          <cell r="H32">
            <v>43641</v>
          </cell>
          <cell r="I32">
            <v>44804</v>
          </cell>
          <cell r="J32">
            <v>467778.02</v>
          </cell>
          <cell r="K32">
            <v>187111.21</v>
          </cell>
        </row>
        <row r="33">
          <cell r="E33" t="str">
            <v>5KBYF6898GB804728</v>
          </cell>
          <cell r="F33">
            <v>9743.23</v>
          </cell>
          <cell r="G33" t="str">
            <v>026</v>
          </cell>
          <cell r="H33">
            <v>43891</v>
          </cell>
          <cell r="I33">
            <v>44682</v>
          </cell>
          <cell r="J33">
            <v>329468.96999999997</v>
          </cell>
          <cell r="K33">
            <v>148261.03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V1648"/>
  <sheetViews>
    <sheetView tabSelected="1" workbookViewId="0">
      <selection activeCell="D11" sqref="D11"/>
    </sheetView>
  </sheetViews>
  <sheetFormatPr baseColWidth="10" defaultRowHeight="15" x14ac:dyDescent="0.25"/>
  <cols>
    <col min="2" max="2" width="19.140625" customWidth="1"/>
    <col min="4" max="4" width="20.85546875" customWidth="1"/>
    <col min="5" max="5" width="25.140625" customWidth="1"/>
    <col min="6" max="6" width="27.5703125" customWidth="1"/>
    <col min="11" max="11" width="13.5703125" customWidth="1"/>
    <col min="12" max="12" width="19.7109375" customWidth="1"/>
    <col min="14" max="14" width="18.7109375" customWidth="1"/>
    <col min="82" max="82" width="21.28515625" customWidth="1"/>
    <col min="83" max="83" width="25.140625" customWidth="1"/>
    <col min="93" max="93" width="19.5703125" customWidth="1"/>
  </cols>
  <sheetData>
    <row r="2" spans="1:96" x14ac:dyDescent="0.25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1" t="s">
        <v>5</v>
      </c>
      <c r="G2" s="4">
        <v>44447</v>
      </c>
      <c r="H2" s="5"/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>
        <v>44478</v>
      </c>
      <c r="P2" s="4">
        <v>44509</v>
      </c>
      <c r="Q2" s="4">
        <v>44540</v>
      </c>
      <c r="R2" s="4">
        <v>44571</v>
      </c>
      <c r="S2" s="4">
        <v>44602</v>
      </c>
      <c r="T2" s="4">
        <v>44633</v>
      </c>
      <c r="U2" s="4">
        <v>44664</v>
      </c>
      <c r="V2" s="4">
        <v>44695</v>
      </c>
      <c r="W2" s="4">
        <v>44726</v>
      </c>
      <c r="X2" s="4">
        <v>44757</v>
      </c>
      <c r="Y2" s="4">
        <v>44788</v>
      </c>
      <c r="Z2" s="4">
        <v>44819</v>
      </c>
      <c r="AA2" s="4">
        <v>44850</v>
      </c>
      <c r="AB2" s="4">
        <v>44881</v>
      </c>
      <c r="AC2" s="4">
        <v>44912</v>
      </c>
      <c r="AD2" s="4">
        <v>44943</v>
      </c>
      <c r="AE2" s="4">
        <v>44974</v>
      </c>
      <c r="AF2" s="4">
        <v>45005</v>
      </c>
      <c r="AG2" s="4">
        <v>45036</v>
      </c>
      <c r="AH2" s="4">
        <v>45067</v>
      </c>
      <c r="AI2" s="4">
        <v>45098</v>
      </c>
      <c r="AJ2" s="4">
        <v>45129</v>
      </c>
      <c r="AK2" s="4">
        <v>45160</v>
      </c>
      <c r="AL2" s="4">
        <v>45191</v>
      </c>
      <c r="AM2" s="4">
        <v>45222</v>
      </c>
      <c r="AN2" s="4">
        <v>45253</v>
      </c>
      <c r="AO2" s="4">
        <v>45284</v>
      </c>
      <c r="AP2" s="4">
        <v>45315</v>
      </c>
      <c r="AQ2" s="4">
        <v>45346</v>
      </c>
      <c r="AR2" s="4">
        <v>45377</v>
      </c>
      <c r="AS2" s="4">
        <v>45408</v>
      </c>
      <c r="AT2" s="4">
        <v>45439</v>
      </c>
      <c r="AU2" s="4">
        <v>45470</v>
      </c>
      <c r="AV2" s="4">
        <v>45501</v>
      </c>
      <c r="AW2" s="4">
        <v>45532</v>
      </c>
      <c r="AX2" s="4">
        <v>45563</v>
      </c>
      <c r="AY2" s="4">
        <v>45594</v>
      </c>
      <c r="AZ2" s="4">
        <v>45625</v>
      </c>
      <c r="BA2" s="4">
        <v>45656</v>
      </c>
      <c r="BB2" s="4">
        <v>45687</v>
      </c>
      <c r="BC2" s="4">
        <v>45715</v>
      </c>
      <c r="BD2" s="4">
        <v>45746</v>
      </c>
      <c r="BE2" s="4">
        <v>45777</v>
      </c>
      <c r="BF2" s="4">
        <v>45808</v>
      </c>
      <c r="BG2" s="4">
        <v>45838</v>
      </c>
      <c r="BH2" s="4">
        <v>45868</v>
      </c>
      <c r="BI2" s="4">
        <v>45898</v>
      </c>
      <c r="BJ2" s="4">
        <v>45928</v>
      </c>
      <c r="BK2" s="4">
        <v>45958</v>
      </c>
      <c r="BL2" s="4">
        <v>45988</v>
      </c>
      <c r="BM2" s="4">
        <v>46018</v>
      </c>
      <c r="BN2" s="4">
        <v>46048</v>
      </c>
      <c r="BO2" s="4">
        <v>46078</v>
      </c>
      <c r="BP2" s="4">
        <v>46108</v>
      </c>
      <c r="BQ2" s="4">
        <v>46138</v>
      </c>
      <c r="BR2" s="4">
        <v>46168</v>
      </c>
      <c r="BS2" s="4">
        <v>46198</v>
      </c>
      <c r="BT2" s="4">
        <v>46228</v>
      </c>
      <c r="BU2" s="4">
        <v>46258</v>
      </c>
      <c r="BV2" s="4">
        <v>46288</v>
      </c>
      <c r="BW2" s="4">
        <v>46318</v>
      </c>
      <c r="BX2" s="4">
        <v>46348</v>
      </c>
      <c r="BY2" s="4">
        <v>46378</v>
      </c>
      <c r="BZ2" s="4">
        <v>46408</v>
      </c>
      <c r="CA2" s="4">
        <v>46438</v>
      </c>
      <c r="CB2" s="4">
        <v>46468</v>
      </c>
      <c r="CE2" s="4" t="s">
        <v>12</v>
      </c>
      <c r="CF2" s="4" t="s">
        <v>13</v>
      </c>
      <c r="CG2" s="4" t="s">
        <v>14</v>
      </c>
      <c r="CH2" s="4" t="s">
        <v>15</v>
      </c>
      <c r="CI2" s="4" t="s">
        <v>16</v>
      </c>
      <c r="CJ2" s="4" t="s">
        <v>17</v>
      </c>
      <c r="CL2" s="4" t="s">
        <v>18</v>
      </c>
      <c r="CN2" s="4" t="s">
        <v>19</v>
      </c>
      <c r="CO2" s="4" t="s">
        <v>20</v>
      </c>
      <c r="CP2" s="4" t="s">
        <v>21</v>
      </c>
      <c r="CR2" s="4" t="s">
        <v>22</v>
      </c>
    </row>
    <row r="3" spans="1:96" x14ac:dyDescent="0.25">
      <c r="A3" s="6"/>
      <c r="B3" s="7"/>
      <c r="C3" s="6"/>
      <c r="D3" s="6"/>
      <c r="E3" s="8"/>
      <c r="F3" s="6"/>
      <c r="G3" s="9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E3" s="9"/>
      <c r="CF3" s="9"/>
      <c r="CG3" s="9"/>
      <c r="CH3" s="9"/>
      <c r="CI3" s="9"/>
      <c r="CJ3" s="9"/>
      <c r="CL3" s="9"/>
      <c r="CN3" s="9"/>
      <c r="CO3" s="9"/>
      <c r="CP3" s="9"/>
      <c r="CR3" s="9"/>
    </row>
    <row r="4" spans="1:96" x14ac:dyDescent="0.25">
      <c r="A4" s="19" t="s">
        <v>23</v>
      </c>
      <c r="B4" s="20">
        <v>14038139028730</v>
      </c>
      <c r="C4" t="s">
        <v>26</v>
      </c>
      <c r="D4" s="12" t="s">
        <v>27</v>
      </c>
      <c r="E4" s="11" t="s">
        <v>28</v>
      </c>
      <c r="F4" s="11" t="s">
        <v>24</v>
      </c>
      <c r="G4" s="13">
        <v>45971</v>
      </c>
      <c r="H4" s="13">
        <v>53326.359999999993</v>
      </c>
      <c r="I4" s="14">
        <v>36</v>
      </c>
      <c r="J4" s="15">
        <v>44277</v>
      </c>
      <c r="K4" s="15">
        <v>45344</v>
      </c>
      <c r="L4" s="13">
        <f>1343970+(674599.21+178100.67+25788.96)</f>
        <v>2222458.84</v>
      </c>
      <c r="M4" s="13">
        <v>0</v>
      </c>
      <c r="N4" s="16"/>
      <c r="O4" s="13"/>
      <c r="P4" s="13"/>
      <c r="Q4" s="13"/>
      <c r="R4" s="13">
        <v>45971</v>
      </c>
      <c r="S4" s="13">
        <v>45971</v>
      </c>
      <c r="T4" s="13">
        <v>45971</v>
      </c>
      <c r="U4" s="13">
        <v>45971</v>
      </c>
      <c r="V4" s="13">
        <v>45971</v>
      </c>
      <c r="W4" s="13"/>
      <c r="X4" s="13"/>
      <c r="Y4" s="13"/>
      <c r="Z4" s="13">
        <v>45971</v>
      </c>
      <c r="AA4" s="13"/>
      <c r="AB4" s="13"/>
      <c r="AC4" s="13"/>
      <c r="AD4" s="17"/>
      <c r="AE4" s="13"/>
      <c r="AF4" s="13"/>
      <c r="AG4" s="13"/>
      <c r="AH4" s="13"/>
      <c r="AI4" s="13"/>
      <c r="AJ4" s="13"/>
      <c r="AK4" s="13"/>
      <c r="AL4" s="13">
        <f t="shared" ref="AL4:AQ4" si="0">45971+25772.55</f>
        <v>71743.55</v>
      </c>
      <c r="AM4" s="13">
        <f t="shared" si="0"/>
        <v>71743.55</v>
      </c>
      <c r="AN4" s="13">
        <f t="shared" si="0"/>
        <v>71743.55</v>
      </c>
      <c r="AO4" s="13">
        <f t="shared" si="0"/>
        <v>71743.55</v>
      </c>
      <c r="AP4" s="13">
        <f t="shared" si="0"/>
        <v>71743.55</v>
      </c>
      <c r="AQ4" s="13">
        <f t="shared" si="0"/>
        <v>71743.55</v>
      </c>
      <c r="AR4" s="13">
        <v>25772.55</v>
      </c>
      <c r="AS4" s="13">
        <v>25772.55</v>
      </c>
      <c r="AT4" s="13">
        <v>25772.55</v>
      </c>
      <c r="AU4" s="13">
        <v>25772.55</v>
      </c>
      <c r="AV4" s="13">
        <v>25772.55</v>
      </c>
      <c r="AW4" s="13">
        <v>25772.55</v>
      </c>
      <c r="AX4" s="13">
        <v>25772.55</v>
      </c>
      <c r="AY4" s="13">
        <v>25772.55</v>
      </c>
      <c r="AZ4" s="13">
        <v>25772.55</v>
      </c>
      <c r="BA4" s="13">
        <v>25772.55</v>
      </c>
      <c r="BB4" s="13">
        <v>25772.55</v>
      </c>
      <c r="BC4" s="13">
        <v>25772.55</v>
      </c>
      <c r="BD4" s="13">
        <v>25772.55</v>
      </c>
      <c r="BE4" s="13">
        <v>25772.55</v>
      </c>
      <c r="BF4" s="13">
        <v>25772.55</v>
      </c>
      <c r="BG4" s="13">
        <v>25772.55</v>
      </c>
      <c r="BH4" s="13">
        <v>25772.55</v>
      </c>
      <c r="BI4" s="13">
        <v>25772.55</v>
      </c>
      <c r="BJ4" s="13">
        <v>25772.55</v>
      </c>
      <c r="BK4" s="13">
        <v>25772.55</v>
      </c>
      <c r="BL4" s="13">
        <v>25772.55</v>
      </c>
      <c r="BM4" s="13">
        <v>25772.55</v>
      </c>
      <c r="BN4" s="13">
        <v>25772.55</v>
      </c>
      <c r="BO4" s="13">
        <v>25772.55</v>
      </c>
      <c r="BP4" s="13">
        <v>25772.55</v>
      </c>
      <c r="BQ4" s="13">
        <v>25772.55</v>
      </c>
      <c r="BR4" s="13">
        <v>25772.55</v>
      </c>
      <c r="CF4" s="18">
        <f t="shared" ref="CF4:CF66" si="1">SUM(X4:CB4)+G4</f>
        <v>1218262.1500000011</v>
      </c>
      <c r="CG4" s="18">
        <f t="shared" ref="CG4" si="2">-N4</f>
        <v>0</v>
      </c>
      <c r="CH4" s="13">
        <f t="shared" ref="CH4:CH67" si="3">+CE4+CF4+CG4</f>
        <v>1218262.1500000011</v>
      </c>
      <c r="CI4" s="13">
        <f t="shared" ref="CI4:CI67" si="4">+M4</f>
        <v>0</v>
      </c>
      <c r="CJ4" s="13">
        <f t="shared" ref="CJ4:CJ67" si="5">+CH4+CI4</f>
        <v>1218262.1500000011</v>
      </c>
      <c r="CK4" s="13"/>
      <c r="CL4" s="13">
        <f t="shared" ref="CL4:CL67" si="6">+L4</f>
        <v>2222458.84</v>
      </c>
      <c r="CN4" t="e">
        <v>#N/A</v>
      </c>
      <c r="CO4" t="e">
        <v>#N/A</v>
      </c>
      <c r="CP4" t="e">
        <v>#N/A</v>
      </c>
      <c r="CQ4" t="s">
        <v>25</v>
      </c>
      <c r="CR4" s="18">
        <f t="shared" ref="CR4:CR67" si="7">+CJ4</f>
        <v>1218262.1500000011</v>
      </c>
    </row>
    <row r="5" spans="1:96" x14ac:dyDescent="0.25">
      <c r="A5" t="s">
        <v>29</v>
      </c>
      <c r="B5" s="11" t="s">
        <v>30</v>
      </c>
      <c r="C5" t="s">
        <v>26</v>
      </c>
      <c r="D5" s="21" t="s">
        <v>31</v>
      </c>
      <c r="E5" s="11" t="s">
        <v>32</v>
      </c>
      <c r="F5" s="11" t="s">
        <v>24</v>
      </c>
      <c r="G5" s="13">
        <v>9326.2099999999991</v>
      </c>
      <c r="H5" s="22">
        <v>9467</v>
      </c>
      <c r="I5" s="23">
        <v>48</v>
      </c>
      <c r="J5" s="15">
        <v>43251</v>
      </c>
      <c r="K5" s="15">
        <v>44681</v>
      </c>
      <c r="L5" s="24">
        <v>318626</v>
      </c>
      <c r="M5" s="25">
        <v>3186.26</v>
      </c>
      <c r="N5" s="13"/>
      <c r="O5" s="13"/>
      <c r="P5" s="13">
        <v>9326.2099999999991</v>
      </c>
      <c r="Q5" s="13">
        <v>9326.2099999999991</v>
      </c>
      <c r="R5" s="13">
        <v>9326.2099999999991</v>
      </c>
      <c r="S5" s="13">
        <v>9326.2099999999991</v>
      </c>
      <c r="T5" s="13">
        <v>9326.2099999999991</v>
      </c>
      <c r="U5" s="13">
        <v>9326.2099999999991</v>
      </c>
      <c r="V5" s="13"/>
      <c r="W5" s="13"/>
      <c r="X5" s="13"/>
      <c r="Y5" s="13"/>
      <c r="Z5" s="13">
        <v>9326.2099999999991</v>
      </c>
      <c r="AA5" s="13"/>
      <c r="AB5" s="13"/>
      <c r="AC5" s="13"/>
      <c r="AD5" s="17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CF5" s="18">
        <f t="shared" si="1"/>
        <v>18652.419999999998</v>
      </c>
      <c r="CG5" s="26"/>
      <c r="CH5" s="13">
        <f t="shared" si="3"/>
        <v>18652.419999999998</v>
      </c>
      <c r="CI5" s="13">
        <f t="shared" si="4"/>
        <v>3186.26</v>
      </c>
      <c r="CJ5" s="13">
        <f t="shared" si="5"/>
        <v>21838.68</v>
      </c>
      <c r="CK5" s="13"/>
      <c r="CL5" s="13">
        <f t="shared" si="6"/>
        <v>318626</v>
      </c>
      <c r="CN5" t="e">
        <v>#N/A</v>
      </c>
      <c r="CO5" t="e">
        <v>#N/A</v>
      </c>
      <c r="CP5" t="e">
        <v>#N/A</v>
      </c>
      <c r="CQ5" t="s">
        <v>25</v>
      </c>
      <c r="CR5" s="18">
        <f t="shared" si="7"/>
        <v>21838.68</v>
      </c>
    </row>
    <row r="6" spans="1:96" x14ac:dyDescent="0.25">
      <c r="A6" t="s">
        <v>29</v>
      </c>
      <c r="B6" s="11" t="s">
        <v>33</v>
      </c>
      <c r="C6" t="s">
        <v>26</v>
      </c>
      <c r="D6" s="21" t="s">
        <v>31</v>
      </c>
      <c r="E6" s="11" t="s">
        <v>34</v>
      </c>
      <c r="F6" s="11" t="s">
        <v>24</v>
      </c>
      <c r="G6" s="13">
        <v>10620.775</v>
      </c>
      <c r="H6" s="22">
        <v>10781.1</v>
      </c>
      <c r="I6" s="23">
        <v>48</v>
      </c>
      <c r="J6" s="15">
        <v>43251</v>
      </c>
      <c r="K6" s="15">
        <v>44681</v>
      </c>
      <c r="L6" s="24">
        <v>362870</v>
      </c>
      <c r="M6" s="25">
        <v>3628.7000000000003</v>
      </c>
      <c r="N6" s="13"/>
      <c r="O6" s="13"/>
      <c r="P6" s="13">
        <v>10620.775</v>
      </c>
      <c r="Q6" s="13">
        <v>10620.775</v>
      </c>
      <c r="R6" s="13">
        <v>10620.775</v>
      </c>
      <c r="S6" s="13">
        <v>10620.775</v>
      </c>
      <c r="T6" s="13">
        <v>10620.775</v>
      </c>
      <c r="U6" s="13">
        <v>10620.775</v>
      </c>
      <c r="V6" s="13"/>
      <c r="W6" s="13"/>
      <c r="X6" s="13"/>
      <c r="Y6" s="13"/>
      <c r="Z6" s="13">
        <v>10620.775</v>
      </c>
      <c r="AA6" s="13"/>
      <c r="AB6" s="13"/>
      <c r="AC6" s="13"/>
      <c r="AD6" s="17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CF6" s="18">
        <f t="shared" si="1"/>
        <v>21241.55</v>
      </c>
      <c r="CG6" s="26"/>
      <c r="CH6" s="13">
        <f t="shared" si="3"/>
        <v>21241.55</v>
      </c>
      <c r="CI6" s="13">
        <f t="shared" si="4"/>
        <v>3628.7000000000003</v>
      </c>
      <c r="CJ6" s="13">
        <f t="shared" si="5"/>
        <v>24870.25</v>
      </c>
      <c r="CK6" s="13"/>
      <c r="CL6" s="13">
        <f t="shared" si="6"/>
        <v>362870</v>
      </c>
      <c r="CN6" t="e">
        <v>#N/A</v>
      </c>
      <c r="CO6" t="e">
        <v>#N/A</v>
      </c>
      <c r="CP6" t="e">
        <v>#N/A</v>
      </c>
      <c r="CQ6" t="s">
        <v>25</v>
      </c>
      <c r="CR6" s="18">
        <f t="shared" si="7"/>
        <v>24870.25</v>
      </c>
    </row>
    <row r="7" spans="1:96" x14ac:dyDescent="0.25">
      <c r="A7" t="s">
        <v>29</v>
      </c>
      <c r="B7" s="11" t="s">
        <v>33</v>
      </c>
      <c r="C7" t="s">
        <v>26</v>
      </c>
      <c r="D7" s="21" t="s">
        <v>31</v>
      </c>
      <c r="E7" s="11" t="s">
        <v>35</v>
      </c>
      <c r="F7" s="11" t="s">
        <v>24</v>
      </c>
      <c r="G7" s="13">
        <v>10620.775</v>
      </c>
      <c r="H7" s="22">
        <v>10781.1</v>
      </c>
      <c r="I7" s="23">
        <v>48</v>
      </c>
      <c r="J7" s="15">
        <v>43251</v>
      </c>
      <c r="K7" s="15">
        <v>44681</v>
      </c>
      <c r="L7" s="24">
        <v>362870</v>
      </c>
      <c r="M7" s="25">
        <v>3628.7000000000003</v>
      </c>
      <c r="N7" s="13"/>
      <c r="O7" s="13"/>
      <c r="P7" s="13">
        <v>10620.775</v>
      </c>
      <c r="Q7" s="13">
        <v>10620.775</v>
      </c>
      <c r="R7" s="13">
        <v>10620.775</v>
      </c>
      <c r="S7" s="13">
        <v>10620.775</v>
      </c>
      <c r="T7" s="13">
        <v>10620.775</v>
      </c>
      <c r="U7" s="13">
        <v>10620.775</v>
      </c>
      <c r="V7" s="13"/>
      <c r="W7" s="13"/>
      <c r="X7" s="13"/>
      <c r="Y7" s="13"/>
      <c r="Z7" s="13">
        <v>10620.775</v>
      </c>
      <c r="AA7" s="13"/>
      <c r="AB7" s="13"/>
      <c r="AC7" s="13"/>
      <c r="AD7" s="17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CF7" s="18">
        <f t="shared" si="1"/>
        <v>21241.55</v>
      </c>
      <c r="CG7" s="26"/>
      <c r="CH7" s="13">
        <f t="shared" si="3"/>
        <v>21241.55</v>
      </c>
      <c r="CI7" s="13">
        <f t="shared" si="4"/>
        <v>3628.7000000000003</v>
      </c>
      <c r="CJ7" s="13">
        <f t="shared" si="5"/>
        <v>24870.25</v>
      </c>
      <c r="CK7" s="13"/>
      <c r="CL7" s="13">
        <f t="shared" si="6"/>
        <v>362870</v>
      </c>
      <c r="CN7" t="e">
        <v>#N/A</v>
      </c>
      <c r="CO7" t="e">
        <v>#N/A</v>
      </c>
      <c r="CP7" t="e">
        <v>#N/A</v>
      </c>
      <c r="CQ7" t="s">
        <v>25</v>
      </c>
      <c r="CR7" s="18">
        <f t="shared" si="7"/>
        <v>24870.25</v>
      </c>
    </row>
    <row r="8" spans="1:96" x14ac:dyDescent="0.25">
      <c r="A8" t="s">
        <v>29</v>
      </c>
      <c r="B8" s="11" t="s">
        <v>36</v>
      </c>
      <c r="C8" t="s">
        <v>26</v>
      </c>
      <c r="D8" s="21" t="s">
        <v>31</v>
      </c>
      <c r="E8" s="11" t="s">
        <v>37</v>
      </c>
      <c r="F8" s="11" t="s">
        <v>24</v>
      </c>
      <c r="G8" s="13">
        <v>7463.665</v>
      </c>
      <c r="H8" s="13">
        <v>8657.8513999999996</v>
      </c>
      <c r="I8" s="23">
        <v>48</v>
      </c>
      <c r="J8" s="15">
        <v>43312</v>
      </c>
      <c r="K8" s="15">
        <v>44742</v>
      </c>
      <c r="L8" s="13">
        <v>251785</v>
      </c>
      <c r="M8" s="13">
        <v>2517.85</v>
      </c>
      <c r="N8" s="13"/>
      <c r="O8" s="13"/>
      <c r="P8" s="13">
        <v>7364.1324999999997</v>
      </c>
      <c r="Q8" s="13">
        <v>7364.1324999999997</v>
      </c>
      <c r="R8" s="13">
        <v>7364.1324999999997</v>
      </c>
      <c r="S8" s="13">
        <v>7364.1324999999997</v>
      </c>
      <c r="T8" s="13">
        <v>7364.1324999999997</v>
      </c>
      <c r="U8" s="13">
        <v>7364.1324999999997</v>
      </c>
      <c r="V8" s="25">
        <v>7364.1324999999997</v>
      </c>
      <c r="W8" s="13"/>
      <c r="X8" s="13"/>
      <c r="Y8" s="13"/>
      <c r="Z8" s="13">
        <v>7364.1324999999997</v>
      </c>
      <c r="AA8" s="13"/>
      <c r="AB8" s="13"/>
      <c r="AC8" s="13"/>
      <c r="AD8" s="17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CF8" s="18">
        <f t="shared" si="1"/>
        <v>14827.797500000001</v>
      </c>
      <c r="CG8" s="26"/>
      <c r="CH8" s="13">
        <f t="shared" si="3"/>
        <v>14827.797500000001</v>
      </c>
      <c r="CI8" s="13">
        <f t="shared" si="4"/>
        <v>2517.85</v>
      </c>
      <c r="CJ8" s="13">
        <f t="shared" si="5"/>
        <v>17345.647499999999</v>
      </c>
      <c r="CK8" s="13"/>
      <c r="CL8" s="13">
        <f t="shared" si="6"/>
        <v>251785</v>
      </c>
      <c r="CN8" t="e">
        <v>#N/A</v>
      </c>
      <c r="CO8" t="e">
        <v>#N/A</v>
      </c>
      <c r="CP8" t="e">
        <v>#N/A</v>
      </c>
      <c r="CQ8" t="s">
        <v>25</v>
      </c>
      <c r="CR8" s="18">
        <f t="shared" si="7"/>
        <v>17345.647499999999</v>
      </c>
    </row>
    <row r="9" spans="1:96" x14ac:dyDescent="0.25">
      <c r="A9" t="s">
        <v>29</v>
      </c>
      <c r="B9" s="11" t="s">
        <v>36</v>
      </c>
      <c r="C9" t="s">
        <v>26</v>
      </c>
      <c r="D9" s="21" t="s">
        <v>31</v>
      </c>
      <c r="E9" s="11" t="s">
        <v>38</v>
      </c>
      <c r="F9" s="11" t="s">
        <v>24</v>
      </c>
      <c r="G9" s="13">
        <v>7463.665</v>
      </c>
      <c r="H9" s="13">
        <v>8657.8513999999996</v>
      </c>
      <c r="I9" s="23">
        <v>48</v>
      </c>
      <c r="J9" s="15">
        <v>43312</v>
      </c>
      <c r="K9" s="15">
        <v>44742</v>
      </c>
      <c r="L9" s="13">
        <v>251785</v>
      </c>
      <c r="M9" s="13">
        <v>2517.85</v>
      </c>
      <c r="N9" s="13"/>
      <c r="O9" s="13"/>
      <c r="P9" s="13">
        <v>7364.1324999999997</v>
      </c>
      <c r="Q9" s="13">
        <v>7364.1324999999997</v>
      </c>
      <c r="R9" s="13">
        <v>7364.1324999999997</v>
      </c>
      <c r="S9" s="13">
        <v>7364.1324999999997</v>
      </c>
      <c r="T9" s="13">
        <v>7364.1324999999997</v>
      </c>
      <c r="U9" s="13">
        <v>7364.1324999999997</v>
      </c>
      <c r="V9" s="25">
        <v>7364.1324999999997</v>
      </c>
      <c r="W9" s="13"/>
      <c r="X9" s="13"/>
      <c r="Y9" s="13"/>
      <c r="Z9" s="13">
        <v>7364.1324999999997</v>
      </c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CF9" s="18">
        <f t="shared" si="1"/>
        <v>14827.797500000001</v>
      </c>
      <c r="CG9" s="26"/>
      <c r="CH9" s="13">
        <f t="shared" si="3"/>
        <v>14827.797500000001</v>
      </c>
      <c r="CI9" s="13">
        <f t="shared" si="4"/>
        <v>2517.85</v>
      </c>
      <c r="CJ9" s="13">
        <f t="shared" si="5"/>
        <v>17345.647499999999</v>
      </c>
      <c r="CK9" s="13"/>
      <c r="CL9" s="13">
        <f t="shared" si="6"/>
        <v>251785</v>
      </c>
      <c r="CN9" t="e">
        <v>#N/A</v>
      </c>
      <c r="CO9" t="e">
        <v>#N/A</v>
      </c>
      <c r="CP9" t="e">
        <v>#N/A</v>
      </c>
      <c r="CQ9" t="s">
        <v>25</v>
      </c>
      <c r="CR9" s="18">
        <f t="shared" si="7"/>
        <v>17345.647499999999</v>
      </c>
    </row>
    <row r="10" spans="1:96" x14ac:dyDescent="0.25">
      <c r="A10" t="s">
        <v>29</v>
      </c>
      <c r="B10" s="11" t="s">
        <v>36</v>
      </c>
      <c r="C10" t="s">
        <v>26</v>
      </c>
      <c r="D10" s="21" t="s">
        <v>31</v>
      </c>
      <c r="E10" s="11" t="s">
        <v>39</v>
      </c>
      <c r="F10" s="11" t="s">
        <v>24</v>
      </c>
      <c r="G10" s="13">
        <v>7463.665</v>
      </c>
      <c r="H10" s="13">
        <v>8657.8513999999996</v>
      </c>
      <c r="I10" s="23">
        <v>48</v>
      </c>
      <c r="J10" s="15">
        <v>43312</v>
      </c>
      <c r="K10" s="15">
        <v>44742</v>
      </c>
      <c r="L10" s="13">
        <v>251785</v>
      </c>
      <c r="M10" s="13">
        <v>2517.85</v>
      </c>
      <c r="N10" s="13"/>
      <c r="O10" s="13"/>
      <c r="P10" s="13">
        <v>7364.1324999999997</v>
      </c>
      <c r="Q10" s="13">
        <v>7364.1324999999997</v>
      </c>
      <c r="R10" s="13">
        <v>7364.1324999999997</v>
      </c>
      <c r="S10" s="13">
        <v>7364.1324999999997</v>
      </c>
      <c r="T10" s="13">
        <v>7364.1324999999997</v>
      </c>
      <c r="U10" s="13">
        <v>7364.1324999999997</v>
      </c>
      <c r="V10" s="25">
        <v>7364.1324999999997</v>
      </c>
      <c r="W10" s="13"/>
      <c r="X10" s="13"/>
      <c r="Y10" s="13"/>
      <c r="Z10" s="13">
        <v>7364.1324999999997</v>
      </c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CF10" s="18">
        <f t="shared" si="1"/>
        <v>14827.797500000001</v>
      </c>
      <c r="CG10" s="26"/>
      <c r="CH10" s="13">
        <f t="shared" si="3"/>
        <v>14827.797500000001</v>
      </c>
      <c r="CI10" s="13">
        <f t="shared" si="4"/>
        <v>2517.85</v>
      </c>
      <c r="CJ10" s="13">
        <f t="shared" si="5"/>
        <v>17345.647499999999</v>
      </c>
      <c r="CK10" s="13"/>
      <c r="CL10" s="13">
        <f t="shared" si="6"/>
        <v>251785</v>
      </c>
      <c r="CN10" t="e">
        <v>#N/A</v>
      </c>
      <c r="CO10" t="e">
        <v>#N/A</v>
      </c>
      <c r="CP10" t="e">
        <v>#N/A</v>
      </c>
      <c r="CQ10" t="s">
        <v>25</v>
      </c>
      <c r="CR10" s="18">
        <f t="shared" si="7"/>
        <v>17345.647499999999</v>
      </c>
    </row>
    <row r="11" spans="1:96" x14ac:dyDescent="0.25">
      <c r="A11" t="s">
        <v>29</v>
      </c>
      <c r="B11" s="11" t="s">
        <v>36</v>
      </c>
      <c r="C11" t="s">
        <v>26</v>
      </c>
      <c r="D11" s="21" t="s">
        <v>31</v>
      </c>
      <c r="E11" s="11" t="s">
        <v>40</v>
      </c>
      <c r="F11" s="11" t="s">
        <v>24</v>
      </c>
      <c r="G11" s="13">
        <v>7463.665</v>
      </c>
      <c r="H11" s="13">
        <v>8657.8513999999996</v>
      </c>
      <c r="I11" s="23">
        <v>48</v>
      </c>
      <c r="J11" s="15">
        <v>43312</v>
      </c>
      <c r="K11" s="15">
        <v>44742</v>
      </c>
      <c r="L11" s="13">
        <v>251785</v>
      </c>
      <c r="M11" s="13">
        <v>2517.85</v>
      </c>
      <c r="N11" s="13"/>
      <c r="O11" s="13"/>
      <c r="P11" s="13">
        <v>7364.1324999999997</v>
      </c>
      <c r="Q11" s="13">
        <v>7364.1324999999997</v>
      </c>
      <c r="R11" s="13">
        <v>7364.1324999999997</v>
      </c>
      <c r="S11" s="13">
        <v>7364.1324999999997</v>
      </c>
      <c r="T11" s="13">
        <v>7364.1324999999997</v>
      </c>
      <c r="U11" s="13">
        <v>7364.1324999999997</v>
      </c>
      <c r="V11" s="25">
        <v>7364.1324999999997</v>
      </c>
      <c r="W11" s="13"/>
      <c r="X11" s="13"/>
      <c r="Y11" s="13"/>
      <c r="Z11" s="13">
        <v>7364.1324999999997</v>
      </c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CF11" s="18">
        <f t="shared" si="1"/>
        <v>14827.797500000001</v>
      </c>
      <c r="CG11" s="26"/>
      <c r="CH11" s="13">
        <f t="shared" si="3"/>
        <v>14827.797500000001</v>
      </c>
      <c r="CI11" s="13">
        <f t="shared" si="4"/>
        <v>2517.85</v>
      </c>
      <c r="CJ11" s="13">
        <f t="shared" si="5"/>
        <v>17345.647499999999</v>
      </c>
      <c r="CK11" s="13"/>
      <c r="CL11" s="13">
        <f t="shared" si="6"/>
        <v>251785</v>
      </c>
      <c r="CN11" t="e">
        <v>#N/A</v>
      </c>
      <c r="CO11" t="e">
        <v>#N/A</v>
      </c>
      <c r="CP11" t="e">
        <v>#N/A</v>
      </c>
      <c r="CQ11" t="s">
        <v>25</v>
      </c>
      <c r="CR11" s="18">
        <f t="shared" si="7"/>
        <v>17345.647499999999</v>
      </c>
    </row>
    <row r="12" spans="1:96" x14ac:dyDescent="0.25">
      <c r="A12" t="s">
        <v>29</v>
      </c>
      <c r="B12" s="11" t="s">
        <v>41</v>
      </c>
      <c r="C12" t="s">
        <v>26</v>
      </c>
      <c r="D12" s="21" t="s">
        <v>31</v>
      </c>
      <c r="E12" s="27" t="s">
        <v>42</v>
      </c>
      <c r="F12" s="11" t="s">
        <v>24</v>
      </c>
      <c r="G12" s="13">
        <v>27654</v>
      </c>
      <c r="H12" s="13">
        <v>32078.639999999999</v>
      </c>
      <c r="I12" s="14">
        <v>60</v>
      </c>
      <c r="J12" s="15">
        <v>43465</v>
      </c>
      <c r="K12" s="15">
        <v>45260</v>
      </c>
      <c r="L12" s="13">
        <v>1087237.21</v>
      </c>
      <c r="M12" s="13">
        <v>10872.372100000001</v>
      </c>
      <c r="N12" s="13"/>
      <c r="O12" s="13"/>
      <c r="P12" s="13">
        <v>27654</v>
      </c>
      <c r="Q12" s="13">
        <v>27654</v>
      </c>
      <c r="R12" s="13">
        <v>27654</v>
      </c>
      <c r="S12" s="13">
        <v>27654</v>
      </c>
      <c r="T12" s="13">
        <v>27654</v>
      </c>
      <c r="U12" s="13">
        <v>27654</v>
      </c>
      <c r="V12" s="25">
        <v>27654</v>
      </c>
      <c r="W12" s="13"/>
      <c r="X12" s="13"/>
      <c r="Y12" s="13"/>
      <c r="Z12" s="13">
        <v>27654</v>
      </c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>
        <v>27654</v>
      </c>
      <c r="AM12" s="13">
        <v>27654</v>
      </c>
      <c r="AN12" s="13">
        <v>27654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CF12" s="18">
        <f t="shared" si="1"/>
        <v>138270</v>
      </c>
      <c r="CG12" s="26"/>
      <c r="CH12" s="13">
        <f t="shared" si="3"/>
        <v>138270</v>
      </c>
      <c r="CI12" s="13">
        <f t="shared" si="4"/>
        <v>10872.372100000001</v>
      </c>
      <c r="CJ12" s="13">
        <f t="shared" si="5"/>
        <v>149142.37210000001</v>
      </c>
      <c r="CK12" s="13"/>
      <c r="CL12" s="13">
        <f t="shared" si="6"/>
        <v>1087237.21</v>
      </c>
      <c r="CN12" t="s">
        <v>43</v>
      </c>
      <c r="CO12" t="s">
        <v>44</v>
      </c>
      <c r="CP12" t="s">
        <v>45</v>
      </c>
      <c r="CQ12" t="s">
        <v>46</v>
      </c>
      <c r="CR12" s="18">
        <f t="shared" si="7"/>
        <v>149142.37210000001</v>
      </c>
    </row>
    <row r="13" spans="1:96" x14ac:dyDescent="0.25">
      <c r="A13" t="s">
        <v>29</v>
      </c>
      <c r="B13" s="11" t="s">
        <v>41</v>
      </c>
      <c r="C13" t="s">
        <v>26</v>
      </c>
      <c r="D13" s="21" t="s">
        <v>31</v>
      </c>
      <c r="E13" s="27" t="s">
        <v>47</v>
      </c>
      <c r="F13" s="11" t="s">
        <v>24</v>
      </c>
      <c r="G13" s="13">
        <v>27654</v>
      </c>
      <c r="H13" s="13">
        <v>32078.639999999999</v>
      </c>
      <c r="I13" s="14">
        <v>60</v>
      </c>
      <c r="J13" s="15">
        <v>43465</v>
      </c>
      <c r="K13" s="15">
        <v>45260</v>
      </c>
      <c r="L13" s="13">
        <v>1087237.21</v>
      </c>
      <c r="M13" s="13">
        <v>10872.372100000001</v>
      </c>
      <c r="N13" s="13"/>
      <c r="O13" s="13"/>
      <c r="P13" s="13">
        <v>27654</v>
      </c>
      <c r="Q13" s="13">
        <v>27654</v>
      </c>
      <c r="R13" s="13">
        <v>27654</v>
      </c>
      <c r="S13" s="13">
        <v>27654</v>
      </c>
      <c r="T13" s="13">
        <v>27654</v>
      </c>
      <c r="U13" s="13">
        <v>27654</v>
      </c>
      <c r="V13" s="25">
        <v>27654</v>
      </c>
      <c r="W13" s="13"/>
      <c r="X13" s="13"/>
      <c r="Y13" s="13"/>
      <c r="Z13" s="13">
        <v>27654</v>
      </c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>
        <v>27654</v>
      </c>
      <c r="AM13" s="13">
        <v>27654</v>
      </c>
      <c r="AN13" s="13">
        <v>27654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CF13" s="18">
        <f t="shared" si="1"/>
        <v>138270</v>
      </c>
      <c r="CG13" s="26"/>
      <c r="CH13" s="13">
        <f t="shared" si="3"/>
        <v>138270</v>
      </c>
      <c r="CI13" s="13">
        <f t="shared" si="4"/>
        <v>10872.372100000001</v>
      </c>
      <c r="CJ13" s="13">
        <f t="shared" si="5"/>
        <v>149142.37210000001</v>
      </c>
      <c r="CK13" s="13"/>
      <c r="CL13" s="13">
        <f t="shared" si="6"/>
        <v>1087237.21</v>
      </c>
      <c r="CN13" t="s">
        <v>43</v>
      </c>
      <c r="CO13" t="s">
        <v>44</v>
      </c>
      <c r="CP13" t="s">
        <v>45</v>
      </c>
      <c r="CQ13" t="s">
        <v>46</v>
      </c>
      <c r="CR13" s="18">
        <f t="shared" si="7"/>
        <v>149142.37210000001</v>
      </c>
    </row>
    <row r="14" spans="1:96" x14ac:dyDescent="0.25">
      <c r="A14" t="s">
        <v>29</v>
      </c>
      <c r="B14" s="11" t="s">
        <v>41</v>
      </c>
      <c r="C14" t="s">
        <v>26</v>
      </c>
      <c r="D14" s="21" t="s">
        <v>31</v>
      </c>
      <c r="E14" s="27" t="s">
        <v>48</v>
      </c>
      <c r="F14" s="11" t="s">
        <v>24</v>
      </c>
      <c r="G14" s="13">
        <v>27654</v>
      </c>
      <c r="H14" s="13">
        <v>32078.639999999999</v>
      </c>
      <c r="I14" s="14">
        <v>60</v>
      </c>
      <c r="J14" s="15">
        <v>43465</v>
      </c>
      <c r="K14" s="15">
        <v>45260</v>
      </c>
      <c r="L14" s="13">
        <v>1087237.21</v>
      </c>
      <c r="M14" s="13">
        <v>10872.372100000001</v>
      </c>
      <c r="N14" s="13"/>
      <c r="O14" s="13"/>
      <c r="P14" s="13">
        <v>27654</v>
      </c>
      <c r="Q14" s="13">
        <v>27654</v>
      </c>
      <c r="R14" s="13">
        <v>27654</v>
      </c>
      <c r="S14" s="13">
        <v>27654</v>
      </c>
      <c r="T14" s="13">
        <v>27654</v>
      </c>
      <c r="U14" s="13">
        <v>27654</v>
      </c>
      <c r="V14" s="25">
        <v>27654</v>
      </c>
      <c r="W14" s="13"/>
      <c r="X14" s="13"/>
      <c r="Y14" s="13"/>
      <c r="Z14" s="13">
        <v>27654</v>
      </c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>
        <v>27654</v>
      </c>
      <c r="AM14" s="13">
        <v>27654</v>
      </c>
      <c r="AN14" s="13">
        <v>27654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CF14" s="18">
        <f t="shared" si="1"/>
        <v>138270</v>
      </c>
      <c r="CG14" s="26"/>
      <c r="CH14" s="13">
        <f t="shared" si="3"/>
        <v>138270</v>
      </c>
      <c r="CI14" s="13">
        <f t="shared" si="4"/>
        <v>10872.372100000001</v>
      </c>
      <c r="CJ14" s="13">
        <f t="shared" si="5"/>
        <v>149142.37210000001</v>
      </c>
      <c r="CK14" s="13"/>
      <c r="CL14" s="13">
        <f t="shared" si="6"/>
        <v>1087237.21</v>
      </c>
      <c r="CN14" t="s">
        <v>43</v>
      </c>
      <c r="CO14" t="s">
        <v>44</v>
      </c>
      <c r="CP14" t="s">
        <v>45</v>
      </c>
      <c r="CQ14" t="s">
        <v>46</v>
      </c>
      <c r="CR14" s="18">
        <f t="shared" si="7"/>
        <v>149142.37210000001</v>
      </c>
    </row>
    <row r="15" spans="1:96" x14ac:dyDescent="0.25">
      <c r="A15" t="s">
        <v>29</v>
      </c>
      <c r="B15" s="11" t="s">
        <v>41</v>
      </c>
      <c r="C15" t="s">
        <v>26</v>
      </c>
      <c r="D15" s="21" t="s">
        <v>31</v>
      </c>
      <c r="E15" s="27" t="s">
        <v>49</v>
      </c>
      <c r="F15" s="11" t="s">
        <v>24</v>
      </c>
      <c r="G15" s="13">
        <v>27654</v>
      </c>
      <c r="H15" s="13">
        <v>32078.639999999999</v>
      </c>
      <c r="I15" s="14">
        <v>60</v>
      </c>
      <c r="J15" s="15">
        <v>43465</v>
      </c>
      <c r="K15" s="15">
        <v>45260</v>
      </c>
      <c r="L15" s="13">
        <v>1087237.21</v>
      </c>
      <c r="M15" s="13">
        <v>10872.372100000001</v>
      </c>
      <c r="N15" s="13"/>
      <c r="O15" s="13"/>
      <c r="P15" s="13">
        <v>27654</v>
      </c>
      <c r="Q15" s="13">
        <v>27654</v>
      </c>
      <c r="R15" s="13">
        <v>27654</v>
      </c>
      <c r="S15" s="13">
        <v>27654</v>
      </c>
      <c r="T15" s="13">
        <v>27654</v>
      </c>
      <c r="U15" s="13">
        <v>27654</v>
      </c>
      <c r="V15" s="25">
        <v>27654</v>
      </c>
      <c r="W15" s="13"/>
      <c r="X15" s="13"/>
      <c r="Y15" s="13"/>
      <c r="Z15" s="13">
        <v>27654</v>
      </c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>
        <v>27654</v>
      </c>
      <c r="AM15" s="13">
        <v>27654</v>
      </c>
      <c r="AN15" s="13">
        <v>27654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CF15" s="18">
        <f t="shared" si="1"/>
        <v>138270</v>
      </c>
      <c r="CG15" s="26"/>
      <c r="CH15" s="13">
        <f t="shared" si="3"/>
        <v>138270</v>
      </c>
      <c r="CI15" s="13">
        <f t="shared" si="4"/>
        <v>10872.372100000001</v>
      </c>
      <c r="CJ15" s="13">
        <f t="shared" si="5"/>
        <v>149142.37210000001</v>
      </c>
      <c r="CK15" s="13"/>
      <c r="CL15" s="13">
        <f t="shared" si="6"/>
        <v>1087237.21</v>
      </c>
      <c r="CN15" t="s">
        <v>43</v>
      </c>
      <c r="CO15" t="s">
        <v>44</v>
      </c>
      <c r="CP15" t="s">
        <v>45</v>
      </c>
      <c r="CQ15" t="s">
        <v>46</v>
      </c>
      <c r="CR15" s="18">
        <f t="shared" si="7"/>
        <v>149142.37210000001</v>
      </c>
    </row>
    <row r="16" spans="1:96" x14ac:dyDescent="0.25">
      <c r="A16" t="s">
        <v>29</v>
      </c>
      <c r="B16" s="11" t="s">
        <v>41</v>
      </c>
      <c r="C16" t="s">
        <v>26</v>
      </c>
      <c r="D16" s="21" t="s">
        <v>31</v>
      </c>
      <c r="E16" s="27" t="s">
        <v>50</v>
      </c>
      <c r="F16" s="11" t="s">
        <v>24</v>
      </c>
      <c r="G16" s="13">
        <v>27654</v>
      </c>
      <c r="H16" s="13">
        <v>32078.639999999999</v>
      </c>
      <c r="I16" s="14">
        <v>60</v>
      </c>
      <c r="J16" s="15">
        <v>43465</v>
      </c>
      <c r="K16" s="15">
        <v>45260</v>
      </c>
      <c r="L16" s="13">
        <v>1087237.21</v>
      </c>
      <c r="M16" s="13">
        <v>10872.372100000001</v>
      </c>
      <c r="N16" s="13"/>
      <c r="O16" s="13"/>
      <c r="P16" s="13">
        <v>27654</v>
      </c>
      <c r="Q16" s="13">
        <v>27654</v>
      </c>
      <c r="R16" s="13">
        <v>27654</v>
      </c>
      <c r="S16" s="13">
        <v>27654</v>
      </c>
      <c r="T16" s="13">
        <v>27654</v>
      </c>
      <c r="U16" s="13">
        <v>27654</v>
      </c>
      <c r="V16" s="25">
        <v>27654</v>
      </c>
      <c r="W16" s="13"/>
      <c r="X16" s="13"/>
      <c r="Y16" s="13"/>
      <c r="Z16" s="13">
        <v>27654</v>
      </c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>
        <v>27654</v>
      </c>
      <c r="AM16" s="13">
        <v>27654</v>
      </c>
      <c r="AN16" s="13">
        <v>27654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CF16" s="18">
        <f t="shared" si="1"/>
        <v>138270</v>
      </c>
      <c r="CG16" s="26"/>
      <c r="CH16" s="13">
        <f t="shared" si="3"/>
        <v>138270</v>
      </c>
      <c r="CI16" s="13">
        <f t="shared" si="4"/>
        <v>10872.372100000001</v>
      </c>
      <c r="CJ16" s="13">
        <f t="shared" si="5"/>
        <v>149142.37210000001</v>
      </c>
      <c r="CK16" s="13"/>
      <c r="CL16" s="13">
        <f t="shared" si="6"/>
        <v>1087237.21</v>
      </c>
      <c r="CN16" t="s">
        <v>43</v>
      </c>
      <c r="CO16" t="s">
        <v>44</v>
      </c>
      <c r="CP16" t="s">
        <v>45</v>
      </c>
      <c r="CQ16" t="s">
        <v>46</v>
      </c>
      <c r="CR16" s="18">
        <f t="shared" si="7"/>
        <v>149142.37210000001</v>
      </c>
    </row>
    <row r="17" spans="1:96" x14ac:dyDescent="0.25">
      <c r="A17" t="s">
        <v>29</v>
      </c>
      <c r="B17" s="11" t="s">
        <v>41</v>
      </c>
      <c r="C17" t="s">
        <v>26</v>
      </c>
      <c r="D17" s="21" t="s">
        <v>31</v>
      </c>
      <c r="E17" s="27" t="s">
        <v>51</v>
      </c>
      <c r="F17" s="11" t="s">
        <v>24</v>
      </c>
      <c r="G17" s="13">
        <v>27654</v>
      </c>
      <c r="H17" s="13">
        <v>32078.639999999999</v>
      </c>
      <c r="I17" s="14">
        <v>60</v>
      </c>
      <c r="J17" s="15">
        <v>43465</v>
      </c>
      <c r="K17" s="15">
        <v>45260</v>
      </c>
      <c r="L17" s="13">
        <v>1087237.21</v>
      </c>
      <c r="M17" s="13">
        <v>10872.372100000001</v>
      </c>
      <c r="N17" s="13"/>
      <c r="O17" s="13"/>
      <c r="P17" s="13">
        <v>27654</v>
      </c>
      <c r="Q17" s="13">
        <v>27654</v>
      </c>
      <c r="R17" s="13">
        <v>27654</v>
      </c>
      <c r="S17" s="13">
        <v>27654</v>
      </c>
      <c r="T17" s="13">
        <v>27654</v>
      </c>
      <c r="U17" s="13">
        <v>27654</v>
      </c>
      <c r="V17" s="25">
        <v>27654</v>
      </c>
      <c r="W17" s="13"/>
      <c r="X17" s="13"/>
      <c r="Y17" s="13"/>
      <c r="Z17" s="13">
        <v>27654</v>
      </c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>
        <v>27654</v>
      </c>
      <c r="AM17" s="13">
        <v>27654</v>
      </c>
      <c r="AN17" s="13">
        <v>27654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CF17" s="18">
        <f t="shared" si="1"/>
        <v>138270</v>
      </c>
      <c r="CG17" s="26"/>
      <c r="CH17" s="13">
        <f t="shared" si="3"/>
        <v>138270</v>
      </c>
      <c r="CI17" s="13">
        <f t="shared" si="4"/>
        <v>10872.372100000001</v>
      </c>
      <c r="CJ17" s="13">
        <f t="shared" si="5"/>
        <v>149142.37210000001</v>
      </c>
      <c r="CK17" s="13"/>
      <c r="CL17" s="13">
        <f t="shared" si="6"/>
        <v>1087237.21</v>
      </c>
      <c r="CN17" t="s">
        <v>43</v>
      </c>
      <c r="CO17" t="s">
        <v>44</v>
      </c>
      <c r="CP17" t="s">
        <v>45</v>
      </c>
      <c r="CQ17" t="s">
        <v>46</v>
      </c>
      <c r="CR17" s="18">
        <f t="shared" si="7"/>
        <v>149142.37210000001</v>
      </c>
    </row>
    <row r="18" spans="1:96" x14ac:dyDescent="0.25">
      <c r="A18" t="s">
        <v>29</v>
      </c>
      <c r="B18" s="11" t="s">
        <v>41</v>
      </c>
      <c r="C18" t="s">
        <v>26</v>
      </c>
      <c r="D18" s="21" t="s">
        <v>31</v>
      </c>
      <c r="E18" s="27" t="s">
        <v>52</v>
      </c>
      <c r="F18" s="11" t="s">
        <v>24</v>
      </c>
      <c r="G18" s="13">
        <v>27654</v>
      </c>
      <c r="H18" s="13">
        <v>32078.639999999999</v>
      </c>
      <c r="I18" s="14">
        <v>60</v>
      </c>
      <c r="J18" s="15">
        <v>43465</v>
      </c>
      <c r="K18" s="15">
        <v>45260</v>
      </c>
      <c r="L18" s="13">
        <v>1087237.21</v>
      </c>
      <c r="M18" s="13">
        <v>10872.372100000001</v>
      </c>
      <c r="N18" s="13"/>
      <c r="O18" s="13"/>
      <c r="P18" s="13">
        <v>27654</v>
      </c>
      <c r="Q18" s="13">
        <v>27654</v>
      </c>
      <c r="R18" s="13">
        <v>27654</v>
      </c>
      <c r="S18" s="13">
        <v>27654</v>
      </c>
      <c r="T18" s="13">
        <v>27654</v>
      </c>
      <c r="U18" s="13">
        <v>27654</v>
      </c>
      <c r="V18" s="25">
        <v>27654</v>
      </c>
      <c r="W18" s="13"/>
      <c r="X18" s="13"/>
      <c r="Y18" s="13"/>
      <c r="Z18" s="13">
        <v>27654</v>
      </c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>
        <v>27654</v>
      </c>
      <c r="AM18" s="13">
        <v>27654</v>
      </c>
      <c r="AN18" s="13">
        <v>27654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CF18" s="18">
        <f t="shared" si="1"/>
        <v>138270</v>
      </c>
      <c r="CG18" s="26"/>
      <c r="CH18" s="13">
        <f t="shared" si="3"/>
        <v>138270</v>
      </c>
      <c r="CI18" s="13">
        <f t="shared" si="4"/>
        <v>10872.372100000001</v>
      </c>
      <c r="CJ18" s="13">
        <f t="shared" si="5"/>
        <v>149142.37210000001</v>
      </c>
      <c r="CK18" s="13"/>
      <c r="CL18" s="13">
        <f t="shared" si="6"/>
        <v>1087237.21</v>
      </c>
      <c r="CN18" t="s">
        <v>43</v>
      </c>
      <c r="CO18" t="s">
        <v>44</v>
      </c>
      <c r="CP18" t="s">
        <v>45</v>
      </c>
      <c r="CQ18" t="s">
        <v>46</v>
      </c>
      <c r="CR18" s="18">
        <f t="shared" si="7"/>
        <v>149142.37210000001</v>
      </c>
    </row>
    <row r="19" spans="1:96" x14ac:dyDescent="0.25">
      <c r="A19" t="s">
        <v>29</v>
      </c>
      <c r="B19" s="11" t="s">
        <v>41</v>
      </c>
      <c r="C19" t="s">
        <v>26</v>
      </c>
      <c r="D19" s="21" t="s">
        <v>31</v>
      </c>
      <c r="E19" s="27" t="s">
        <v>53</v>
      </c>
      <c r="F19" s="11" t="s">
        <v>24</v>
      </c>
      <c r="G19" s="13">
        <v>27654</v>
      </c>
      <c r="H19" s="13">
        <v>32078.639999999999</v>
      </c>
      <c r="I19" s="14">
        <v>60</v>
      </c>
      <c r="J19" s="15">
        <v>43465</v>
      </c>
      <c r="K19" s="15">
        <v>45260</v>
      </c>
      <c r="L19" s="13">
        <v>1087237.21</v>
      </c>
      <c r="M19" s="13">
        <v>10872.372100000001</v>
      </c>
      <c r="N19" s="13"/>
      <c r="O19" s="13"/>
      <c r="P19" s="13">
        <v>27654</v>
      </c>
      <c r="Q19" s="13">
        <v>27654</v>
      </c>
      <c r="R19" s="13">
        <v>27654</v>
      </c>
      <c r="S19" s="13">
        <v>27654</v>
      </c>
      <c r="T19" s="13">
        <v>27654</v>
      </c>
      <c r="U19" s="13">
        <v>27654</v>
      </c>
      <c r="V19" s="25">
        <v>27654</v>
      </c>
      <c r="W19" s="13"/>
      <c r="X19" s="13"/>
      <c r="Y19" s="13"/>
      <c r="Z19" s="13">
        <v>27654</v>
      </c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>
        <v>27654</v>
      </c>
      <c r="AM19" s="13">
        <v>27654</v>
      </c>
      <c r="AN19" s="13">
        <v>27654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CF19" s="18">
        <f t="shared" si="1"/>
        <v>138270</v>
      </c>
      <c r="CG19" s="26"/>
      <c r="CH19" s="13">
        <f t="shared" si="3"/>
        <v>138270</v>
      </c>
      <c r="CI19" s="13">
        <f t="shared" si="4"/>
        <v>10872.372100000001</v>
      </c>
      <c r="CJ19" s="13">
        <f t="shared" si="5"/>
        <v>149142.37210000001</v>
      </c>
      <c r="CK19" s="13"/>
      <c r="CL19" s="13">
        <f t="shared" si="6"/>
        <v>1087237.21</v>
      </c>
      <c r="CN19" t="s">
        <v>43</v>
      </c>
      <c r="CO19" t="s">
        <v>44</v>
      </c>
      <c r="CP19" t="s">
        <v>45</v>
      </c>
      <c r="CQ19" t="s">
        <v>46</v>
      </c>
      <c r="CR19" s="18">
        <f t="shared" si="7"/>
        <v>149142.37210000001</v>
      </c>
    </row>
    <row r="20" spans="1:96" x14ac:dyDescent="0.25">
      <c r="A20" t="s">
        <v>29</v>
      </c>
      <c r="B20" s="11" t="s">
        <v>41</v>
      </c>
      <c r="C20" t="s">
        <v>26</v>
      </c>
      <c r="D20" s="21" t="s">
        <v>31</v>
      </c>
      <c r="E20" s="27" t="s">
        <v>54</v>
      </c>
      <c r="F20" s="11" t="s">
        <v>24</v>
      </c>
      <c r="G20" s="13">
        <v>27654</v>
      </c>
      <c r="H20" s="13">
        <v>32078.639999999999</v>
      </c>
      <c r="I20" s="14">
        <v>60</v>
      </c>
      <c r="J20" s="15">
        <v>43465</v>
      </c>
      <c r="K20" s="15">
        <v>45260</v>
      </c>
      <c r="L20" s="13">
        <v>1087237.21</v>
      </c>
      <c r="M20" s="13">
        <v>10872.372100000001</v>
      </c>
      <c r="N20" s="13"/>
      <c r="O20" s="13"/>
      <c r="P20" s="13">
        <v>27654</v>
      </c>
      <c r="Q20" s="13">
        <v>27654</v>
      </c>
      <c r="R20" s="13">
        <v>27654</v>
      </c>
      <c r="S20" s="13">
        <v>27654</v>
      </c>
      <c r="T20" s="13">
        <v>27654</v>
      </c>
      <c r="U20" s="13">
        <v>27654</v>
      </c>
      <c r="V20" s="25">
        <v>27654</v>
      </c>
      <c r="W20" s="13"/>
      <c r="X20" s="13"/>
      <c r="Y20" s="13"/>
      <c r="Z20" s="13">
        <v>27654</v>
      </c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>
        <v>27654</v>
      </c>
      <c r="AM20" s="13">
        <v>27654</v>
      </c>
      <c r="AN20" s="13">
        <v>27654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CF20" s="18">
        <f t="shared" si="1"/>
        <v>138270</v>
      </c>
      <c r="CG20" s="26"/>
      <c r="CH20" s="13">
        <f t="shared" si="3"/>
        <v>138270</v>
      </c>
      <c r="CI20" s="13">
        <f t="shared" si="4"/>
        <v>10872.372100000001</v>
      </c>
      <c r="CJ20" s="13">
        <f t="shared" si="5"/>
        <v>149142.37210000001</v>
      </c>
      <c r="CK20" s="13"/>
      <c r="CL20" s="13">
        <f t="shared" si="6"/>
        <v>1087237.21</v>
      </c>
      <c r="CN20" t="s">
        <v>43</v>
      </c>
      <c r="CO20" t="s">
        <v>44</v>
      </c>
      <c r="CP20" t="s">
        <v>45</v>
      </c>
      <c r="CQ20" t="s">
        <v>46</v>
      </c>
      <c r="CR20" s="18">
        <f t="shared" si="7"/>
        <v>149142.37210000001</v>
      </c>
    </row>
    <row r="21" spans="1:96" x14ac:dyDescent="0.25">
      <c r="A21" t="s">
        <v>29</v>
      </c>
      <c r="B21" s="11" t="s">
        <v>41</v>
      </c>
      <c r="C21" t="s">
        <v>26</v>
      </c>
      <c r="D21" s="21" t="s">
        <v>31</v>
      </c>
      <c r="E21" s="27" t="s">
        <v>55</v>
      </c>
      <c r="F21" s="11" t="s">
        <v>24</v>
      </c>
      <c r="G21" s="13">
        <v>27654</v>
      </c>
      <c r="H21" s="13">
        <v>32078.639999999999</v>
      </c>
      <c r="I21" s="14">
        <v>60</v>
      </c>
      <c r="J21" s="15">
        <v>43465</v>
      </c>
      <c r="K21" s="15">
        <v>45260</v>
      </c>
      <c r="L21" s="13">
        <v>1087237.21</v>
      </c>
      <c r="M21" s="13">
        <v>10872.372100000001</v>
      </c>
      <c r="N21" s="13"/>
      <c r="O21" s="13"/>
      <c r="P21" s="13">
        <v>27654</v>
      </c>
      <c r="Q21" s="13">
        <v>27654</v>
      </c>
      <c r="R21" s="13">
        <v>27654</v>
      </c>
      <c r="S21" s="13">
        <v>27654</v>
      </c>
      <c r="T21" s="13">
        <v>27654</v>
      </c>
      <c r="U21" s="13">
        <v>27654</v>
      </c>
      <c r="V21" s="25">
        <v>27654</v>
      </c>
      <c r="W21" s="13"/>
      <c r="X21" s="13"/>
      <c r="Y21" s="13"/>
      <c r="Z21" s="13">
        <v>27654</v>
      </c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>
        <v>27654</v>
      </c>
      <c r="AM21" s="13">
        <v>27654</v>
      </c>
      <c r="AN21" s="13">
        <v>27654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CF21" s="18">
        <f t="shared" si="1"/>
        <v>138270</v>
      </c>
      <c r="CG21" s="26"/>
      <c r="CH21" s="13">
        <f t="shared" si="3"/>
        <v>138270</v>
      </c>
      <c r="CI21" s="13">
        <f t="shared" si="4"/>
        <v>10872.372100000001</v>
      </c>
      <c r="CJ21" s="13">
        <f t="shared" si="5"/>
        <v>149142.37210000001</v>
      </c>
      <c r="CK21" s="13"/>
      <c r="CL21" s="13">
        <f t="shared" si="6"/>
        <v>1087237.21</v>
      </c>
      <c r="CN21" t="s">
        <v>43</v>
      </c>
      <c r="CO21" t="s">
        <v>44</v>
      </c>
      <c r="CP21" t="s">
        <v>45</v>
      </c>
      <c r="CQ21" t="s">
        <v>46</v>
      </c>
      <c r="CR21" s="18">
        <f t="shared" si="7"/>
        <v>149142.37210000001</v>
      </c>
    </row>
    <row r="22" spans="1:96" x14ac:dyDescent="0.25">
      <c r="A22" t="s">
        <v>29</v>
      </c>
      <c r="B22" s="11" t="s">
        <v>56</v>
      </c>
      <c r="C22" t="s">
        <v>26</v>
      </c>
      <c r="D22" s="21" t="s">
        <v>31</v>
      </c>
      <c r="E22" s="11" t="s">
        <v>57</v>
      </c>
      <c r="F22" s="11" t="s">
        <v>58</v>
      </c>
      <c r="G22" s="13">
        <v>49965</v>
      </c>
      <c r="H22" s="13">
        <v>57959.399999999994</v>
      </c>
      <c r="I22" s="14">
        <v>60</v>
      </c>
      <c r="J22" s="15">
        <v>43769</v>
      </c>
      <c r="K22" s="15">
        <v>45565</v>
      </c>
      <c r="L22" s="13">
        <v>2059837.6900000002</v>
      </c>
      <c r="M22" s="13">
        <v>20598.376900000003</v>
      </c>
      <c r="N22" s="13"/>
      <c r="O22" s="13"/>
      <c r="P22" s="13">
        <v>49965</v>
      </c>
      <c r="Q22" s="13">
        <v>49965</v>
      </c>
      <c r="R22" s="13">
        <v>49965</v>
      </c>
      <c r="S22" s="13">
        <v>49965</v>
      </c>
      <c r="T22" s="13">
        <v>49965</v>
      </c>
      <c r="U22" s="13">
        <v>49965</v>
      </c>
      <c r="V22" s="25">
        <v>49965</v>
      </c>
      <c r="W22" s="13"/>
      <c r="X22" s="13"/>
      <c r="Y22" s="13"/>
      <c r="Z22" s="13">
        <v>49965</v>
      </c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>
        <v>49965</v>
      </c>
      <c r="AM22" s="13">
        <v>49965</v>
      </c>
      <c r="AN22" s="13">
        <v>43260.426666666666</v>
      </c>
      <c r="AO22" s="13">
        <v>43260.426666666666</v>
      </c>
      <c r="AP22" s="13">
        <v>43260.426666666666</v>
      </c>
      <c r="AQ22" s="13">
        <v>43260.426666666666</v>
      </c>
      <c r="AR22" s="13">
        <v>43260.426666666666</v>
      </c>
      <c r="AS22" s="13">
        <v>43260.426666666666</v>
      </c>
      <c r="AT22" s="13">
        <v>43260.426666666666</v>
      </c>
      <c r="AU22" s="13">
        <v>43260.426666666666</v>
      </c>
      <c r="AV22" s="13">
        <v>43260.426666666666</v>
      </c>
      <c r="AW22" s="13">
        <v>43260.426666666666</v>
      </c>
      <c r="AX22" s="13">
        <v>49965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CF22" s="18">
        <f t="shared" si="1"/>
        <v>682429.26666666649</v>
      </c>
      <c r="CG22" s="26"/>
      <c r="CH22" s="13">
        <f t="shared" si="3"/>
        <v>682429.26666666649</v>
      </c>
      <c r="CI22" s="13">
        <f t="shared" si="4"/>
        <v>20598.376900000003</v>
      </c>
      <c r="CJ22" s="13">
        <f t="shared" si="5"/>
        <v>703027.64356666652</v>
      </c>
      <c r="CK22" s="13"/>
      <c r="CL22" s="13">
        <f t="shared" si="6"/>
        <v>2059837.6900000002</v>
      </c>
      <c r="CN22" t="s">
        <v>59</v>
      </c>
      <c r="CO22" t="s">
        <v>44</v>
      </c>
      <c r="CP22" t="s">
        <v>60</v>
      </c>
      <c r="CQ22" t="s">
        <v>46</v>
      </c>
      <c r="CR22" s="18">
        <f t="shared" si="7"/>
        <v>703027.64356666652</v>
      </c>
    </row>
    <row r="23" spans="1:96" x14ac:dyDescent="0.25">
      <c r="A23" t="s">
        <v>29</v>
      </c>
      <c r="B23" s="11" t="s">
        <v>56</v>
      </c>
      <c r="C23" t="s">
        <v>26</v>
      </c>
      <c r="D23" s="21" t="s">
        <v>31</v>
      </c>
      <c r="E23" s="11" t="s">
        <v>61</v>
      </c>
      <c r="F23" s="11" t="s">
        <v>58</v>
      </c>
      <c r="G23" s="13">
        <v>49965</v>
      </c>
      <c r="H23" s="13">
        <v>57959.399999999994</v>
      </c>
      <c r="I23" s="14">
        <v>60</v>
      </c>
      <c r="J23" s="15">
        <v>43769</v>
      </c>
      <c r="K23" s="15">
        <v>45565</v>
      </c>
      <c r="L23" s="13">
        <v>2059837.6900000002</v>
      </c>
      <c r="M23" s="13">
        <v>20598.376900000003</v>
      </c>
      <c r="N23" s="13"/>
      <c r="O23" s="13"/>
      <c r="P23" s="13">
        <v>49965</v>
      </c>
      <c r="Q23" s="13">
        <v>49965</v>
      </c>
      <c r="R23" s="13">
        <v>49965</v>
      </c>
      <c r="S23" s="13">
        <v>49965</v>
      </c>
      <c r="T23" s="13">
        <v>49965</v>
      </c>
      <c r="U23" s="13">
        <v>49965</v>
      </c>
      <c r="V23" s="25">
        <v>49965</v>
      </c>
      <c r="W23" s="13"/>
      <c r="X23" s="13"/>
      <c r="Y23" s="13"/>
      <c r="Z23" s="13">
        <v>49965</v>
      </c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>
        <v>49965</v>
      </c>
      <c r="AM23" s="13">
        <v>49965</v>
      </c>
      <c r="AN23" s="13">
        <v>43260.426666666666</v>
      </c>
      <c r="AO23" s="13">
        <v>43260.426666666666</v>
      </c>
      <c r="AP23" s="13">
        <v>43260.426666666666</v>
      </c>
      <c r="AQ23" s="13">
        <v>43260.426666666666</v>
      </c>
      <c r="AR23" s="13">
        <v>43260.426666666666</v>
      </c>
      <c r="AS23" s="13">
        <v>43260.426666666666</v>
      </c>
      <c r="AT23" s="13">
        <v>43260.426666666666</v>
      </c>
      <c r="AU23" s="13">
        <v>43260.426666666666</v>
      </c>
      <c r="AV23" s="13">
        <v>43260.426666666666</v>
      </c>
      <c r="AW23" s="13">
        <v>43260.426666666666</v>
      </c>
      <c r="AX23" s="13">
        <v>49965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CF23" s="18">
        <f t="shared" si="1"/>
        <v>682429.26666666649</v>
      </c>
      <c r="CG23" s="26"/>
      <c r="CH23" s="13">
        <f t="shared" si="3"/>
        <v>682429.26666666649</v>
      </c>
      <c r="CI23" s="13">
        <f t="shared" si="4"/>
        <v>20598.376900000003</v>
      </c>
      <c r="CJ23" s="13">
        <f t="shared" si="5"/>
        <v>703027.64356666652</v>
      </c>
      <c r="CK23" s="13"/>
      <c r="CL23" s="13">
        <f t="shared" si="6"/>
        <v>2059837.6900000002</v>
      </c>
      <c r="CN23" t="s">
        <v>59</v>
      </c>
      <c r="CO23" t="s">
        <v>44</v>
      </c>
      <c r="CP23" t="s">
        <v>60</v>
      </c>
      <c r="CQ23" t="s">
        <v>46</v>
      </c>
      <c r="CR23" s="18">
        <f t="shared" si="7"/>
        <v>703027.64356666652</v>
      </c>
    </row>
    <row r="24" spans="1:96" x14ac:dyDescent="0.25">
      <c r="A24" t="s">
        <v>29</v>
      </c>
      <c r="B24" s="11" t="s">
        <v>56</v>
      </c>
      <c r="C24" t="s">
        <v>26</v>
      </c>
      <c r="D24" s="21" t="s">
        <v>31</v>
      </c>
      <c r="E24" s="11" t="s">
        <v>62</v>
      </c>
      <c r="F24" s="11" t="s">
        <v>58</v>
      </c>
      <c r="G24" s="13">
        <v>49965</v>
      </c>
      <c r="H24" s="13">
        <v>57959.399999999994</v>
      </c>
      <c r="I24" s="14">
        <v>60</v>
      </c>
      <c r="J24" s="15">
        <v>43769</v>
      </c>
      <c r="K24" s="15">
        <v>45565</v>
      </c>
      <c r="L24" s="13">
        <v>2059837.6900000002</v>
      </c>
      <c r="M24" s="13">
        <v>20598.376900000003</v>
      </c>
      <c r="N24" s="13"/>
      <c r="O24" s="13"/>
      <c r="P24" s="13">
        <v>49965</v>
      </c>
      <c r="Q24" s="13">
        <v>49965</v>
      </c>
      <c r="R24" s="13">
        <v>49965</v>
      </c>
      <c r="S24" s="13">
        <v>49965</v>
      </c>
      <c r="T24" s="13">
        <v>49965</v>
      </c>
      <c r="U24" s="13">
        <v>49965</v>
      </c>
      <c r="V24" s="25">
        <v>49965</v>
      </c>
      <c r="W24" s="13"/>
      <c r="X24" s="13"/>
      <c r="Y24" s="13"/>
      <c r="Z24" s="13">
        <v>49965</v>
      </c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>
        <v>49965</v>
      </c>
      <c r="AM24" s="13">
        <v>49965</v>
      </c>
      <c r="AN24" s="13">
        <v>43260.426666666666</v>
      </c>
      <c r="AO24" s="13">
        <v>43260.426666666666</v>
      </c>
      <c r="AP24" s="13">
        <v>43260.426666666666</v>
      </c>
      <c r="AQ24" s="13">
        <v>43260.426666666666</v>
      </c>
      <c r="AR24" s="13">
        <v>43260.426666666666</v>
      </c>
      <c r="AS24" s="13">
        <v>43260.426666666666</v>
      </c>
      <c r="AT24" s="13">
        <v>43260.426666666666</v>
      </c>
      <c r="AU24" s="13">
        <v>43260.426666666666</v>
      </c>
      <c r="AV24" s="13">
        <v>43260.426666666666</v>
      </c>
      <c r="AW24" s="13">
        <v>43260.426666666666</v>
      </c>
      <c r="AX24" s="13">
        <v>49965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CF24" s="18">
        <f t="shared" si="1"/>
        <v>682429.26666666649</v>
      </c>
      <c r="CG24" s="26"/>
      <c r="CH24" s="13">
        <f t="shared" si="3"/>
        <v>682429.26666666649</v>
      </c>
      <c r="CI24" s="13">
        <f t="shared" si="4"/>
        <v>20598.376900000003</v>
      </c>
      <c r="CJ24" s="13">
        <f t="shared" si="5"/>
        <v>703027.64356666652</v>
      </c>
      <c r="CK24" s="13"/>
      <c r="CL24" s="13">
        <f t="shared" si="6"/>
        <v>2059837.6900000002</v>
      </c>
      <c r="CN24" t="s">
        <v>59</v>
      </c>
      <c r="CO24" t="s">
        <v>44</v>
      </c>
      <c r="CP24" t="s">
        <v>60</v>
      </c>
      <c r="CQ24" t="s">
        <v>46</v>
      </c>
      <c r="CR24" s="18">
        <f t="shared" si="7"/>
        <v>703027.64356666652</v>
      </c>
    </row>
    <row r="25" spans="1:96" x14ac:dyDescent="0.25">
      <c r="A25" t="s">
        <v>29</v>
      </c>
      <c r="B25" s="11" t="s">
        <v>63</v>
      </c>
      <c r="C25" t="s">
        <v>26</v>
      </c>
      <c r="D25" s="21" t="s">
        <v>31</v>
      </c>
      <c r="E25" s="11" t="s">
        <v>64</v>
      </c>
      <c r="F25" s="11" t="s">
        <v>58</v>
      </c>
      <c r="G25" s="13">
        <v>41830.65</v>
      </c>
      <c r="H25" s="13">
        <v>48523.553999999996</v>
      </c>
      <c r="I25" s="14">
        <v>60</v>
      </c>
      <c r="J25" s="15">
        <v>43799</v>
      </c>
      <c r="K25" s="15">
        <v>45596</v>
      </c>
      <c r="L25" s="13">
        <v>1991759.62</v>
      </c>
      <c r="M25" s="13">
        <v>19917.5962</v>
      </c>
      <c r="N25" s="13"/>
      <c r="O25" s="13"/>
      <c r="P25" s="13">
        <v>41830.65</v>
      </c>
      <c r="Q25" s="13">
        <v>41830.65</v>
      </c>
      <c r="R25" s="13">
        <v>41830.65</v>
      </c>
      <c r="S25" s="13">
        <v>41830.65</v>
      </c>
      <c r="T25" s="13">
        <v>41830.65</v>
      </c>
      <c r="U25" s="13">
        <v>41830.65</v>
      </c>
      <c r="V25" s="25">
        <v>41830.65</v>
      </c>
      <c r="W25" s="13"/>
      <c r="X25" s="13"/>
      <c r="Y25" s="13"/>
      <c r="Z25" s="13">
        <v>41830.65</v>
      </c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>
        <v>41830.65</v>
      </c>
      <c r="AM25" s="13">
        <v>41830.65</v>
      </c>
      <c r="AN25" s="13">
        <v>41830.65</v>
      </c>
      <c r="AO25" s="13">
        <v>41830.65</v>
      </c>
      <c r="AP25" s="13">
        <v>41830.65</v>
      </c>
      <c r="AQ25" s="13">
        <v>41830.65</v>
      </c>
      <c r="AR25" s="13">
        <v>41830.65</v>
      </c>
      <c r="AS25" s="13">
        <v>41830.65</v>
      </c>
      <c r="AT25" s="13">
        <v>41830.65</v>
      </c>
      <c r="AU25" s="13">
        <v>41830.65</v>
      </c>
      <c r="AV25" s="13">
        <v>41830.65</v>
      </c>
      <c r="AW25" s="13">
        <v>41830.65</v>
      </c>
      <c r="AX25" s="13">
        <v>41830.65</v>
      </c>
      <c r="AY25" s="13">
        <v>41830.65</v>
      </c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CF25" s="18">
        <f t="shared" si="1"/>
        <v>669290.40000000014</v>
      </c>
      <c r="CG25" s="26"/>
      <c r="CH25" s="13">
        <f t="shared" si="3"/>
        <v>669290.40000000014</v>
      </c>
      <c r="CI25" s="13">
        <f t="shared" si="4"/>
        <v>19917.5962</v>
      </c>
      <c r="CJ25" s="13">
        <f t="shared" si="5"/>
        <v>689207.99620000017</v>
      </c>
      <c r="CK25" s="13"/>
      <c r="CL25" s="13">
        <f t="shared" si="6"/>
        <v>1991759.62</v>
      </c>
      <c r="CN25" t="s">
        <v>65</v>
      </c>
      <c r="CO25" t="s">
        <v>44</v>
      </c>
      <c r="CP25" t="s">
        <v>66</v>
      </c>
      <c r="CQ25" t="s">
        <v>46</v>
      </c>
      <c r="CR25" s="18">
        <f t="shared" si="7"/>
        <v>689207.99620000017</v>
      </c>
    </row>
    <row r="26" spans="1:96" x14ac:dyDescent="0.25">
      <c r="A26" t="s">
        <v>29</v>
      </c>
      <c r="B26" s="11" t="s">
        <v>63</v>
      </c>
      <c r="C26" t="s">
        <v>26</v>
      </c>
      <c r="D26" s="21" t="s">
        <v>31</v>
      </c>
      <c r="E26" s="11" t="s">
        <v>67</v>
      </c>
      <c r="F26" s="11" t="s">
        <v>58</v>
      </c>
      <c r="G26" s="13">
        <v>41830.65</v>
      </c>
      <c r="H26" s="13">
        <v>48523.553999999996</v>
      </c>
      <c r="I26" s="14">
        <v>60</v>
      </c>
      <c r="J26" s="15">
        <v>43799</v>
      </c>
      <c r="K26" s="15">
        <v>45596</v>
      </c>
      <c r="L26" s="13">
        <v>1991759.62</v>
      </c>
      <c r="M26" s="13">
        <v>19917.5962</v>
      </c>
      <c r="N26" s="13"/>
      <c r="O26" s="13"/>
      <c r="P26" s="13">
        <v>41830.65</v>
      </c>
      <c r="Q26" s="13">
        <v>41830.65</v>
      </c>
      <c r="R26" s="13">
        <v>41830.65</v>
      </c>
      <c r="S26" s="13">
        <v>41830.65</v>
      </c>
      <c r="T26" s="13">
        <v>41830.65</v>
      </c>
      <c r="U26" s="13">
        <v>41830.65</v>
      </c>
      <c r="V26" s="25">
        <v>41830.65</v>
      </c>
      <c r="W26" s="13"/>
      <c r="X26" s="13"/>
      <c r="Y26" s="13"/>
      <c r="Z26" s="13">
        <v>41830.65</v>
      </c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>
        <v>41830.65</v>
      </c>
      <c r="AM26" s="13">
        <v>41830.65</v>
      </c>
      <c r="AN26" s="13">
        <v>41830.65</v>
      </c>
      <c r="AO26" s="13">
        <v>41830.65</v>
      </c>
      <c r="AP26" s="13">
        <v>41830.65</v>
      </c>
      <c r="AQ26" s="13">
        <v>41830.65</v>
      </c>
      <c r="AR26" s="13">
        <v>41830.65</v>
      </c>
      <c r="AS26" s="13">
        <v>41830.65</v>
      </c>
      <c r="AT26" s="13">
        <v>41830.65</v>
      </c>
      <c r="AU26" s="13">
        <v>41830.65</v>
      </c>
      <c r="AV26" s="13">
        <v>41830.65</v>
      </c>
      <c r="AW26" s="13">
        <v>41830.65</v>
      </c>
      <c r="AX26" s="13">
        <v>41830.65</v>
      </c>
      <c r="AY26" s="13">
        <v>41830.65</v>
      </c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CF26" s="18">
        <f t="shared" si="1"/>
        <v>669290.40000000014</v>
      </c>
      <c r="CG26" s="26"/>
      <c r="CH26" s="13">
        <f t="shared" si="3"/>
        <v>669290.40000000014</v>
      </c>
      <c r="CI26" s="13">
        <f t="shared" si="4"/>
        <v>19917.5962</v>
      </c>
      <c r="CJ26" s="13">
        <f t="shared" si="5"/>
        <v>689207.99620000017</v>
      </c>
      <c r="CK26" s="13"/>
      <c r="CL26" s="13">
        <f t="shared" si="6"/>
        <v>1991759.62</v>
      </c>
      <c r="CN26" t="s">
        <v>65</v>
      </c>
      <c r="CO26" t="s">
        <v>44</v>
      </c>
      <c r="CP26" t="s">
        <v>66</v>
      </c>
      <c r="CQ26" t="s">
        <v>46</v>
      </c>
      <c r="CR26" s="18">
        <f t="shared" si="7"/>
        <v>689207.99620000017</v>
      </c>
    </row>
    <row r="27" spans="1:96" x14ac:dyDescent="0.25">
      <c r="A27" t="s">
        <v>29</v>
      </c>
      <c r="B27" s="11" t="s">
        <v>68</v>
      </c>
      <c r="C27" t="s">
        <v>26</v>
      </c>
      <c r="D27" s="21" t="s">
        <v>31</v>
      </c>
      <c r="E27" s="11" t="s">
        <v>69</v>
      </c>
      <c r="F27" s="11" t="s">
        <v>58</v>
      </c>
      <c r="G27" s="13">
        <v>20196.646655506385</v>
      </c>
      <c r="H27" s="13">
        <v>23428.110120387406</v>
      </c>
      <c r="I27" s="14">
        <v>60</v>
      </c>
      <c r="J27" s="15">
        <v>43861</v>
      </c>
      <c r="K27" s="15">
        <v>45626</v>
      </c>
      <c r="L27" s="13">
        <v>931035.48</v>
      </c>
      <c r="M27" s="13">
        <v>9310.3547999999992</v>
      </c>
      <c r="N27" s="13"/>
      <c r="O27" s="13"/>
      <c r="P27" s="13">
        <v>27278.45</v>
      </c>
      <c r="Q27" s="13">
        <v>27278.45</v>
      </c>
      <c r="R27" s="13">
        <v>27278.45</v>
      </c>
      <c r="S27" s="13">
        <v>27278.45</v>
      </c>
      <c r="T27" s="13">
        <v>27278.45</v>
      </c>
      <c r="U27" s="13">
        <v>27278.45</v>
      </c>
      <c r="V27" s="25">
        <v>27278.45</v>
      </c>
      <c r="W27" s="13"/>
      <c r="X27" s="13"/>
      <c r="Y27" s="13"/>
      <c r="Z27" s="13">
        <v>27278.45</v>
      </c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CF27" s="18">
        <f t="shared" si="1"/>
        <v>47475.096655506386</v>
      </c>
      <c r="CG27" s="26"/>
      <c r="CH27" s="13">
        <f t="shared" si="3"/>
        <v>47475.096655506386</v>
      </c>
      <c r="CI27" s="13">
        <f t="shared" si="4"/>
        <v>9310.3547999999992</v>
      </c>
      <c r="CJ27" s="13">
        <f t="shared" si="5"/>
        <v>56785.451455506387</v>
      </c>
      <c r="CK27" s="13"/>
      <c r="CL27" s="13">
        <f t="shared" si="6"/>
        <v>931035.48</v>
      </c>
      <c r="CN27" t="e">
        <v>#N/A</v>
      </c>
      <c r="CO27" t="e">
        <v>#N/A</v>
      </c>
      <c r="CP27" t="e">
        <v>#N/A</v>
      </c>
      <c r="CQ27" t="s">
        <v>46</v>
      </c>
      <c r="CR27" s="18">
        <f t="shared" si="7"/>
        <v>56785.451455506387</v>
      </c>
    </row>
    <row r="28" spans="1:96" x14ac:dyDescent="0.25">
      <c r="A28" t="s">
        <v>29</v>
      </c>
      <c r="B28" s="11" t="s">
        <v>68</v>
      </c>
      <c r="C28" t="s">
        <v>26</v>
      </c>
      <c r="D28" s="21" t="s">
        <v>31</v>
      </c>
      <c r="E28" s="11" t="s">
        <v>70</v>
      </c>
      <c r="F28" s="11" t="s">
        <v>58</v>
      </c>
      <c r="G28" s="13">
        <v>28331.398400751252</v>
      </c>
      <c r="H28" s="13">
        <v>32864.422144871452</v>
      </c>
      <c r="I28" s="14">
        <v>60</v>
      </c>
      <c r="J28" s="15">
        <v>43861</v>
      </c>
      <c r="K28" s="15">
        <v>45626</v>
      </c>
      <c r="L28" s="13">
        <v>1306035.48</v>
      </c>
      <c r="M28" s="13">
        <v>13060.354800000001</v>
      </c>
      <c r="N28" s="13"/>
      <c r="O28" s="13"/>
      <c r="P28" s="13">
        <v>27278.45</v>
      </c>
      <c r="Q28" s="13">
        <v>27278.45</v>
      </c>
      <c r="R28" s="13">
        <v>27278.45</v>
      </c>
      <c r="S28" s="13">
        <v>27278.45</v>
      </c>
      <c r="T28" s="13">
        <v>27278.45</v>
      </c>
      <c r="U28" s="13">
        <v>27278.45</v>
      </c>
      <c r="V28" s="25">
        <v>27278.45</v>
      </c>
      <c r="W28" s="13"/>
      <c r="X28" s="13"/>
      <c r="Y28" s="13"/>
      <c r="Z28" s="13">
        <v>27278.45</v>
      </c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CF28" s="18">
        <f t="shared" si="1"/>
        <v>55609.848400751252</v>
      </c>
      <c r="CG28" s="26"/>
      <c r="CH28" s="13">
        <f t="shared" si="3"/>
        <v>55609.848400751252</v>
      </c>
      <c r="CI28" s="13">
        <f t="shared" si="4"/>
        <v>13060.354800000001</v>
      </c>
      <c r="CJ28" s="13">
        <f t="shared" si="5"/>
        <v>68670.203200751246</v>
      </c>
      <c r="CK28" s="13"/>
      <c r="CL28" s="13">
        <f t="shared" si="6"/>
        <v>1306035.48</v>
      </c>
      <c r="CN28" t="e">
        <v>#N/A</v>
      </c>
      <c r="CO28" t="e">
        <v>#N/A</v>
      </c>
      <c r="CP28" t="e">
        <v>#N/A</v>
      </c>
      <c r="CQ28" t="s">
        <v>46</v>
      </c>
      <c r="CR28" s="18">
        <f t="shared" si="7"/>
        <v>68670.203200751246</v>
      </c>
    </row>
    <row r="29" spans="1:96" x14ac:dyDescent="0.25">
      <c r="A29" t="s">
        <v>29</v>
      </c>
      <c r="B29" s="11" t="s">
        <v>68</v>
      </c>
      <c r="C29" t="s">
        <v>26</v>
      </c>
      <c r="D29" s="21" t="s">
        <v>31</v>
      </c>
      <c r="E29" s="11" t="s">
        <v>71</v>
      </c>
      <c r="F29" s="11" t="s">
        <v>58</v>
      </c>
      <c r="G29" s="13">
        <v>22721.224775860766</v>
      </c>
      <c r="H29" s="13">
        <v>26356.620739998489</v>
      </c>
      <c r="I29" s="14">
        <v>60</v>
      </c>
      <c r="J29" s="15">
        <v>43861</v>
      </c>
      <c r="K29" s="15">
        <v>45626</v>
      </c>
      <c r="L29" s="13">
        <v>1047414.79</v>
      </c>
      <c r="M29" s="13">
        <v>10474.1479</v>
      </c>
      <c r="N29" s="13"/>
      <c r="O29" s="13"/>
      <c r="P29" s="13">
        <v>27278.45</v>
      </c>
      <c r="Q29" s="13">
        <v>27278.45</v>
      </c>
      <c r="R29" s="13">
        <v>27278.45</v>
      </c>
      <c r="S29" s="13">
        <v>27278.45</v>
      </c>
      <c r="T29" s="13">
        <v>27278.45</v>
      </c>
      <c r="U29" s="13">
        <v>27278.45</v>
      </c>
      <c r="V29" s="25">
        <v>27278.45</v>
      </c>
      <c r="W29" s="13"/>
      <c r="X29" s="13"/>
      <c r="Y29" s="13"/>
      <c r="Z29" s="13">
        <v>27278.45</v>
      </c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CF29" s="18">
        <f t="shared" si="1"/>
        <v>49999.674775860767</v>
      </c>
      <c r="CG29" s="26"/>
      <c r="CH29" s="13">
        <f t="shared" si="3"/>
        <v>49999.674775860767</v>
      </c>
      <c r="CI29" s="13">
        <f t="shared" si="4"/>
        <v>10474.1479</v>
      </c>
      <c r="CJ29" s="13">
        <f t="shared" si="5"/>
        <v>60473.822675860763</v>
      </c>
      <c r="CK29" s="13"/>
      <c r="CL29" s="13">
        <f t="shared" si="6"/>
        <v>1047414.79</v>
      </c>
      <c r="CN29" t="e">
        <v>#N/A</v>
      </c>
      <c r="CO29" t="e">
        <v>#N/A</v>
      </c>
      <c r="CP29" t="e">
        <v>#N/A</v>
      </c>
      <c r="CQ29" t="s">
        <v>46</v>
      </c>
      <c r="CR29" s="18">
        <f t="shared" si="7"/>
        <v>60473.822675860763</v>
      </c>
    </row>
    <row r="30" spans="1:96" x14ac:dyDescent="0.25">
      <c r="A30" t="s">
        <v>29</v>
      </c>
      <c r="B30" s="11" t="s">
        <v>68</v>
      </c>
      <c r="C30" t="s">
        <v>26</v>
      </c>
      <c r="D30" s="21" t="s">
        <v>31</v>
      </c>
      <c r="E30" s="11" t="s">
        <v>72</v>
      </c>
      <c r="F30" s="11" t="s">
        <v>58</v>
      </c>
      <c r="G30" s="13">
        <v>22814.727781687743</v>
      </c>
      <c r="H30" s="13">
        <v>26465.084226757779</v>
      </c>
      <c r="I30" s="14">
        <v>60</v>
      </c>
      <c r="J30" s="15">
        <v>43861</v>
      </c>
      <c r="K30" s="15">
        <v>45626</v>
      </c>
      <c r="L30" s="13">
        <v>1051725.1399999999</v>
      </c>
      <c r="M30" s="13">
        <v>10517.251399999999</v>
      </c>
      <c r="N30" s="13"/>
      <c r="O30" s="13"/>
      <c r="P30" s="13">
        <v>27278.45</v>
      </c>
      <c r="Q30" s="13">
        <v>27278.45</v>
      </c>
      <c r="R30" s="13">
        <v>27278.45</v>
      </c>
      <c r="S30" s="13">
        <v>27278.45</v>
      </c>
      <c r="T30" s="13">
        <v>27278.45</v>
      </c>
      <c r="U30" s="13">
        <v>27278.45</v>
      </c>
      <c r="V30" s="25">
        <v>27278.45</v>
      </c>
      <c r="W30" s="13"/>
      <c r="X30" s="13"/>
      <c r="Y30" s="13"/>
      <c r="Z30" s="13">
        <v>27278.45</v>
      </c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CF30" s="18">
        <f t="shared" si="1"/>
        <v>50093.177781687744</v>
      </c>
      <c r="CG30" s="26"/>
      <c r="CH30" s="13">
        <f t="shared" si="3"/>
        <v>50093.177781687744</v>
      </c>
      <c r="CI30" s="13">
        <f t="shared" si="4"/>
        <v>10517.251399999999</v>
      </c>
      <c r="CJ30" s="13">
        <f t="shared" si="5"/>
        <v>60610.429181687745</v>
      </c>
      <c r="CK30" s="13"/>
      <c r="CL30" s="13">
        <f t="shared" si="6"/>
        <v>1051725.1399999999</v>
      </c>
      <c r="CN30" t="e">
        <v>#N/A</v>
      </c>
      <c r="CO30" t="e">
        <v>#N/A</v>
      </c>
      <c r="CP30" t="e">
        <v>#N/A</v>
      </c>
      <c r="CQ30" t="s">
        <v>46</v>
      </c>
      <c r="CR30" s="18">
        <f t="shared" si="7"/>
        <v>60610.429181687745</v>
      </c>
    </row>
    <row r="31" spans="1:96" x14ac:dyDescent="0.25">
      <c r="A31" t="s">
        <v>29</v>
      </c>
      <c r="B31" s="11" t="s">
        <v>73</v>
      </c>
      <c r="C31" t="s">
        <v>26</v>
      </c>
      <c r="D31" s="21" t="s">
        <v>31</v>
      </c>
      <c r="E31" s="11" t="s">
        <v>74</v>
      </c>
      <c r="F31" s="11" t="s">
        <v>58</v>
      </c>
      <c r="G31" s="13">
        <v>21325.71396685826</v>
      </c>
      <c r="H31" s="13">
        <v>24737.828201555581</v>
      </c>
      <c r="I31" s="14">
        <v>36</v>
      </c>
      <c r="J31" s="15">
        <v>43861</v>
      </c>
      <c r="K31" s="15">
        <v>44926</v>
      </c>
      <c r="L31" s="13">
        <v>655174</v>
      </c>
      <c r="M31" s="13">
        <v>6551.74</v>
      </c>
      <c r="N31" s="13"/>
      <c r="O31" s="13"/>
      <c r="P31" s="13">
        <v>28102.560000000001</v>
      </c>
      <c r="Q31" s="13">
        <v>28102.560000000001</v>
      </c>
      <c r="R31" s="13">
        <v>28102.560000000001</v>
      </c>
      <c r="S31" s="13">
        <v>28102.560000000001</v>
      </c>
      <c r="T31" s="13">
        <v>28102.560000000001</v>
      </c>
      <c r="U31" s="13">
        <v>28102.560000000001</v>
      </c>
      <c r="V31" s="25">
        <v>28102.560000000001</v>
      </c>
      <c r="W31" s="13"/>
      <c r="X31" s="13"/>
      <c r="Y31" s="13"/>
      <c r="Z31" s="13">
        <v>28102.560000000001</v>
      </c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CF31" s="18">
        <f t="shared" si="1"/>
        <v>49428.273966858265</v>
      </c>
      <c r="CG31" s="26"/>
      <c r="CH31" s="13">
        <f t="shared" si="3"/>
        <v>49428.273966858265</v>
      </c>
      <c r="CI31" s="13">
        <f t="shared" si="4"/>
        <v>6551.74</v>
      </c>
      <c r="CJ31" s="13">
        <f t="shared" si="5"/>
        <v>55980.013966858263</v>
      </c>
      <c r="CK31" s="13"/>
      <c r="CL31" s="13">
        <f t="shared" si="6"/>
        <v>655174</v>
      </c>
      <c r="CN31" t="e">
        <v>#N/A</v>
      </c>
      <c r="CO31" t="e">
        <v>#N/A</v>
      </c>
      <c r="CP31" t="e">
        <v>#N/A</v>
      </c>
      <c r="CQ31" t="s">
        <v>46</v>
      </c>
      <c r="CR31" s="18">
        <f t="shared" si="7"/>
        <v>55980.013966858263</v>
      </c>
    </row>
    <row r="32" spans="1:96" x14ac:dyDescent="0.25">
      <c r="A32" t="s">
        <v>29</v>
      </c>
      <c r="B32" s="11" t="s">
        <v>73</v>
      </c>
      <c r="C32" t="s">
        <v>26</v>
      </c>
      <c r="D32" s="21" t="s">
        <v>31</v>
      </c>
      <c r="E32" s="11" t="s">
        <v>75</v>
      </c>
      <c r="F32" s="11" t="s">
        <v>58</v>
      </c>
      <c r="G32" s="13">
        <v>21325.71396685826</v>
      </c>
      <c r="H32" s="13">
        <v>24737.828201555581</v>
      </c>
      <c r="I32" s="14">
        <v>36</v>
      </c>
      <c r="J32" s="15">
        <v>43861</v>
      </c>
      <c r="K32" s="15">
        <v>44926</v>
      </c>
      <c r="L32" s="13">
        <v>655174</v>
      </c>
      <c r="M32" s="13">
        <v>6551.74</v>
      </c>
      <c r="N32" s="13"/>
      <c r="O32" s="13"/>
      <c r="P32" s="13">
        <v>28102.560000000001</v>
      </c>
      <c r="Q32" s="13">
        <v>28102.560000000001</v>
      </c>
      <c r="R32" s="13">
        <v>28102.560000000001</v>
      </c>
      <c r="S32" s="13">
        <v>28102.560000000001</v>
      </c>
      <c r="T32" s="13">
        <v>28102.560000000001</v>
      </c>
      <c r="U32" s="13">
        <v>28102.560000000001</v>
      </c>
      <c r="V32" s="25">
        <v>28102.560000000001</v>
      </c>
      <c r="W32" s="13"/>
      <c r="X32" s="13"/>
      <c r="Y32" s="13"/>
      <c r="Z32" s="13">
        <v>28102.560000000001</v>
      </c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CF32" s="18">
        <f t="shared" si="1"/>
        <v>49428.273966858265</v>
      </c>
      <c r="CG32" s="26"/>
      <c r="CH32" s="13">
        <f t="shared" si="3"/>
        <v>49428.273966858265</v>
      </c>
      <c r="CI32" s="13">
        <f t="shared" si="4"/>
        <v>6551.74</v>
      </c>
      <c r="CJ32" s="13">
        <f t="shared" si="5"/>
        <v>55980.013966858263</v>
      </c>
      <c r="CK32" s="13"/>
      <c r="CL32" s="13">
        <f t="shared" si="6"/>
        <v>655174</v>
      </c>
      <c r="CN32" t="e">
        <v>#N/A</v>
      </c>
      <c r="CO32" t="e">
        <v>#N/A</v>
      </c>
      <c r="CP32" t="e">
        <v>#N/A</v>
      </c>
      <c r="CQ32" t="s">
        <v>46</v>
      </c>
      <c r="CR32" s="18">
        <f t="shared" si="7"/>
        <v>55980.013966858263</v>
      </c>
    </row>
    <row r="33" spans="1:96" x14ac:dyDescent="0.25">
      <c r="A33" t="s">
        <v>29</v>
      </c>
      <c r="B33" s="11" t="s">
        <v>73</v>
      </c>
      <c r="C33" t="s">
        <v>26</v>
      </c>
      <c r="D33" s="21" t="s">
        <v>31</v>
      </c>
      <c r="E33" s="11" t="s">
        <v>76</v>
      </c>
      <c r="F33" s="11" t="s">
        <v>58</v>
      </c>
      <c r="G33" s="13">
        <v>21325.71396685826</v>
      </c>
      <c r="H33" s="13">
        <v>24737.828201555581</v>
      </c>
      <c r="I33" s="14">
        <v>36</v>
      </c>
      <c r="J33" s="15">
        <v>43861</v>
      </c>
      <c r="K33" s="15">
        <v>44926</v>
      </c>
      <c r="L33" s="13">
        <v>655174</v>
      </c>
      <c r="M33" s="13">
        <v>6551.74</v>
      </c>
      <c r="N33" s="13"/>
      <c r="O33" s="13"/>
      <c r="P33" s="13">
        <v>28102.560000000001</v>
      </c>
      <c r="Q33" s="13">
        <v>28102.560000000001</v>
      </c>
      <c r="R33" s="13">
        <v>28102.560000000001</v>
      </c>
      <c r="S33" s="13">
        <v>28102.560000000001</v>
      </c>
      <c r="T33" s="13">
        <v>28102.560000000001</v>
      </c>
      <c r="U33" s="13">
        <v>28102.560000000001</v>
      </c>
      <c r="V33" s="25">
        <v>28102.560000000001</v>
      </c>
      <c r="W33" s="13"/>
      <c r="X33" s="13"/>
      <c r="Y33" s="13"/>
      <c r="Z33" s="13">
        <v>28102.560000000001</v>
      </c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CF33" s="18">
        <f t="shared" si="1"/>
        <v>49428.273966858265</v>
      </c>
      <c r="CG33" s="26"/>
      <c r="CH33" s="13">
        <f t="shared" si="3"/>
        <v>49428.273966858265</v>
      </c>
      <c r="CI33" s="13">
        <f t="shared" si="4"/>
        <v>6551.74</v>
      </c>
      <c r="CJ33" s="13">
        <f t="shared" si="5"/>
        <v>55980.013966858263</v>
      </c>
      <c r="CK33" s="13"/>
      <c r="CL33" s="13">
        <f t="shared" si="6"/>
        <v>655174</v>
      </c>
      <c r="CN33" t="e">
        <v>#N/A</v>
      </c>
      <c r="CO33" t="e">
        <v>#N/A</v>
      </c>
      <c r="CP33" t="e">
        <v>#N/A</v>
      </c>
      <c r="CQ33" t="s">
        <v>46</v>
      </c>
      <c r="CR33" s="18">
        <f t="shared" si="7"/>
        <v>55980.013966858263</v>
      </c>
    </row>
    <row r="34" spans="1:96" x14ac:dyDescent="0.25">
      <c r="A34" t="s">
        <v>29</v>
      </c>
      <c r="B34" s="11" t="s">
        <v>73</v>
      </c>
      <c r="C34" t="s">
        <v>26</v>
      </c>
      <c r="D34" s="21" t="s">
        <v>31</v>
      </c>
      <c r="E34" s="11" t="s">
        <v>77</v>
      </c>
      <c r="F34" s="11" t="s">
        <v>58</v>
      </c>
      <c r="G34" s="13">
        <v>32928.54104668153</v>
      </c>
      <c r="H34" s="13">
        <v>38197.107614150569</v>
      </c>
      <c r="I34" s="14">
        <v>36</v>
      </c>
      <c r="J34" s="15">
        <v>43861</v>
      </c>
      <c r="K34" s="15">
        <v>44926</v>
      </c>
      <c r="L34" s="13">
        <v>1011639</v>
      </c>
      <c r="M34" s="13">
        <v>10116.39</v>
      </c>
      <c r="N34" s="13"/>
      <c r="O34" s="13"/>
      <c r="P34" s="13">
        <v>28102.560000000001</v>
      </c>
      <c r="Q34" s="13">
        <v>28102.560000000001</v>
      </c>
      <c r="R34" s="13">
        <v>28102.560000000001</v>
      </c>
      <c r="S34" s="13">
        <v>28102.560000000001</v>
      </c>
      <c r="T34" s="13">
        <v>28102.560000000001</v>
      </c>
      <c r="U34" s="13">
        <v>28102.560000000001</v>
      </c>
      <c r="V34" s="25">
        <v>28102.560000000001</v>
      </c>
      <c r="W34" s="13"/>
      <c r="X34" s="13"/>
      <c r="Y34" s="13"/>
      <c r="Z34" s="13">
        <v>28102.560000000001</v>
      </c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CF34" s="18">
        <f t="shared" si="1"/>
        <v>61031.101046681535</v>
      </c>
      <c r="CG34" s="26"/>
      <c r="CH34" s="13">
        <f t="shared" si="3"/>
        <v>61031.101046681535</v>
      </c>
      <c r="CI34" s="13">
        <f t="shared" si="4"/>
        <v>10116.39</v>
      </c>
      <c r="CJ34" s="13">
        <f t="shared" si="5"/>
        <v>71147.491046681534</v>
      </c>
      <c r="CK34" s="13"/>
      <c r="CL34" s="13">
        <f t="shared" si="6"/>
        <v>1011639</v>
      </c>
      <c r="CN34" t="e">
        <v>#N/A</v>
      </c>
      <c r="CO34" t="e">
        <v>#N/A</v>
      </c>
      <c r="CP34" t="e">
        <v>#N/A</v>
      </c>
      <c r="CQ34" t="s">
        <v>46</v>
      </c>
      <c r="CR34" s="18">
        <f t="shared" si="7"/>
        <v>71147.491046681534</v>
      </c>
    </row>
    <row r="35" spans="1:96" x14ac:dyDescent="0.25">
      <c r="A35" t="s">
        <v>29</v>
      </c>
      <c r="B35" s="11" t="s">
        <v>78</v>
      </c>
      <c r="C35" t="s">
        <v>26</v>
      </c>
      <c r="D35" s="21" t="s">
        <v>31</v>
      </c>
      <c r="E35" s="11" t="s">
        <v>79</v>
      </c>
      <c r="F35" s="11" t="s">
        <v>58</v>
      </c>
      <c r="G35" s="13">
        <v>24260.790393120482</v>
      </c>
      <c r="H35" s="13">
        <v>28142.516856019756</v>
      </c>
      <c r="I35" s="14">
        <v>60</v>
      </c>
      <c r="J35" s="15">
        <v>43921</v>
      </c>
      <c r="K35" s="15">
        <v>45716</v>
      </c>
      <c r="L35" s="13">
        <v>1155173.42</v>
      </c>
      <c r="M35" s="13">
        <v>11551.734199999999</v>
      </c>
      <c r="N35" s="13"/>
      <c r="O35" s="13"/>
      <c r="P35" s="13">
        <v>27968</v>
      </c>
      <c r="Q35" s="13">
        <v>27968</v>
      </c>
      <c r="R35" s="13">
        <v>27968</v>
      </c>
      <c r="S35" s="13">
        <v>27968</v>
      </c>
      <c r="T35" s="13">
        <v>27968</v>
      </c>
      <c r="U35" s="13">
        <v>27968</v>
      </c>
      <c r="V35" s="25">
        <v>27968</v>
      </c>
      <c r="W35" s="13"/>
      <c r="X35" s="13"/>
      <c r="Y35" s="13"/>
      <c r="Z35" s="13">
        <v>27968</v>
      </c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>
        <v>27968</v>
      </c>
      <c r="AM35" s="13">
        <v>24226.333333333332</v>
      </c>
      <c r="AN35" s="13">
        <v>24226.333333333332</v>
      </c>
      <c r="AO35" s="13">
        <v>24226.333333333332</v>
      </c>
      <c r="AP35" s="13">
        <v>24226.333333333332</v>
      </c>
      <c r="AQ35" s="13">
        <v>24226.333333333332</v>
      </c>
      <c r="AR35" s="13">
        <v>24226.333333333332</v>
      </c>
      <c r="AS35" s="13">
        <v>24226.333333333332</v>
      </c>
      <c r="AT35" s="13">
        <v>24226.333333333332</v>
      </c>
      <c r="AU35" s="13">
        <v>24226.333333333332</v>
      </c>
      <c r="AV35" s="13">
        <v>24226.333333333332</v>
      </c>
      <c r="AW35" s="13">
        <v>24226.333333333332</v>
      </c>
      <c r="AX35" s="13">
        <v>24226.333333333332</v>
      </c>
      <c r="AY35" s="13">
        <v>24226.333333333332</v>
      </c>
      <c r="AZ35" s="13">
        <v>24226.333333333332</v>
      </c>
      <c r="BA35" s="13">
        <v>24226.333333333332</v>
      </c>
      <c r="BB35" s="13">
        <v>24226.333333333332</v>
      </c>
      <c r="BC35" s="13">
        <v>27968</v>
      </c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CF35" s="18">
        <f t="shared" si="1"/>
        <v>495786.12372645369</v>
      </c>
      <c r="CG35" s="26"/>
      <c r="CH35" s="13">
        <f t="shared" si="3"/>
        <v>495786.12372645369</v>
      </c>
      <c r="CI35" s="13">
        <f t="shared" si="4"/>
        <v>11551.734199999999</v>
      </c>
      <c r="CJ35" s="13">
        <f t="shared" si="5"/>
        <v>507337.8579264537</v>
      </c>
      <c r="CK35" s="13"/>
      <c r="CL35" s="13">
        <f t="shared" si="6"/>
        <v>1155173.42</v>
      </c>
      <c r="CN35" t="s">
        <v>80</v>
      </c>
      <c r="CO35" t="s">
        <v>44</v>
      </c>
      <c r="CP35" t="s">
        <v>81</v>
      </c>
      <c r="CQ35" t="s">
        <v>82</v>
      </c>
      <c r="CR35" s="18">
        <f t="shared" si="7"/>
        <v>507337.8579264537</v>
      </c>
    </row>
    <row r="36" spans="1:96" x14ac:dyDescent="0.25">
      <c r="A36" t="s">
        <v>29</v>
      </c>
      <c r="B36" s="11" t="s">
        <v>78</v>
      </c>
      <c r="C36" t="s">
        <v>26</v>
      </c>
      <c r="D36" s="21" t="s">
        <v>31</v>
      </c>
      <c r="E36" s="11" t="s">
        <v>83</v>
      </c>
      <c r="F36" s="11" t="s">
        <v>58</v>
      </c>
      <c r="G36" s="13">
        <v>24260.790393120482</v>
      </c>
      <c r="H36" s="13">
        <v>28142.516856019756</v>
      </c>
      <c r="I36" s="14">
        <v>60</v>
      </c>
      <c r="J36" s="15">
        <v>43921</v>
      </c>
      <c r="K36" s="15">
        <v>45716</v>
      </c>
      <c r="L36" s="13">
        <v>1155173.42</v>
      </c>
      <c r="M36" s="13">
        <v>11551.734199999999</v>
      </c>
      <c r="N36" s="13"/>
      <c r="O36" s="13"/>
      <c r="P36" s="13">
        <v>27968</v>
      </c>
      <c r="Q36" s="13">
        <v>27968</v>
      </c>
      <c r="R36" s="13">
        <v>27968</v>
      </c>
      <c r="S36" s="13">
        <v>27968</v>
      </c>
      <c r="T36" s="13">
        <v>27968</v>
      </c>
      <c r="U36" s="13">
        <v>27968</v>
      </c>
      <c r="V36" s="25">
        <v>27968</v>
      </c>
      <c r="W36" s="13"/>
      <c r="X36" s="13"/>
      <c r="Y36" s="13"/>
      <c r="Z36" s="13">
        <v>27968</v>
      </c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>
        <v>27968</v>
      </c>
      <c r="AM36" s="13">
        <v>24226.333333333332</v>
      </c>
      <c r="AN36" s="13">
        <v>24226.333333333332</v>
      </c>
      <c r="AO36" s="13">
        <v>24226.333333333332</v>
      </c>
      <c r="AP36" s="13">
        <v>24226.333333333332</v>
      </c>
      <c r="AQ36" s="13">
        <v>24226.333333333332</v>
      </c>
      <c r="AR36" s="13">
        <v>24226.333333333332</v>
      </c>
      <c r="AS36" s="13">
        <v>24226.333333333332</v>
      </c>
      <c r="AT36" s="13">
        <v>24226.333333333332</v>
      </c>
      <c r="AU36" s="13">
        <v>24226.333333333332</v>
      </c>
      <c r="AV36" s="13">
        <v>24226.333333333332</v>
      </c>
      <c r="AW36" s="13">
        <v>24226.333333333332</v>
      </c>
      <c r="AX36" s="13">
        <v>24226.333333333332</v>
      </c>
      <c r="AY36" s="13">
        <v>24226.333333333332</v>
      </c>
      <c r="AZ36" s="13">
        <v>24226.333333333332</v>
      </c>
      <c r="BA36" s="13">
        <v>24226.333333333332</v>
      </c>
      <c r="BB36" s="13">
        <v>24226.333333333332</v>
      </c>
      <c r="BC36" s="13">
        <v>27968</v>
      </c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CF36" s="18">
        <f t="shared" si="1"/>
        <v>495786.12372645369</v>
      </c>
      <c r="CG36" s="26"/>
      <c r="CH36" s="13">
        <f t="shared" si="3"/>
        <v>495786.12372645369</v>
      </c>
      <c r="CI36" s="13">
        <f t="shared" si="4"/>
        <v>11551.734199999999</v>
      </c>
      <c r="CJ36" s="13">
        <f t="shared" si="5"/>
        <v>507337.8579264537</v>
      </c>
      <c r="CK36" s="13"/>
      <c r="CL36" s="13">
        <f t="shared" si="6"/>
        <v>1155173.42</v>
      </c>
      <c r="CN36" t="s">
        <v>80</v>
      </c>
      <c r="CO36" t="s">
        <v>44</v>
      </c>
      <c r="CP36" t="s">
        <v>81</v>
      </c>
      <c r="CQ36" t="s">
        <v>82</v>
      </c>
      <c r="CR36" s="18">
        <f t="shared" si="7"/>
        <v>507337.8579264537</v>
      </c>
    </row>
    <row r="37" spans="1:96" x14ac:dyDescent="0.25">
      <c r="A37" t="s">
        <v>29</v>
      </c>
      <c r="B37" s="11" t="s">
        <v>78</v>
      </c>
      <c r="C37" t="s">
        <v>26</v>
      </c>
      <c r="D37" s="21" t="s">
        <v>31</v>
      </c>
      <c r="E37" s="11" t="s">
        <v>84</v>
      </c>
      <c r="F37" s="11" t="s">
        <v>58</v>
      </c>
      <c r="G37" s="13">
        <v>24260.790393120482</v>
      </c>
      <c r="H37" s="13">
        <v>28142.516856019756</v>
      </c>
      <c r="I37" s="14">
        <v>60</v>
      </c>
      <c r="J37" s="15">
        <v>43921</v>
      </c>
      <c r="K37" s="15">
        <v>45716</v>
      </c>
      <c r="L37" s="13">
        <v>1155173.42</v>
      </c>
      <c r="M37" s="13">
        <v>11551.734199999999</v>
      </c>
      <c r="N37" s="13"/>
      <c r="O37" s="13"/>
      <c r="P37" s="13">
        <v>27968</v>
      </c>
      <c r="Q37" s="13">
        <v>27968</v>
      </c>
      <c r="R37" s="13">
        <v>27968</v>
      </c>
      <c r="S37" s="13">
        <v>27968</v>
      </c>
      <c r="T37" s="13">
        <v>27968</v>
      </c>
      <c r="U37" s="13">
        <v>27968</v>
      </c>
      <c r="V37" s="25">
        <v>27968</v>
      </c>
      <c r="W37" s="13"/>
      <c r="X37" s="13"/>
      <c r="Y37" s="13"/>
      <c r="Z37" s="13">
        <v>27968</v>
      </c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>
        <v>27968</v>
      </c>
      <c r="AM37" s="13">
        <v>24226.333333333332</v>
      </c>
      <c r="AN37" s="13">
        <v>24226.333333333332</v>
      </c>
      <c r="AO37" s="13">
        <v>24226.333333333332</v>
      </c>
      <c r="AP37" s="13">
        <v>24226.333333333332</v>
      </c>
      <c r="AQ37" s="13">
        <v>24226.333333333332</v>
      </c>
      <c r="AR37" s="13">
        <v>24226.333333333332</v>
      </c>
      <c r="AS37" s="13">
        <v>24226.333333333332</v>
      </c>
      <c r="AT37" s="13">
        <v>24226.333333333332</v>
      </c>
      <c r="AU37" s="13">
        <v>24226.333333333332</v>
      </c>
      <c r="AV37" s="13">
        <v>24226.333333333332</v>
      </c>
      <c r="AW37" s="13">
        <v>24226.333333333332</v>
      </c>
      <c r="AX37" s="13">
        <v>24226.333333333332</v>
      </c>
      <c r="AY37" s="13">
        <v>24226.333333333332</v>
      </c>
      <c r="AZ37" s="13">
        <v>24226.333333333332</v>
      </c>
      <c r="BA37" s="13">
        <v>24226.333333333332</v>
      </c>
      <c r="BB37" s="13">
        <v>24226.333333333332</v>
      </c>
      <c r="BC37" s="13">
        <v>27968</v>
      </c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CF37" s="18">
        <f t="shared" si="1"/>
        <v>495786.12372645369</v>
      </c>
      <c r="CG37" s="26"/>
      <c r="CH37" s="13">
        <f t="shared" si="3"/>
        <v>495786.12372645369</v>
      </c>
      <c r="CI37" s="13">
        <f t="shared" si="4"/>
        <v>11551.734199999999</v>
      </c>
      <c r="CJ37" s="13">
        <f t="shared" si="5"/>
        <v>507337.8579264537</v>
      </c>
      <c r="CK37" s="13"/>
      <c r="CL37" s="13">
        <f t="shared" si="6"/>
        <v>1155173.42</v>
      </c>
      <c r="CN37" t="s">
        <v>80</v>
      </c>
      <c r="CO37" t="s">
        <v>44</v>
      </c>
      <c r="CP37" t="s">
        <v>81</v>
      </c>
      <c r="CQ37" t="s">
        <v>82</v>
      </c>
      <c r="CR37" s="18">
        <f t="shared" si="7"/>
        <v>507337.8579264537</v>
      </c>
    </row>
    <row r="38" spans="1:96" x14ac:dyDescent="0.25">
      <c r="A38" t="s">
        <v>29</v>
      </c>
      <c r="B38" s="11" t="s">
        <v>78</v>
      </c>
      <c r="C38" t="s">
        <v>26</v>
      </c>
      <c r="D38" s="21" t="s">
        <v>31</v>
      </c>
      <c r="E38" s="11" t="s">
        <v>85</v>
      </c>
      <c r="F38" s="11" t="s">
        <v>58</v>
      </c>
      <c r="G38" s="13">
        <v>24260.790393120482</v>
      </c>
      <c r="H38" s="13">
        <v>28142.516856019756</v>
      </c>
      <c r="I38" s="14">
        <v>60</v>
      </c>
      <c r="J38" s="15">
        <v>43921</v>
      </c>
      <c r="K38" s="15">
        <v>45716</v>
      </c>
      <c r="L38" s="13">
        <v>1155173.42</v>
      </c>
      <c r="M38" s="13">
        <v>11551.734199999999</v>
      </c>
      <c r="N38" s="13"/>
      <c r="O38" s="13"/>
      <c r="P38" s="13">
        <v>27968</v>
      </c>
      <c r="Q38" s="13">
        <v>27968</v>
      </c>
      <c r="R38" s="13">
        <v>27968</v>
      </c>
      <c r="S38" s="13">
        <v>27968</v>
      </c>
      <c r="T38" s="13">
        <v>27968</v>
      </c>
      <c r="U38" s="13">
        <v>27968</v>
      </c>
      <c r="V38" s="25">
        <v>27968</v>
      </c>
      <c r="W38" s="13"/>
      <c r="X38" s="13"/>
      <c r="Y38" s="13"/>
      <c r="Z38" s="13">
        <v>27968</v>
      </c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>
        <v>27968</v>
      </c>
      <c r="AM38" s="13">
        <v>24226.333333333332</v>
      </c>
      <c r="AN38" s="13">
        <v>24226.333333333332</v>
      </c>
      <c r="AO38" s="13">
        <v>24226.333333333332</v>
      </c>
      <c r="AP38" s="13">
        <v>24226.333333333332</v>
      </c>
      <c r="AQ38" s="13">
        <v>24226.333333333332</v>
      </c>
      <c r="AR38" s="13">
        <v>24226.333333333332</v>
      </c>
      <c r="AS38" s="13">
        <v>24226.333333333332</v>
      </c>
      <c r="AT38" s="13">
        <v>24226.333333333332</v>
      </c>
      <c r="AU38" s="13">
        <v>24226.333333333332</v>
      </c>
      <c r="AV38" s="13">
        <v>24226.333333333332</v>
      </c>
      <c r="AW38" s="13">
        <v>24226.333333333332</v>
      </c>
      <c r="AX38" s="13">
        <v>24226.333333333332</v>
      </c>
      <c r="AY38" s="13">
        <v>24226.333333333332</v>
      </c>
      <c r="AZ38" s="13">
        <v>24226.333333333332</v>
      </c>
      <c r="BA38" s="13">
        <v>24226.333333333332</v>
      </c>
      <c r="BB38" s="13">
        <v>24226.333333333332</v>
      </c>
      <c r="BC38" s="13">
        <v>27968</v>
      </c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CF38" s="18">
        <f t="shared" si="1"/>
        <v>495786.12372645369</v>
      </c>
      <c r="CG38" s="26"/>
      <c r="CH38" s="13">
        <f t="shared" si="3"/>
        <v>495786.12372645369</v>
      </c>
      <c r="CI38" s="13">
        <f t="shared" si="4"/>
        <v>11551.734199999999</v>
      </c>
      <c r="CJ38" s="13">
        <f t="shared" si="5"/>
        <v>507337.8579264537</v>
      </c>
      <c r="CK38" s="13"/>
      <c r="CL38" s="13">
        <f t="shared" si="6"/>
        <v>1155173.42</v>
      </c>
      <c r="CN38" t="s">
        <v>80</v>
      </c>
      <c r="CO38" t="s">
        <v>44</v>
      </c>
      <c r="CP38" t="s">
        <v>81</v>
      </c>
      <c r="CQ38" t="s">
        <v>82</v>
      </c>
      <c r="CR38" s="18">
        <f t="shared" si="7"/>
        <v>507337.8579264537</v>
      </c>
    </row>
    <row r="39" spans="1:96" x14ac:dyDescent="0.25">
      <c r="A39" t="s">
        <v>29</v>
      </c>
      <c r="B39" s="11" t="s">
        <v>78</v>
      </c>
      <c r="C39" t="s">
        <v>26</v>
      </c>
      <c r="D39" s="21" t="s">
        <v>31</v>
      </c>
      <c r="E39" s="11" t="s">
        <v>86</v>
      </c>
      <c r="F39" s="11" t="s">
        <v>58</v>
      </c>
      <c r="G39" s="13">
        <v>24260.790393120482</v>
      </c>
      <c r="H39" s="13">
        <v>28142.516856019756</v>
      </c>
      <c r="I39" s="14">
        <v>60</v>
      </c>
      <c r="J39" s="15">
        <v>43921</v>
      </c>
      <c r="K39" s="15">
        <v>45716</v>
      </c>
      <c r="L39" s="13">
        <v>1155173.42</v>
      </c>
      <c r="M39" s="13">
        <v>11551.734199999999</v>
      </c>
      <c r="N39" s="13"/>
      <c r="O39" s="13"/>
      <c r="P39" s="13">
        <v>27968</v>
      </c>
      <c r="Q39" s="13">
        <v>27968</v>
      </c>
      <c r="R39" s="13">
        <v>27968</v>
      </c>
      <c r="S39" s="13">
        <v>27968</v>
      </c>
      <c r="T39" s="13">
        <v>27968</v>
      </c>
      <c r="U39" s="13">
        <v>27968</v>
      </c>
      <c r="V39" s="25">
        <v>27968</v>
      </c>
      <c r="W39" s="13"/>
      <c r="X39" s="13"/>
      <c r="Y39" s="13"/>
      <c r="Z39" s="13">
        <v>27968</v>
      </c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>
        <v>27968</v>
      </c>
      <c r="AM39" s="13">
        <v>24226.333333333332</v>
      </c>
      <c r="AN39" s="13">
        <v>24226.333333333332</v>
      </c>
      <c r="AO39" s="13">
        <v>24226.333333333332</v>
      </c>
      <c r="AP39" s="13">
        <v>24226.333333333332</v>
      </c>
      <c r="AQ39" s="13">
        <v>24226.333333333332</v>
      </c>
      <c r="AR39" s="13">
        <v>24226.333333333332</v>
      </c>
      <c r="AS39" s="13">
        <v>24226.333333333332</v>
      </c>
      <c r="AT39" s="13">
        <v>24226.333333333332</v>
      </c>
      <c r="AU39" s="13">
        <v>24226.333333333332</v>
      </c>
      <c r="AV39" s="13">
        <v>24226.333333333332</v>
      </c>
      <c r="AW39" s="13">
        <v>24226.333333333332</v>
      </c>
      <c r="AX39" s="13">
        <v>24226.333333333332</v>
      </c>
      <c r="AY39" s="13">
        <v>24226.333333333332</v>
      </c>
      <c r="AZ39" s="13">
        <v>24226.333333333332</v>
      </c>
      <c r="BA39" s="13">
        <v>24226.333333333332</v>
      </c>
      <c r="BB39" s="13">
        <v>24226.333333333332</v>
      </c>
      <c r="BC39" s="13">
        <v>27968</v>
      </c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CF39" s="18">
        <f t="shared" si="1"/>
        <v>495786.12372645369</v>
      </c>
      <c r="CG39" s="26"/>
      <c r="CH39" s="13">
        <f t="shared" si="3"/>
        <v>495786.12372645369</v>
      </c>
      <c r="CI39" s="13">
        <f t="shared" si="4"/>
        <v>11551.734199999999</v>
      </c>
      <c r="CJ39" s="13">
        <f t="shared" si="5"/>
        <v>507337.8579264537</v>
      </c>
      <c r="CK39" s="13"/>
      <c r="CL39" s="13">
        <f t="shared" si="6"/>
        <v>1155173.42</v>
      </c>
      <c r="CN39" t="s">
        <v>80</v>
      </c>
      <c r="CO39" t="s">
        <v>44</v>
      </c>
      <c r="CP39" t="s">
        <v>81</v>
      </c>
      <c r="CQ39" t="s">
        <v>82</v>
      </c>
      <c r="CR39" s="18">
        <f t="shared" si="7"/>
        <v>507337.8579264537</v>
      </c>
    </row>
    <row r="40" spans="1:96" x14ac:dyDescent="0.25">
      <c r="A40" t="s">
        <v>29</v>
      </c>
      <c r="B40" s="11" t="s">
        <v>78</v>
      </c>
      <c r="C40" t="s">
        <v>26</v>
      </c>
      <c r="D40" s="21" t="s">
        <v>31</v>
      </c>
      <c r="E40" s="27" t="s">
        <v>87</v>
      </c>
      <c r="F40" s="11" t="s">
        <v>58</v>
      </c>
      <c r="G40" s="13">
        <v>24052.582153876792</v>
      </c>
      <c r="H40" s="13">
        <v>27900.995298497077</v>
      </c>
      <c r="I40" s="14">
        <v>60</v>
      </c>
      <c r="J40" s="15">
        <v>43921</v>
      </c>
      <c r="K40" s="15">
        <v>45716</v>
      </c>
      <c r="L40" s="13">
        <v>1145259.6200000001</v>
      </c>
      <c r="M40" s="13">
        <v>11452.596200000002</v>
      </c>
      <c r="N40" s="13"/>
      <c r="O40" s="13"/>
      <c r="P40" s="13">
        <v>27968</v>
      </c>
      <c r="Q40" s="13">
        <v>27968</v>
      </c>
      <c r="R40" s="13">
        <v>27968</v>
      </c>
      <c r="S40" s="13">
        <v>27968</v>
      </c>
      <c r="T40" s="13">
        <v>27968</v>
      </c>
      <c r="U40" s="13">
        <v>27968</v>
      </c>
      <c r="V40" s="25">
        <v>27968</v>
      </c>
      <c r="W40" s="13"/>
      <c r="X40" s="13"/>
      <c r="Y40" s="13"/>
      <c r="Z40" s="13">
        <v>27968</v>
      </c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>
        <v>27968</v>
      </c>
      <c r="AM40" s="13">
        <v>24226.333333333332</v>
      </c>
      <c r="AN40" s="13">
        <v>24226.333333333332</v>
      </c>
      <c r="AO40" s="13">
        <v>24226.333333333332</v>
      </c>
      <c r="AP40" s="13">
        <v>24226.333333333332</v>
      </c>
      <c r="AQ40" s="13">
        <v>24226.333333333332</v>
      </c>
      <c r="AR40" s="13">
        <v>24226.333333333332</v>
      </c>
      <c r="AS40" s="13">
        <v>24226.333333333332</v>
      </c>
      <c r="AT40" s="13">
        <v>24226.333333333332</v>
      </c>
      <c r="AU40" s="13">
        <v>24226.333333333332</v>
      </c>
      <c r="AV40" s="13">
        <v>24226.333333333332</v>
      </c>
      <c r="AW40" s="13">
        <v>24226.333333333332</v>
      </c>
      <c r="AX40" s="13">
        <v>24226.333333333332</v>
      </c>
      <c r="AY40" s="13">
        <v>24226.333333333332</v>
      </c>
      <c r="AZ40" s="13">
        <v>24226.333333333332</v>
      </c>
      <c r="BA40" s="13">
        <v>24226.333333333332</v>
      </c>
      <c r="BB40" s="13">
        <v>24226.333333333332</v>
      </c>
      <c r="BC40" s="13">
        <v>27968</v>
      </c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CF40" s="18">
        <f t="shared" si="1"/>
        <v>495577.91548720998</v>
      </c>
      <c r="CG40" s="26"/>
      <c r="CH40" s="13">
        <f t="shared" si="3"/>
        <v>495577.91548720998</v>
      </c>
      <c r="CI40" s="13">
        <f t="shared" si="4"/>
        <v>11452.596200000002</v>
      </c>
      <c r="CJ40" s="13">
        <f t="shared" si="5"/>
        <v>507030.51168721</v>
      </c>
      <c r="CK40" s="13"/>
      <c r="CL40" s="13">
        <f t="shared" si="6"/>
        <v>1145259.6200000001</v>
      </c>
      <c r="CN40" t="s">
        <v>80</v>
      </c>
      <c r="CO40" t="s">
        <v>44</v>
      </c>
      <c r="CP40" t="s">
        <v>88</v>
      </c>
      <c r="CQ40" t="s">
        <v>82</v>
      </c>
      <c r="CR40" s="18">
        <f t="shared" si="7"/>
        <v>507030.51168721</v>
      </c>
    </row>
    <row r="41" spans="1:96" x14ac:dyDescent="0.25">
      <c r="A41" t="s">
        <v>29</v>
      </c>
      <c r="B41" s="11" t="s">
        <v>89</v>
      </c>
      <c r="C41" t="s">
        <v>26</v>
      </c>
      <c r="D41" s="21" t="s">
        <v>31</v>
      </c>
      <c r="E41" s="11" t="s">
        <v>90</v>
      </c>
      <c r="F41" s="11" t="s">
        <v>58</v>
      </c>
      <c r="G41" s="13">
        <v>500.55</v>
      </c>
      <c r="H41" s="13">
        <v>580.63799999999992</v>
      </c>
      <c r="I41" s="14">
        <v>36</v>
      </c>
      <c r="J41" s="15">
        <v>43312</v>
      </c>
      <c r="K41" s="15">
        <v>44742</v>
      </c>
      <c r="L41" s="13">
        <v>15247.359999999999</v>
      </c>
      <c r="M41" s="13">
        <v>152.4736</v>
      </c>
      <c r="N41" s="13"/>
      <c r="O41" s="13"/>
      <c r="P41" s="13">
        <v>500.55</v>
      </c>
      <c r="Q41" s="13">
        <v>500.55</v>
      </c>
      <c r="R41" s="13">
        <v>500.55</v>
      </c>
      <c r="S41" s="13">
        <v>500.55</v>
      </c>
      <c r="T41" s="13">
        <v>500.55</v>
      </c>
      <c r="U41" s="13">
        <v>500.55</v>
      </c>
      <c r="V41" s="25">
        <v>500.55</v>
      </c>
      <c r="W41" s="13"/>
      <c r="X41" s="13"/>
      <c r="Y41" s="13"/>
      <c r="Z41" s="13">
        <v>500.55</v>
      </c>
      <c r="AA41" s="13"/>
      <c r="AB41" s="28"/>
      <c r="AC41" s="28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CF41" s="18">
        <f t="shared" si="1"/>
        <v>1001.1</v>
      </c>
      <c r="CG41" s="26"/>
      <c r="CH41" s="13">
        <f t="shared" si="3"/>
        <v>1001.1</v>
      </c>
      <c r="CI41" s="13">
        <f t="shared" si="4"/>
        <v>152.4736</v>
      </c>
      <c r="CJ41" s="13">
        <f t="shared" si="5"/>
        <v>1153.5735999999999</v>
      </c>
      <c r="CK41" s="13"/>
      <c r="CL41" s="13">
        <f t="shared" si="6"/>
        <v>15247.359999999999</v>
      </c>
      <c r="CN41" t="e">
        <v>#N/A</v>
      </c>
      <c r="CO41" t="e">
        <v>#N/A</v>
      </c>
      <c r="CP41" t="e">
        <v>#N/A</v>
      </c>
      <c r="CQ41" t="s">
        <v>25</v>
      </c>
      <c r="CR41" s="18">
        <f t="shared" si="7"/>
        <v>1153.5735999999999</v>
      </c>
    </row>
    <row r="42" spans="1:96" x14ac:dyDescent="0.25">
      <c r="A42" t="s">
        <v>29</v>
      </c>
      <c r="B42" s="11" t="s">
        <v>89</v>
      </c>
      <c r="C42" t="s">
        <v>26</v>
      </c>
      <c r="D42" s="21" t="s">
        <v>31</v>
      </c>
      <c r="E42" s="11" t="s">
        <v>91</v>
      </c>
      <c r="F42" s="11" t="s">
        <v>58</v>
      </c>
      <c r="G42" s="13">
        <v>500.55</v>
      </c>
      <c r="H42" s="13">
        <v>580.63799999999992</v>
      </c>
      <c r="I42" s="14">
        <v>36</v>
      </c>
      <c r="J42" s="15">
        <v>43312</v>
      </c>
      <c r="K42" s="15">
        <v>44742</v>
      </c>
      <c r="L42" s="13">
        <v>15247.359999999999</v>
      </c>
      <c r="M42" s="13">
        <v>152.4736</v>
      </c>
      <c r="N42" s="13"/>
      <c r="O42" s="13"/>
      <c r="P42" s="13">
        <v>500.55</v>
      </c>
      <c r="Q42" s="13">
        <v>500.55</v>
      </c>
      <c r="R42" s="13">
        <v>500.55</v>
      </c>
      <c r="S42" s="13">
        <v>500.55</v>
      </c>
      <c r="T42" s="13">
        <v>500.55</v>
      </c>
      <c r="U42" s="13">
        <v>500.55</v>
      </c>
      <c r="V42" s="25">
        <v>500.55</v>
      </c>
      <c r="W42" s="13"/>
      <c r="X42" s="13"/>
      <c r="Y42" s="13"/>
      <c r="Z42" s="13">
        <v>500.55</v>
      </c>
      <c r="AA42" s="13"/>
      <c r="AB42" s="28"/>
      <c r="AC42" s="28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CF42" s="18">
        <f t="shared" si="1"/>
        <v>1001.1</v>
      </c>
      <c r="CG42" s="26"/>
      <c r="CH42" s="13">
        <f t="shared" si="3"/>
        <v>1001.1</v>
      </c>
      <c r="CI42" s="13">
        <f t="shared" si="4"/>
        <v>152.4736</v>
      </c>
      <c r="CJ42" s="13">
        <f t="shared" si="5"/>
        <v>1153.5735999999999</v>
      </c>
      <c r="CK42" s="13"/>
      <c r="CL42" s="13">
        <f t="shared" si="6"/>
        <v>15247.359999999999</v>
      </c>
      <c r="CN42" t="e">
        <v>#N/A</v>
      </c>
      <c r="CO42" t="e">
        <v>#N/A</v>
      </c>
      <c r="CP42" t="e">
        <v>#N/A</v>
      </c>
      <c r="CQ42" t="s">
        <v>25</v>
      </c>
      <c r="CR42" s="18">
        <f t="shared" si="7"/>
        <v>1153.5735999999999</v>
      </c>
    </row>
    <row r="43" spans="1:96" x14ac:dyDescent="0.25">
      <c r="A43" t="s">
        <v>29</v>
      </c>
      <c r="B43" s="11" t="s">
        <v>89</v>
      </c>
      <c r="C43" t="s">
        <v>26</v>
      </c>
      <c r="D43" s="21" t="s">
        <v>31</v>
      </c>
      <c r="E43" s="11" t="s">
        <v>92</v>
      </c>
      <c r="F43" s="11" t="s">
        <v>58</v>
      </c>
      <c r="G43" s="13">
        <v>500.55</v>
      </c>
      <c r="H43" s="13">
        <v>580.63799999999992</v>
      </c>
      <c r="I43" s="14">
        <v>36</v>
      </c>
      <c r="J43" s="15">
        <v>43312</v>
      </c>
      <c r="K43" s="15">
        <v>44742</v>
      </c>
      <c r="L43" s="13">
        <v>15247.359999999999</v>
      </c>
      <c r="M43" s="13">
        <v>152.4736</v>
      </c>
      <c r="N43" s="13"/>
      <c r="O43" s="13"/>
      <c r="P43" s="13">
        <v>500.55</v>
      </c>
      <c r="Q43" s="13">
        <v>500.55</v>
      </c>
      <c r="R43" s="13">
        <v>500.55</v>
      </c>
      <c r="S43" s="13">
        <v>500.55</v>
      </c>
      <c r="T43" s="13">
        <v>500.55</v>
      </c>
      <c r="U43" s="13">
        <v>500.55</v>
      </c>
      <c r="V43" s="25">
        <v>500.55</v>
      </c>
      <c r="W43" s="13"/>
      <c r="X43" s="13"/>
      <c r="Y43" s="13"/>
      <c r="Z43" s="13">
        <v>500.55</v>
      </c>
      <c r="AA43" s="13"/>
      <c r="AB43" s="28"/>
      <c r="AC43" s="28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CF43" s="18">
        <f t="shared" si="1"/>
        <v>1001.1</v>
      </c>
      <c r="CG43" s="26"/>
      <c r="CH43" s="13">
        <f t="shared" si="3"/>
        <v>1001.1</v>
      </c>
      <c r="CI43" s="13">
        <f t="shared" si="4"/>
        <v>152.4736</v>
      </c>
      <c r="CJ43" s="13">
        <f t="shared" si="5"/>
        <v>1153.5735999999999</v>
      </c>
      <c r="CK43" s="13"/>
      <c r="CL43" s="13">
        <f t="shared" si="6"/>
        <v>15247.359999999999</v>
      </c>
      <c r="CN43" t="e">
        <v>#N/A</v>
      </c>
      <c r="CO43" t="e">
        <v>#N/A</v>
      </c>
      <c r="CP43" t="e">
        <v>#N/A</v>
      </c>
      <c r="CQ43" t="s">
        <v>25</v>
      </c>
      <c r="CR43" s="18">
        <f t="shared" si="7"/>
        <v>1153.5735999999999</v>
      </c>
    </row>
    <row r="44" spans="1:96" x14ac:dyDescent="0.25">
      <c r="A44" t="s">
        <v>29</v>
      </c>
      <c r="B44" s="11" t="s">
        <v>89</v>
      </c>
      <c r="C44" t="s">
        <v>26</v>
      </c>
      <c r="D44" s="21" t="s">
        <v>31</v>
      </c>
      <c r="E44" s="11" t="s">
        <v>93</v>
      </c>
      <c r="F44" s="11" t="s">
        <v>58</v>
      </c>
      <c r="G44" s="13">
        <v>500.55</v>
      </c>
      <c r="H44" s="13">
        <v>580.63799999999992</v>
      </c>
      <c r="I44" s="14">
        <v>36</v>
      </c>
      <c r="J44" s="15">
        <v>43312</v>
      </c>
      <c r="K44" s="15">
        <v>44742</v>
      </c>
      <c r="L44" s="13">
        <v>15247.359999999999</v>
      </c>
      <c r="M44" s="13">
        <v>152.4736</v>
      </c>
      <c r="N44" s="13"/>
      <c r="O44" s="13"/>
      <c r="P44" s="13">
        <v>500.55</v>
      </c>
      <c r="Q44" s="13">
        <v>500.55</v>
      </c>
      <c r="R44" s="13">
        <v>500.55</v>
      </c>
      <c r="S44" s="13">
        <v>500.55</v>
      </c>
      <c r="T44" s="13">
        <v>500.55</v>
      </c>
      <c r="U44" s="13">
        <v>500.55</v>
      </c>
      <c r="V44" s="25">
        <v>500.55</v>
      </c>
      <c r="W44" s="13"/>
      <c r="X44" s="13"/>
      <c r="Y44" s="13"/>
      <c r="Z44" s="13">
        <v>500.55</v>
      </c>
      <c r="AA44" s="13"/>
      <c r="AB44" s="28"/>
      <c r="AC44" s="28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CF44" s="18">
        <f t="shared" si="1"/>
        <v>1001.1</v>
      </c>
      <c r="CG44" s="26"/>
      <c r="CH44" s="13">
        <f t="shared" si="3"/>
        <v>1001.1</v>
      </c>
      <c r="CI44" s="13">
        <f t="shared" si="4"/>
        <v>152.4736</v>
      </c>
      <c r="CJ44" s="13">
        <f t="shared" si="5"/>
        <v>1153.5735999999999</v>
      </c>
      <c r="CK44" s="13"/>
      <c r="CL44" s="13">
        <f t="shared" si="6"/>
        <v>15247.359999999999</v>
      </c>
      <c r="CN44" t="e">
        <v>#N/A</v>
      </c>
      <c r="CO44" t="e">
        <v>#N/A</v>
      </c>
      <c r="CP44" t="e">
        <v>#N/A</v>
      </c>
      <c r="CQ44" t="s">
        <v>25</v>
      </c>
      <c r="CR44" s="18">
        <f t="shared" si="7"/>
        <v>1153.5735999999999</v>
      </c>
    </row>
    <row r="45" spans="1:96" x14ac:dyDescent="0.25">
      <c r="A45" t="s">
        <v>29</v>
      </c>
      <c r="B45" s="11" t="s">
        <v>89</v>
      </c>
      <c r="C45" t="s">
        <v>26</v>
      </c>
      <c r="D45" s="21" t="s">
        <v>31</v>
      </c>
      <c r="E45" s="11" t="s">
        <v>94</v>
      </c>
      <c r="F45" s="11" t="s">
        <v>58</v>
      </c>
      <c r="G45" s="13">
        <v>500.55</v>
      </c>
      <c r="H45" s="13">
        <v>580.63799999999992</v>
      </c>
      <c r="I45" s="14">
        <v>36</v>
      </c>
      <c r="J45" s="15">
        <v>43312</v>
      </c>
      <c r="K45" s="15">
        <v>44742</v>
      </c>
      <c r="L45" s="13">
        <v>15247.359999999999</v>
      </c>
      <c r="M45" s="13">
        <v>152.4736</v>
      </c>
      <c r="N45" s="13"/>
      <c r="O45" s="13"/>
      <c r="P45" s="13">
        <v>500.55</v>
      </c>
      <c r="Q45" s="13">
        <v>500.55</v>
      </c>
      <c r="R45" s="13">
        <v>500.55</v>
      </c>
      <c r="S45" s="13">
        <v>500.55</v>
      </c>
      <c r="T45" s="13">
        <v>500.55</v>
      </c>
      <c r="U45" s="13">
        <v>500.55</v>
      </c>
      <c r="V45" s="25">
        <v>500.55</v>
      </c>
      <c r="W45" s="13"/>
      <c r="X45" s="13"/>
      <c r="Y45" s="13"/>
      <c r="Z45" s="13">
        <v>500.55</v>
      </c>
      <c r="AA45" s="13"/>
      <c r="AB45" s="28"/>
      <c r="AC45" s="28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CF45" s="18">
        <f t="shared" si="1"/>
        <v>1001.1</v>
      </c>
      <c r="CG45" s="26"/>
      <c r="CH45" s="13">
        <f t="shared" si="3"/>
        <v>1001.1</v>
      </c>
      <c r="CI45" s="13">
        <f t="shared" si="4"/>
        <v>152.4736</v>
      </c>
      <c r="CJ45" s="13">
        <f t="shared" si="5"/>
        <v>1153.5735999999999</v>
      </c>
      <c r="CK45" s="13"/>
      <c r="CL45" s="13">
        <f t="shared" si="6"/>
        <v>15247.359999999999</v>
      </c>
      <c r="CN45" t="e">
        <v>#N/A</v>
      </c>
      <c r="CO45" t="e">
        <v>#N/A</v>
      </c>
      <c r="CP45" t="e">
        <v>#N/A</v>
      </c>
      <c r="CQ45" t="s">
        <v>25</v>
      </c>
      <c r="CR45" s="18">
        <f t="shared" si="7"/>
        <v>1153.5735999999999</v>
      </c>
    </row>
    <row r="46" spans="1:96" x14ac:dyDescent="0.25">
      <c r="A46" t="s">
        <v>29</v>
      </c>
      <c r="B46" s="11" t="s">
        <v>89</v>
      </c>
      <c r="C46" t="s">
        <v>26</v>
      </c>
      <c r="D46" s="21" t="s">
        <v>31</v>
      </c>
      <c r="E46" s="11" t="s">
        <v>95</v>
      </c>
      <c r="F46" s="11" t="s">
        <v>58</v>
      </c>
      <c r="G46" s="13">
        <v>500.55</v>
      </c>
      <c r="H46" s="13">
        <v>580.63799999999992</v>
      </c>
      <c r="I46" s="14">
        <v>36</v>
      </c>
      <c r="J46" s="15">
        <v>43312</v>
      </c>
      <c r="K46" s="15">
        <v>44742</v>
      </c>
      <c r="L46" s="13">
        <v>15247.359999999999</v>
      </c>
      <c r="M46" s="13">
        <v>152.4736</v>
      </c>
      <c r="N46" s="13"/>
      <c r="O46" s="13"/>
      <c r="P46" s="13">
        <v>500.55</v>
      </c>
      <c r="Q46" s="13">
        <v>500.55</v>
      </c>
      <c r="R46" s="13">
        <v>500.55</v>
      </c>
      <c r="S46" s="13">
        <v>500.55</v>
      </c>
      <c r="T46" s="13">
        <v>500.55</v>
      </c>
      <c r="U46" s="13">
        <v>500.55</v>
      </c>
      <c r="V46" s="25">
        <v>500.55</v>
      </c>
      <c r="W46" s="13"/>
      <c r="X46" s="13"/>
      <c r="Y46" s="13"/>
      <c r="Z46" s="13">
        <v>500.55</v>
      </c>
      <c r="AA46" s="13"/>
      <c r="AB46" s="28"/>
      <c r="AC46" s="28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CF46" s="18">
        <f t="shared" si="1"/>
        <v>1001.1</v>
      </c>
      <c r="CG46" s="26"/>
      <c r="CH46" s="13">
        <f t="shared" si="3"/>
        <v>1001.1</v>
      </c>
      <c r="CI46" s="13">
        <f t="shared" si="4"/>
        <v>152.4736</v>
      </c>
      <c r="CJ46" s="13">
        <f t="shared" si="5"/>
        <v>1153.5735999999999</v>
      </c>
      <c r="CK46" s="13"/>
      <c r="CL46" s="13">
        <f t="shared" si="6"/>
        <v>15247.359999999999</v>
      </c>
      <c r="CN46" t="e">
        <v>#N/A</v>
      </c>
      <c r="CO46" t="e">
        <v>#N/A</v>
      </c>
      <c r="CP46" t="e">
        <v>#N/A</v>
      </c>
      <c r="CQ46" t="s">
        <v>25</v>
      </c>
      <c r="CR46" s="18">
        <f t="shared" si="7"/>
        <v>1153.5735999999999</v>
      </c>
    </row>
    <row r="47" spans="1:96" x14ac:dyDescent="0.25">
      <c r="A47" t="s">
        <v>29</v>
      </c>
      <c r="B47" s="11" t="s">
        <v>89</v>
      </c>
      <c r="C47" t="s">
        <v>26</v>
      </c>
      <c r="D47" s="21" t="s">
        <v>31</v>
      </c>
      <c r="E47" s="11" t="s">
        <v>96</v>
      </c>
      <c r="F47" s="11" t="s">
        <v>58</v>
      </c>
      <c r="G47" s="13">
        <v>500.55</v>
      </c>
      <c r="H47" s="13">
        <v>580.63799999999992</v>
      </c>
      <c r="I47" s="14">
        <v>36</v>
      </c>
      <c r="J47" s="15">
        <v>43312</v>
      </c>
      <c r="K47" s="15">
        <v>44742</v>
      </c>
      <c r="L47" s="13">
        <v>15247.359999999999</v>
      </c>
      <c r="M47" s="13">
        <v>152.4736</v>
      </c>
      <c r="N47" s="13"/>
      <c r="O47" s="13"/>
      <c r="P47" s="13">
        <v>500.55</v>
      </c>
      <c r="Q47" s="13">
        <v>500.55</v>
      </c>
      <c r="R47" s="13">
        <v>500.55</v>
      </c>
      <c r="S47" s="13">
        <v>500.55</v>
      </c>
      <c r="T47" s="13">
        <v>500.55</v>
      </c>
      <c r="U47" s="13">
        <v>500.55</v>
      </c>
      <c r="V47" s="25">
        <v>500.55</v>
      </c>
      <c r="W47" s="13"/>
      <c r="X47" s="13"/>
      <c r="Y47" s="13"/>
      <c r="Z47" s="13">
        <v>500.55</v>
      </c>
      <c r="AA47" s="13"/>
      <c r="AB47" s="28"/>
      <c r="AC47" s="28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CF47" s="18">
        <f t="shared" si="1"/>
        <v>1001.1</v>
      </c>
      <c r="CG47" s="26"/>
      <c r="CH47" s="13">
        <f t="shared" si="3"/>
        <v>1001.1</v>
      </c>
      <c r="CI47" s="13">
        <f t="shared" si="4"/>
        <v>152.4736</v>
      </c>
      <c r="CJ47" s="13">
        <f t="shared" si="5"/>
        <v>1153.5735999999999</v>
      </c>
      <c r="CK47" s="13"/>
      <c r="CL47" s="13">
        <f t="shared" si="6"/>
        <v>15247.359999999999</v>
      </c>
      <c r="CN47" t="e">
        <v>#N/A</v>
      </c>
      <c r="CO47" t="e">
        <v>#N/A</v>
      </c>
      <c r="CP47" t="e">
        <v>#N/A</v>
      </c>
      <c r="CQ47" t="s">
        <v>25</v>
      </c>
      <c r="CR47" s="18">
        <f t="shared" si="7"/>
        <v>1153.5735999999999</v>
      </c>
    </row>
    <row r="48" spans="1:96" x14ac:dyDescent="0.25">
      <c r="A48" t="s">
        <v>29</v>
      </c>
      <c r="B48" s="11" t="s">
        <v>89</v>
      </c>
      <c r="C48" t="s">
        <v>26</v>
      </c>
      <c r="D48" s="21" t="s">
        <v>31</v>
      </c>
      <c r="E48" s="11" t="s">
        <v>97</v>
      </c>
      <c r="F48" s="11" t="s">
        <v>58</v>
      </c>
      <c r="G48" s="13">
        <v>500.55</v>
      </c>
      <c r="H48" s="13">
        <v>580.63799999999992</v>
      </c>
      <c r="I48" s="14">
        <v>36</v>
      </c>
      <c r="J48" s="15">
        <v>43312</v>
      </c>
      <c r="K48" s="15">
        <v>44742</v>
      </c>
      <c r="L48" s="13">
        <v>15247.359999999999</v>
      </c>
      <c r="M48" s="13">
        <v>152.4736</v>
      </c>
      <c r="N48" s="13"/>
      <c r="O48" s="13"/>
      <c r="P48" s="13">
        <v>500.55</v>
      </c>
      <c r="Q48" s="13">
        <v>500.55</v>
      </c>
      <c r="R48" s="13">
        <v>500.55</v>
      </c>
      <c r="S48" s="13">
        <v>500.55</v>
      </c>
      <c r="T48" s="13">
        <v>500.55</v>
      </c>
      <c r="U48" s="13">
        <v>500.55</v>
      </c>
      <c r="V48" s="25">
        <v>500.55</v>
      </c>
      <c r="W48" s="13"/>
      <c r="X48" s="13"/>
      <c r="Y48" s="13"/>
      <c r="Z48" s="13">
        <v>500.55</v>
      </c>
      <c r="AA48" s="13"/>
      <c r="AB48" s="28"/>
      <c r="AC48" s="28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CF48" s="18">
        <f t="shared" si="1"/>
        <v>1001.1</v>
      </c>
      <c r="CG48" s="26"/>
      <c r="CH48" s="13">
        <f t="shared" si="3"/>
        <v>1001.1</v>
      </c>
      <c r="CI48" s="13">
        <f t="shared" si="4"/>
        <v>152.4736</v>
      </c>
      <c r="CJ48" s="13">
        <f t="shared" si="5"/>
        <v>1153.5735999999999</v>
      </c>
      <c r="CK48" s="13"/>
      <c r="CL48" s="13">
        <f t="shared" si="6"/>
        <v>15247.359999999999</v>
      </c>
      <c r="CN48" t="e">
        <v>#N/A</v>
      </c>
      <c r="CO48" t="e">
        <v>#N/A</v>
      </c>
      <c r="CP48" t="e">
        <v>#N/A</v>
      </c>
      <c r="CQ48" t="s">
        <v>25</v>
      </c>
      <c r="CR48" s="18">
        <f t="shared" si="7"/>
        <v>1153.5735999999999</v>
      </c>
    </row>
    <row r="49" spans="1:96" x14ac:dyDescent="0.25">
      <c r="A49" t="s">
        <v>29</v>
      </c>
      <c r="B49" s="11" t="s">
        <v>89</v>
      </c>
      <c r="C49" t="s">
        <v>26</v>
      </c>
      <c r="D49" s="21" t="s">
        <v>31</v>
      </c>
      <c r="E49" s="11" t="s">
        <v>98</v>
      </c>
      <c r="F49" s="11" t="s">
        <v>58</v>
      </c>
      <c r="G49" s="13">
        <v>500.55</v>
      </c>
      <c r="H49" s="13">
        <v>580.63799999999992</v>
      </c>
      <c r="I49" s="14">
        <v>36</v>
      </c>
      <c r="J49" s="15">
        <v>43312</v>
      </c>
      <c r="K49" s="15">
        <v>44742</v>
      </c>
      <c r="L49" s="13">
        <v>15247.359999999999</v>
      </c>
      <c r="M49" s="13">
        <v>152.4736</v>
      </c>
      <c r="N49" s="13"/>
      <c r="O49" s="13"/>
      <c r="P49" s="13">
        <v>500.55</v>
      </c>
      <c r="Q49" s="13">
        <v>500.55</v>
      </c>
      <c r="R49" s="13">
        <v>500.55</v>
      </c>
      <c r="S49" s="13">
        <v>500.55</v>
      </c>
      <c r="T49" s="13">
        <v>500.55</v>
      </c>
      <c r="U49" s="13">
        <v>500.55</v>
      </c>
      <c r="V49" s="25">
        <v>500.55</v>
      </c>
      <c r="W49" s="13"/>
      <c r="X49" s="13"/>
      <c r="Y49" s="13"/>
      <c r="Z49" s="13">
        <v>500.55</v>
      </c>
      <c r="AA49" s="13"/>
      <c r="AB49" s="28"/>
      <c r="AC49" s="28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CF49" s="18">
        <f t="shared" si="1"/>
        <v>1001.1</v>
      </c>
      <c r="CG49" s="26"/>
      <c r="CH49" s="13">
        <f t="shared" si="3"/>
        <v>1001.1</v>
      </c>
      <c r="CI49" s="13">
        <f t="shared" si="4"/>
        <v>152.4736</v>
      </c>
      <c r="CJ49" s="13">
        <f t="shared" si="5"/>
        <v>1153.5735999999999</v>
      </c>
      <c r="CK49" s="13"/>
      <c r="CL49" s="13">
        <f t="shared" si="6"/>
        <v>15247.359999999999</v>
      </c>
      <c r="CN49" t="e">
        <v>#N/A</v>
      </c>
      <c r="CO49" t="e">
        <v>#N/A</v>
      </c>
      <c r="CP49" t="e">
        <v>#N/A</v>
      </c>
      <c r="CQ49" t="s">
        <v>25</v>
      </c>
      <c r="CR49" s="18">
        <f t="shared" si="7"/>
        <v>1153.5735999999999</v>
      </c>
    </row>
    <row r="50" spans="1:96" x14ac:dyDescent="0.25">
      <c r="A50" t="s">
        <v>29</v>
      </c>
      <c r="B50" s="11" t="s">
        <v>89</v>
      </c>
      <c r="C50" t="s">
        <v>26</v>
      </c>
      <c r="D50" s="21" t="s">
        <v>31</v>
      </c>
      <c r="E50" s="11" t="s">
        <v>99</v>
      </c>
      <c r="F50" s="11" t="s">
        <v>58</v>
      </c>
      <c r="G50" s="13">
        <v>500.55</v>
      </c>
      <c r="H50" s="13">
        <v>580.63799999999992</v>
      </c>
      <c r="I50" s="14">
        <v>36</v>
      </c>
      <c r="J50" s="15">
        <v>43312</v>
      </c>
      <c r="K50" s="15">
        <v>44742</v>
      </c>
      <c r="L50" s="13">
        <v>15247.359999999999</v>
      </c>
      <c r="M50" s="13">
        <v>152.4736</v>
      </c>
      <c r="N50" s="13"/>
      <c r="O50" s="13"/>
      <c r="P50" s="13">
        <v>500.55</v>
      </c>
      <c r="Q50" s="13">
        <v>500.55</v>
      </c>
      <c r="R50" s="13">
        <v>500.55</v>
      </c>
      <c r="S50" s="13">
        <v>500.55</v>
      </c>
      <c r="T50" s="13">
        <v>500.55</v>
      </c>
      <c r="U50" s="13">
        <v>500.55</v>
      </c>
      <c r="V50" s="25">
        <v>500.55</v>
      </c>
      <c r="W50" s="13"/>
      <c r="X50" s="13"/>
      <c r="Y50" s="13"/>
      <c r="Z50" s="13">
        <v>500.55</v>
      </c>
      <c r="AA50" s="13"/>
      <c r="AB50" s="28"/>
      <c r="AC50" s="28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CF50" s="18">
        <f t="shared" si="1"/>
        <v>1001.1</v>
      </c>
      <c r="CG50" s="26"/>
      <c r="CH50" s="13">
        <f t="shared" si="3"/>
        <v>1001.1</v>
      </c>
      <c r="CI50" s="13">
        <f t="shared" si="4"/>
        <v>152.4736</v>
      </c>
      <c r="CJ50" s="13">
        <f t="shared" si="5"/>
        <v>1153.5735999999999</v>
      </c>
      <c r="CK50" s="13"/>
      <c r="CL50" s="13">
        <f t="shared" si="6"/>
        <v>15247.359999999999</v>
      </c>
      <c r="CN50" t="e">
        <v>#N/A</v>
      </c>
      <c r="CO50" t="e">
        <v>#N/A</v>
      </c>
      <c r="CP50" t="e">
        <v>#N/A</v>
      </c>
      <c r="CQ50" t="s">
        <v>25</v>
      </c>
      <c r="CR50" s="18">
        <f t="shared" si="7"/>
        <v>1153.5735999999999</v>
      </c>
    </row>
    <row r="51" spans="1:96" x14ac:dyDescent="0.25">
      <c r="A51" t="s">
        <v>29</v>
      </c>
      <c r="B51" s="11" t="s">
        <v>89</v>
      </c>
      <c r="C51" t="s">
        <v>26</v>
      </c>
      <c r="D51" s="21" t="s">
        <v>31</v>
      </c>
      <c r="E51" s="11" t="s">
        <v>100</v>
      </c>
      <c r="F51" s="11" t="s">
        <v>58</v>
      </c>
      <c r="G51" s="13">
        <v>500.55</v>
      </c>
      <c r="H51" s="13">
        <v>580.63799999999992</v>
      </c>
      <c r="I51" s="14">
        <v>36</v>
      </c>
      <c r="J51" s="15">
        <v>43312</v>
      </c>
      <c r="K51" s="15">
        <v>44742</v>
      </c>
      <c r="L51" s="13">
        <v>15247.359999999999</v>
      </c>
      <c r="M51" s="13">
        <v>152.4736</v>
      </c>
      <c r="N51" s="13"/>
      <c r="O51" s="13"/>
      <c r="P51" s="13">
        <v>500.55</v>
      </c>
      <c r="Q51" s="13">
        <v>500.55</v>
      </c>
      <c r="R51" s="13">
        <v>500.55</v>
      </c>
      <c r="S51" s="13">
        <v>500.55</v>
      </c>
      <c r="T51" s="13">
        <v>500.55</v>
      </c>
      <c r="U51" s="13">
        <v>500.55</v>
      </c>
      <c r="V51" s="25">
        <v>500.55</v>
      </c>
      <c r="W51" s="13"/>
      <c r="X51" s="13"/>
      <c r="Y51" s="13"/>
      <c r="Z51" s="13">
        <v>500.55</v>
      </c>
      <c r="AA51" s="13"/>
      <c r="AB51" s="28"/>
      <c r="AC51" s="28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CF51" s="18">
        <f t="shared" si="1"/>
        <v>1001.1</v>
      </c>
      <c r="CG51" s="26"/>
      <c r="CH51" s="13">
        <f t="shared" si="3"/>
        <v>1001.1</v>
      </c>
      <c r="CI51" s="13">
        <f t="shared" si="4"/>
        <v>152.4736</v>
      </c>
      <c r="CJ51" s="13">
        <f t="shared" si="5"/>
        <v>1153.5735999999999</v>
      </c>
      <c r="CK51" s="13"/>
      <c r="CL51" s="13">
        <f t="shared" si="6"/>
        <v>15247.359999999999</v>
      </c>
      <c r="CN51" t="e">
        <v>#N/A</v>
      </c>
      <c r="CO51" t="e">
        <v>#N/A</v>
      </c>
      <c r="CP51" t="e">
        <v>#N/A</v>
      </c>
      <c r="CQ51" t="s">
        <v>25</v>
      </c>
      <c r="CR51" s="18">
        <f t="shared" si="7"/>
        <v>1153.5735999999999</v>
      </c>
    </row>
    <row r="52" spans="1:96" x14ac:dyDescent="0.25">
      <c r="A52" t="s">
        <v>29</v>
      </c>
      <c r="B52" s="11" t="s">
        <v>89</v>
      </c>
      <c r="C52" t="s">
        <v>26</v>
      </c>
      <c r="D52" s="21" t="s">
        <v>31</v>
      </c>
      <c r="E52" s="11" t="s">
        <v>101</v>
      </c>
      <c r="F52" s="11" t="s">
        <v>58</v>
      </c>
      <c r="G52" s="13">
        <v>500.55</v>
      </c>
      <c r="H52" s="13">
        <v>580.63799999999992</v>
      </c>
      <c r="I52" s="14">
        <v>36</v>
      </c>
      <c r="J52" s="15">
        <v>43312</v>
      </c>
      <c r="K52" s="15">
        <v>44742</v>
      </c>
      <c r="L52" s="13">
        <v>15247.359999999999</v>
      </c>
      <c r="M52" s="13">
        <v>152.4736</v>
      </c>
      <c r="N52" s="13"/>
      <c r="O52" s="13"/>
      <c r="P52" s="13">
        <v>500.55</v>
      </c>
      <c r="Q52" s="13">
        <v>500.55</v>
      </c>
      <c r="R52" s="13">
        <v>500.55</v>
      </c>
      <c r="S52" s="13">
        <v>500.55</v>
      </c>
      <c r="T52" s="13">
        <v>500.55</v>
      </c>
      <c r="U52" s="13">
        <v>500.55</v>
      </c>
      <c r="V52" s="25">
        <v>500.55</v>
      </c>
      <c r="W52" s="13"/>
      <c r="X52" s="13"/>
      <c r="Y52" s="13"/>
      <c r="Z52" s="13">
        <v>500.55</v>
      </c>
      <c r="AA52" s="13"/>
      <c r="AB52" s="28"/>
      <c r="AC52" s="28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CF52" s="18">
        <f t="shared" si="1"/>
        <v>1001.1</v>
      </c>
      <c r="CG52" s="26"/>
      <c r="CH52" s="13">
        <f t="shared" si="3"/>
        <v>1001.1</v>
      </c>
      <c r="CI52" s="13">
        <f t="shared" si="4"/>
        <v>152.4736</v>
      </c>
      <c r="CJ52" s="13">
        <f t="shared" si="5"/>
        <v>1153.5735999999999</v>
      </c>
      <c r="CK52" s="13"/>
      <c r="CL52" s="13">
        <f t="shared" si="6"/>
        <v>15247.359999999999</v>
      </c>
      <c r="CN52" t="e">
        <v>#N/A</v>
      </c>
      <c r="CO52" t="e">
        <v>#N/A</v>
      </c>
      <c r="CP52" t="e">
        <v>#N/A</v>
      </c>
      <c r="CQ52" t="s">
        <v>25</v>
      </c>
      <c r="CR52" s="18">
        <f t="shared" si="7"/>
        <v>1153.5735999999999</v>
      </c>
    </row>
    <row r="53" spans="1:96" x14ac:dyDescent="0.25">
      <c r="A53" t="s">
        <v>29</v>
      </c>
      <c r="B53" s="11" t="s">
        <v>89</v>
      </c>
      <c r="C53" t="s">
        <v>26</v>
      </c>
      <c r="D53" s="21" t="s">
        <v>31</v>
      </c>
      <c r="E53" s="11" t="s">
        <v>102</v>
      </c>
      <c r="F53" s="11" t="s">
        <v>58</v>
      </c>
      <c r="G53" s="13">
        <v>500.55</v>
      </c>
      <c r="H53" s="13">
        <v>580.63799999999992</v>
      </c>
      <c r="I53" s="14">
        <v>36</v>
      </c>
      <c r="J53" s="15">
        <v>43312</v>
      </c>
      <c r="K53" s="15">
        <v>44742</v>
      </c>
      <c r="L53" s="13">
        <v>15247.359999999999</v>
      </c>
      <c r="M53" s="13">
        <v>152.4736</v>
      </c>
      <c r="N53" s="13"/>
      <c r="O53" s="13"/>
      <c r="P53" s="13">
        <v>500.55</v>
      </c>
      <c r="Q53" s="13">
        <v>500.55</v>
      </c>
      <c r="R53" s="13">
        <v>500.55</v>
      </c>
      <c r="S53" s="13">
        <v>500.55</v>
      </c>
      <c r="T53" s="13">
        <v>500.55</v>
      </c>
      <c r="U53" s="13">
        <v>500.55</v>
      </c>
      <c r="V53" s="25">
        <v>500.55</v>
      </c>
      <c r="W53" s="13"/>
      <c r="X53" s="13"/>
      <c r="Y53" s="13"/>
      <c r="Z53" s="13">
        <v>500.55</v>
      </c>
      <c r="AA53" s="13"/>
      <c r="AB53" s="28"/>
      <c r="AC53" s="28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CF53" s="18">
        <f t="shared" si="1"/>
        <v>1001.1</v>
      </c>
      <c r="CG53" s="26"/>
      <c r="CH53" s="13">
        <f t="shared" si="3"/>
        <v>1001.1</v>
      </c>
      <c r="CI53" s="13">
        <f t="shared" si="4"/>
        <v>152.4736</v>
      </c>
      <c r="CJ53" s="13">
        <f t="shared" si="5"/>
        <v>1153.5735999999999</v>
      </c>
      <c r="CK53" s="13"/>
      <c r="CL53" s="13">
        <f t="shared" si="6"/>
        <v>15247.359999999999</v>
      </c>
      <c r="CN53" t="e">
        <v>#N/A</v>
      </c>
      <c r="CO53" t="e">
        <v>#N/A</v>
      </c>
      <c r="CP53" t="e">
        <v>#N/A</v>
      </c>
      <c r="CQ53" t="s">
        <v>25</v>
      </c>
      <c r="CR53" s="18">
        <f t="shared" si="7"/>
        <v>1153.5735999999999</v>
      </c>
    </row>
    <row r="54" spans="1:96" x14ac:dyDescent="0.25">
      <c r="A54" t="s">
        <v>29</v>
      </c>
      <c r="B54" s="11" t="s">
        <v>89</v>
      </c>
      <c r="C54" t="s">
        <v>26</v>
      </c>
      <c r="D54" s="21" t="s">
        <v>31</v>
      </c>
      <c r="E54" s="11" t="s">
        <v>103</v>
      </c>
      <c r="F54" s="11" t="s">
        <v>58</v>
      </c>
      <c r="G54" s="13">
        <v>500.55</v>
      </c>
      <c r="H54" s="13">
        <v>580.63799999999992</v>
      </c>
      <c r="I54" s="14">
        <v>36</v>
      </c>
      <c r="J54" s="15">
        <v>43312</v>
      </c>
      <c r="K54" s="15">
        <v>44742</v>
      </c>
      <c r="L54" s="13">
        <v>15247.359999999999</v>
      </c>
      <c r="M54" s="13">
        <v>152.4736</v>
      </c>
      <c r="N54" s="13"/>
      <c r="O54" s="13"/>
      <c r="P54" s="13">
        <v>500.55</v>
      </c>
      <c r="Q54" s="13">
        <v>500.55</v>
      </c>
      <c r="R54" s="13">
        <v>500.55</v>
      </c>
      <c r="S54" s="13">
        <v>500.55</v>
      </c>
      <c r="T54" s="13">
        <v>500.55</v>
      </c>
      <c r="U54" s="13">
        <v>500.55</v>
      </c>
      <c r="V54" s="25">
        <v>500.55</v>
      </c>
      <c r="W54" s="13"/>
      <c r="X54" s="13"/>
      <c r="Y54" s="13"/>
      <c r="Z54" s="13">
        <v>500.55</v>
      </c>
      <c r="AA54" s="13"/>
      <c r="AB54" s="28"/>
      <c r="AC54" s="28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CF54" s="18">
        <f t="shared" si="1"/>
        <v>1001.1</v>
      </c>
      <c r="CG54" s="26"/>
      <c r="CH54" s="13">
        <f t="shared" si="3"/>
        <v>1001.1</v>
      </c>
      <c r="CI54" s="13">
        <f t="shared" si="4"/>
        <v>152.4736</v>
      </c>
      <c r="CJ54" s="13">
        <f t="shared" si="5"/>
        <v>1153.5735999999999</v>
      </c>
      <c r="CK54" s="13"/>
      <c r="CL54" s="13">
        <f t="shared" si="6"/>
        <v>15247.359999999999</v>
      </c>
      <c r="CN54" t="e">
        <v>#N/A</v>
      </c>
      <c r="CO54" t="e">
        <v>#N/A</v>
      </c>
      <c r="CP54" t="e">
        <v>#N/A</v>
      </c>
      <c r="CQ54" t="s">
        <v>25</v>
      </c>
      <c r="CR54" s="18">
        <f t="shared" si="7"/>
        <v>1153.5735999999999</v>
      </c>
    </row>
    <row r="55" spans="1:96" x14ac:dyDescent="0.25">
      <c r="A55" t="s">
        <v>29</v>
      </c>
      <c r="B55" s="11" t="s">
        <v>89</v>
      </c>
      <c r="C55" t="s">
        <v>26</v>
      </c>
      <c r="D55" s="21" t="s">
        <v>31</v>
      </c>
      <c r="E55" s="11" t="s">
        <v>104</v>
      </c>
      <c r="F55" s="11" t="s">
        <v>58</v>
      </c>
      <c r="G55" s="13">
        <v>500.55</v>
      </c>
      <c r="H55" s="13">
        <v>580.63799999999992</v>
      </c>
      <c r="I55" s="14">
        <v>36</v>
      </c>
      <c r="J55" s="15">
        <v>43312</v>
      </c>
      <c r="K55" s="15">
        <v>44742</v>
      </c>
      <c r="L55" s="13">
        <v>15247.359999999999</v>
      </c>
      <c r="M55" s="13">
        <v>152.4736</v>
      </c>
      <c r="N55" s="13"/>
      <c r="O55" s="13"/>
      <c r="P55" s="13">
        <v>500.55</v>
      </c>
      <c r="Q55" s="13">
        <v>500.55</v>
      </c>
      <c r="R55" s="13">
        <v>500.55</v>
      </c>
      <c r="S55" s="13">
        <v>500.55</v>
      </c>
      <c r="T55" s="13">
        <v>500.55</v>
      </c>
      <c r="U55" s="13">
        <v>500.55</v>
      </c>
      <c r="V55" s="25">
        <v>500.55</v>
      </c>
      <c r="W55" s="13"/>
      <c r="X55" s="13"/>
      <c r="Y55" s="13"/>
      <c r="Z55" s="13">
        <v>500.55</v>
      </c>
      <c r="AA55" s="13"/>
      <c r="AB55" s="28"/>
      <c r="AC55" s="28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CF55" s="18">
        <f t="shared" si="1"/>
        <v>1001.1</v>
      </c>
      <c r="CG55" s="26"/>
      <c r="CH55" s="13">
        <f t="shared" si="3"/>
        <v>1001.1</v>
      </c>
      <c r="CI55" s="13">
        <f t="shared" si="4"/>
        <v>152.4736</v>
      </c>
      <c r="CJ55" s="13">
        <f t="shared" si="5"/>
        <v>1153.5735999999999</v>
      </c>
      <c r="CK55" s="13"/>
      <c r="CL55" s="13">
        <f t="shared" si="6"/>
        <v>15247.359999999999</v>
      </c>
      <c r="CN55" t="e">
        <v>#N/A</v>
      </c>
      <c r="CO55" t="e">
        <v>#N/A</v>
      </c>
      <c r="CP55" t="e">
        <v>#N/A</v>
      </c>
      <c r="CQ55" t="s">
        <v>25</v>
      </c>
      <c r="CR55" s="18">
        <f t="shared" si="7"/>
        <v>1153.5735999999999</v>
      </c>
    </row>
    <row r="56" spans="1:96" x14ac:dyDescent="0.25">
      <c r="A56" t="s">
        <v>29</v>
      </c>
      <c r="B56" s="11" t="s">
        <v>89</v>
      </c>
      <c r="C56" t="s">
        <v>26</v>
      </c>
      <c r="D56" s="21" t="s">
        <v>31</v>
      </c>
      <c r="E56" s="11" t="s">
        <v>105</v>
      </c>
      <c r="F56" s="11" t="s">
        <v>58</v>
      </c>
      <c r="G56" s="13">
        <v>500.55</v>
      </c>
      <c r="H56" s="13">
        <v>580.63799999999992</v>
      </c>
      <c r="I56" s="14">
        <v>36</v>
      </c>
      <c r="J56" s="15">
        <v>43312</v>
      </c>
      <c r="K56" s="15">
        <v>44742</v>
      </c>
      <c r="L56" s="13">
        <v>15247.359999999999</v>
      </c>
      <c r="M56" s="13">
        <v>152.4736</v>
      </c>
      <c r="N56" s="13"/>
      <c r="O56" s="13"/>
      <c r="P56" s="13">
        <v>500.55</v>
      </c>
      <c r="Q56" s="13">
        <v>500.55</v>
      </c>
      <c r="R56" s="13">
        <v>500.55</v>
      </c>
      <c r="S56" s="13">
        <v>500.55</v>
      </c>
      <c r="T56" s="13">
        <v>500.55</v>
      </c>
      <c r="U56" s="13">
        <v>500.55</v>
      </c>
      <c r="V56" s="25">
        <v>500.55</v>
      </c>
      <c r="W56" s="13"/>
      <c r="X56" s="13"/>
      <c r="Y56" s="13"/>
      <c r="Z56" s="13">
        <v>500.55</v>
      </c>
      <c r="AA56" s="13"/>
      <c r="AB56" s="28"/>
      <c r="AC56" s="28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CF56" s="18">
        <f t="shared" si="1"/>
        <v>1001.1</v>
      </c>
      <c r="CG56" s="26"/>
      <c r="CH56" s="13">
        <f t="shared" si="3"/>
        <v>1001.1</v>
      </c>
      <c r="CI56" s="13">
        <f t="shared" si="4"/>
        <v>152.4736</v>
      </c>
      <c r="CJ56" s="13">
        <f t="shared" si="5"/>
        <v>1153.5735999999999</v>
      </c>
      <c r="CK56" s="13"/>
      <c r="CL56" s="13">
        <f t="shared" si="6"/>
        <v>15247.359999999999</v>
      </c>
      <c r="CN56" t="e">
        <v>#N/A</v>
      </c>
      <c r="CO56" t="e">
        <v>#N/A</v>
      </c>
      <c r="CP56" t="e">
        <v>#N/A</v>
      </c>
      <c r="CQ56" t="s">
        <v>25</v>
      </c>
      <c r="CR56" s="18">
        <f t="shared" si="7"/>
        <v>1153.5735999999999</v>
      </c>
    </row>
    <row r="57" spans="1:96" x14ac:dyDescent="0.25">
      <c r="A57" t="s">
        <v>29</v>
      </c>
      <c r="B57" s="11" t="s">
        <v>89</v>
      </c>
      <c r="C57" t="s">
        <v>26</v>
      </c>
      <c r="D57" s="21" t="s">
        <v>31</v>
      </c>
      <c r="E57" s="11" t="s">
        <v>106</v>
      </c>
      <c r="F57" s="11" t="s">
        <v>58</v>
      </c>
      <c r="G57" s="13">
        <v>500.55</v>
      </c>
      <c r="H57" s="13">
        <v>580.63799999999992</v>
      </c>
      <c r="I57" s="14">
        <v>36</v>
      </c>
      <c r="J57" s="15">
        <v>43312</v>
      </c>
      <c r="K57" s="15">
        <v>44742</v>
      </c>
      <c r="L57" s="13">
        <v>15247.359999999999</v>
      </c>
      <c r="M57" s="13">
        <v>152.4736</v>
      </c>
      <c r="N57" s="13"/>
      <c r="O57" s="13"/>
      <c r="P57" s="13">
        <v>500.55</v>
      </c>
      <c r="Q57" s="13">
        <v>500.55</v>
      </c>
      <c r="R57" s="13">
        <v>500.55</v>
      </c>
      <c r="S57" s="13">
        <v>500.55</v>
      </c>
      <c r="T57" s="13">
        <v>500.55</v>
      </c>
      <c r="U57" s="13">
        <v>500.55</v>
      </c>
      <c r="V57" s="25">
        <v>500.55</v>
      </c>
      <c r="W57" s="13"/>
      <c r="X57" s="13"/>
      <c r="Y57" s="13"/>
      <c r="Z57" s="13">
        <v>500.55</v>
      </c>
      <c r="AA57" s="13"/>
      <c r="AB57" s="28"/>
      <c r="AC57" s="28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CF57" s="18">
        <f t="shared" si="1"/>
        <v>1001.1</v>
      </c>
      <c r="CG57" s="26"/>
      <c r="CH57" s="13">
        <f t="shared" si="3"/>
        <v>1001.1</v>
      </c>
      <c r="CI57" s="13">
        <f t="shared" si="4"/>
        <v>152.4736</v>
      </c>
      <c r="CJ57" s="13">
        <f t="shared" si="5"/>
        <v>1153.5735999999999</v>
      </c>
      <c r="CK57" s="13"/>
      <c r="CL57" s="13">
        <f t="shared" si="6"/>
        <v>15247.359999999999</v>
      </c>
      <c r="CN57" t="e">
        <v>#N/A</v>
      </c>
      <c r="CO57" t="e">
        <v>#N/A</v>
      </c>
      <c r="CP57" t="e">
        <v>#N/A</v>
      </c>
      <c r="CQ57" t="s">
        <v>25</v>
      </c>
      <c r="CR57" s="18">
        <f t="shared" si="7"/>
        <v>1153.5735999999999</v>
      </c>
    </row>
    <row r="58" spans="1:96" x14ac:dyDescent="0.25">
      <c r="A58" t="s">
        <v>29</v>
      </c>
      <c r="B58" s="11" t="s">
        <v>89</v>
      </c>
      <c r="C58" t="s">
        <v>26</v>
      </c>
      <c r="D58" s="21" t="s">
        <v>31</v>
      </c>
      <c r="E58" s="11" t="s">
        <v>107</v>
      </c>
      <c r="F58" s="11" t="s">
        <v>58</v>
      </c>
      <c r="G58" s="13">
        <v>500.55</v>
      </c>
      <c r="H58" s="13">
        <v>580.63799999999992</v>
      </c>
      <c r="I58" s="14">
        <v>36</v>
      </c>
      <c r="J58" s="15">
        <v>43312</v>
      </c>
      <c r="K58" s="15">
        <v>44742</v>
      </c>
      <c r="L58" s="13">
        <v>15247.359999999999</v>
      </c>
      <c r="M58" s="13">
        <v>152.4736</v>
      </c>
      <c r="N58" s="13"/>
      <c r="O58" s="13"/>
      <c r="P58" s="13">
        <v>500.55</v>
      </c>
      <c r="Q58" s="13">
        <v>500.55</v>
      </c>
      <c r="R58" s="13">
        <v>500.55</v>
      </c>
      <c r="S58" s="13">
        <v>500.55</v>
      </c>
      <c r="T58" s="13">
        <v>500.55</v>
      </c>
      <c r="U58" s="13">
        <v>500.55</v>
      </c>
      <c r="V58" s="25">
        <v>500.55</v>
      </c>
      <c r="W58" s="13"/>
      <c r="X58" s="13"/>
      <c r="Y58" s="13"/>
      <c r="Z58" s="13">
        <v>500.55</v>
      </c>
      <c r="AA58" s="13"/>
      <c r="AB58" s="28"/>
      <c r="AC58" s="28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CF58" s="18">
        <f t="shared" si="1"/>
        <v>1001.1</v>
      </c>
      <c r="CG58" s="26"/>
      <c r="CH58" s="13">
        <f t="shared" si="3"/>
        <v>1001.1</v>
      </c>
      <c r="CI58" s="13">
        <f t="shared" si="4"/>
        <v>152.4736</v>
      </c>
      <c r="CJ58" s="13">
        <f t="shared" si="5"/>
        <v>1153.5735999999999</v>
      </c>
      <c r="CK58" s="13"/>
      <c r="CL58" s="13">
        <f t="shared" si="6"/>
        <v>15247.359999999999</v>
      </c>
      <c r="CN58" t="e">
        <v>#N/A</v>
      </c>
      <c r="CO58" t="e">
        <v>#N/A</v>
      </c>
      <c r="CP58" t="e">
        <v>#N/A</v>
      </c>
      <c r="CQ58" t="s">
        <v>25</v>
      </c>
      <c r="CR58" s="18">
        <f t="shared" si="7"/>
        <v>1153.5735999999999</v>
      </c>
    </row>
    <row r="59" spans="1:96" x14ac:dyDescent="0.25">
      <c r="A59" t="s">
        <v>29</v>
      </c>
      <c r="B59" s="11" t="s">
        <v>89</v>
      </c>
      <c r="C59" t="s">
        <v>26</v>
      </c>
      <c r="D59" s="21" t="s">
        <v>31</v>
      </c>
      <c r="E59" s="11" t="s">
        <v>108</v>
      </c>
      <c r="F59" s="11" t="s">
        <v>58</v>
      </c>
      <c r="G59" s="13">
        <v>500.55</v>
      </c>
      <c r="H59" s="13">
        <v>580.63799999999992</v>
      </c>
      <c r="I59" s="14">
        <v>36</v>
      </c>
      <c r="J59" s="15">
        <v>43312</v>
      </c>
      <c r="K59" s="15">
        <v>44742</v>
      </c>
      <c r="L59" s="13">
        <v>15247.359999999999</v>
      </c>
      <c r="M59" s="13">
        <v>152.4736</v>
      </c>
      <c r="N59" s="13"/>
      <c r="O59" s="13"/>
      <c r="P59" s="13">
        <v>500.55</v>
      </c>
      <c r="Q59" s="13">
        <v>500.55</v>
      </c>
      <c r="R59" s="13">
        <v>500.55</v>
      </c>
      <c r="S59" s="13">
        <v>500.55</v>
      </c>
      <c r="T59" s="13">
        <v>500.55</v>
      </c>
      <c r="U59" s="13">
        <v>500.55</v>
      </c>
      <c r="V59" s="25">
        <v>500.55</v>
      </c>
      <c r="W59" s="13"/>
      <c r="X59" s="13"/>
      <c r="Y59" s="13"/>
      <c r="Z59" s="13">
        <v>500.55</v>
      </c>
      <c r="AA59" s="13"/>
      <c r="AB59" s="28"/>
      <c r="AC59" s="28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CF59" s="18">
        <f t="shared" si="1"/>
        <v>1001.1</v>
      </c>
      <c r="CG59" s="26"/>
      <c r="CH59" s="13">
        <f t="shared" si="3"/>
        <v>1001.1</v>
      </c>
      <c r="CI59" s="13">
        <f t="shared" si="4"/>
        <v>152.4736</v>
      </c>
      <c r="CJ59" s="13">
        <f t="shared" si="5"/>
        <v>1153.5735999999999</v>
      </c>
      <c r="CK59" s="13"/>
      <c r="CL59" s="13">
        <f t="shared" si="6"/>
        <v>15247.359999999999</v>
      </c>
      <c r="CN59" t="e">
        <v>#N/A</v>
      </c>
      <c r="CO59" t="e">
        <v>#N/A</v>
      </c>
      <c r="CP59" t="e">
        <v>#N/A</v>
      </c>
      <c r="CQ59" t="s">
        <v>25</v>
      </c>
      <c r="CR59" s="18">
        <f t="shared" si="7"/>
        <v>1153.5735999999999</v>
      </c>
    </row>
    <row r="60" spans="1:96" x14ac:dyDescent="0.25">
      <c r="A60" t="s">
        <v>29</v>
      </c>
      <c r="B60" s="11" t="s">
        <v>89</v>
      </c>
      <c r="C60" t="s">
        <v>26</v>
      </c>
      <c r="D60" s="21" t="s">
        <v>31</v>
      </c>
      <c r="E60" s="11" t="s">
        <v>109</v>
      </c>
      <c r="F60" s="11" t="s">
        <v>58</v>
      </c>
      <c r="G60" s="13">
        <v>500.55</v>
      </c>
      <c r="H60" s="13">
        <v>580.63799999999992</v>
      </c>
      <c r="I60" s="14">
        <v>36</v>
      </c>
      <c r="J60" s="15">
        <v>43312</v>
      </c>
      <c r="K60" s="15">
        <v>44742</v>
      </c>
      <c r="L60" s="13">
        <v>15247.359999999999</v>
      </c>
      <c r="M60" s="13">
        <v>152.4736</v>
      </c>
      <c r="N60" s="13"/>
      <c r="O60" s="13"/>
      <c r="P60" s="13">
        <v>500.55</v>
      </c>
      <c r="Q60" s="13">
        <v>500.55</v>
      </c>
      <c r="R60" s="13">
        <v>500.55</v>
      </c>
      <c r="S60" s="13">
        <v>500.55</v>
      </c>
      <c r="T60" s="13">
        <v>500.55</v>
      </c>
      <c r="U60" s="13">
        <v>500.55</v>
      </c>
      <c r="V60" s="25">
        <v>500.55</v>
      </c>
      <c r="W60" s="13"/>
      <c r="X60" s="13"/>
      <c r="Y60" s="13"/>
      <c r="Z60" s="13">
        <v>500.55</v>
      </c>
      <c r="AA60" s="13"/>
      <c r="AB60" s="28"/>
      <c r="AC60" s="28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CF60" s="18">
        <f t="shared" si="1"/>
        <v>1001.1</v>
      </c>
      <c r="CG60" s="26"/>
      <c r="CH60" s="13">
        <f t="shared" si="3"/>
        <v>1001.1</v>
      </c>
      <c r="CI60" s="13">
        <f t="shared" si="4"/>
        <v>152.4736</v>
      </c>
      <c r="CJ60" s="13">
        <f t="shared" si="5"/>
        <v>1153.5735999999999</v>
      </c>
      <c r="CK60" s="13"/>
      <c r="CL60" s="13">
        <f t="shared" si="6"/>
        <v>15247.359999999999</v>
      </c>
      <c r="CN60" t="e">
        <v>#N/A</v>
      </c>
      <c r="CO60" t="e">
        <v>#N/A</v>
      </c>
      <c r="CP60" t="e">
        <v>#N/A</v>
      </c>
      <c r="CQ60" t="s">
        <v>25</v>
      </c>
      <c r="CR60" s="18">
        <f t="shared" si="7"/>
        <v>1153.5735999999999</v>
      </c>
    </row>
    <row r="61" spans="1:96" x14ac:dyDescent="0.25">
      <c r="A61" t="s">
        <v>29</v>
      </c>
      <c r="B61" s="11" t="s">
        <v>89</v>
      </c>
      <c r="C61" t="s">
        <v>26</v>
      </c>
      <c r="D61" s="21" t="s">
        <v>31</v>
      </c>
      <c r="E61" s="11" t="s">
        <v>110</v>
      </c>
      <c r="F61" s="11" t="s">
        <v>58</v>
      </c>
      <c r="G61" s="13">
        <v>500.55</v>
      </c>
      <c r="H61" s="13">
        <v>580.63799999999992</v>
      </c>
      <c r="I61" s="14">
        <v>36</v>
      </c>
      <c r="J61" s="15">
        <v>43312</v>
      </c>
      <c r="K61" s="15">
        <v>44742</v>
      </c>
      <c r="L61" s="13">
        <v>15247.359999999999</v>
      </c>
      <c r="M61" s="13">
        <v>152.4736</v>
      </c>
      <c r="N61" s="13"/>
      <c r="O61" s="13"/>
      <c r="P61" s="13">
        <v>500.55</v>
      </c>
      <c r="Q61" s="13">
        <v>500.55</v>
      </c>
      <c r="R61" s="13">
        <v>500.55</v>
      </c>
      <c r="S61" s="13">
        <v>500.55</v>
      </c>
      <c r="T61" s="13">
        <v>500.55</v>
      </c>
      <c r="U61" s="13">
        <v>500.55</v>
      </c>
      <c r="V61" s="25">
        <v>500.55</v>
      </c>
      <c r="W61" s="13"/>
      <c r="X61" s="13"/>
      <c r="Y61" s="13"/>
      <c r="Z61" s="13">
        <v>500.55</v>
      </c>
      <c r="AA61" s="13"/>
      <c r="AB61" s="28"/>
      <c r="AC61" s="28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CF61" s="18">
        <f t="shared" si="1"/>
        <v>1001.1</v>
      </c>
      <c r="CG61" s="26"/>
      <c r="CH61" s="13">
        <f t="shared" si="3"/>
        <v>1001.1</v>
      </c>
      <c r="CI61" s="13">
        <f t="shared" si="4"/>
        <v>152.4736</v>
      </c>
      <c r="CJ61" s="13">
        <f t="shared" si="5"/>
        <v>1153.5735999999999</v>
      </c>
      <c r="CK61" s="13"/>
      <c r="CL61" s="13">
        <f t="shared" si="6"/>
        <v>15247.359999999999</v>
      </c>
      <c r="CN61" t="e">
        <v>#N/A</v>
      </c>
      <c r="CO61" t="e">
        <v>#N/A</v>
      </c>
      <c r="CP61" t="e">
        <v>#N/A</v>
      </c>
      <c r="CQ61" t="s">
        <v>25</v>
      </c>
      <c r="CR61" s="18">
        <f t="shared" si="7"/>
        <v>1153.5735999999999</v>
      </c>
    </row>
    <row r="62" spans="1:96" x14ac:dyDescent="0.25">
      <c r="A62" t="s">
        <v>29</v>
      </c>
      <c r="B62" s="11" t="s">
        <v>89</v>
      </c>
      <c r="C62" t="s">
        <v>26</v>
      </c>
      <c r="D62" s="21" t="s">
        <v>31</v>
      </c>
      <c r="E62" s="11" t="s">
        <v>111</v>
      </c>
      <c r="F62" s="11" t="s">
        <v>58</v>
      </c>
      <c r="G62" s="13">
        <v>500.55</v>
      </c>
      <c r="H62" s="13">
        <v>580.63799999999992</v>
      </c>
      <c r="I62" s="14">
        <v>36</v>
      </c>
      <c r="J62" s="15">
        <v>43312</v>
      </c>
      <c r="K62" s="15">
        <v>44742</v>
      </c>
      <c r="L62" s="13">
        <v>15247.359999999999</v>
      </c>
      <c r="M62" s="13">
        <v>152.4736</v>
      </c>
      <c r="N62" s="13"/>
      <c r="O62" s="13"/>
      <c r="P62" s="13">
        <v>500.55</v>
      </c>
      <c r="Q62" s="13">
        <v>500.55</v>
      </c>
      <c r="R62" s="13">
        <v>500.55</v>
      </c>
      <c r="S62" s="13">
        <v>500.55</v>
      </c>
      <c r="T62" s="13">
        <v>500.55</v>
      </c>
      <c r="U62" s="13">
        <v>500.55</v>
      </c>
      <c r="V62" s="25">
        <v>500.55</v>
      </c>
      <c r="W62" s="13"/>
      <c r="X62" s="13"/>
      <c r="Y62" s="13"/>
      <c r="Z62" s="13">
        <v>500.55</v>
      </c>
      <c r="AA62" s="13"/>
      <c r="AB62" s="28"/>
      <c r="AC62" s="28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CF62" s="18">
        <f t="shared" si="1"/>
        <v>1001.1</v>
      </c>
      <c r="CG62" s="26"/>
      <c r="CH62" s="13">
        <f t="shared" si="3"/>
        <v>1001.1</v>
      </c>
      <c r="CI62" s="13">
        <f t="shared" si="4"/>
        <v>152.4736</v>
      </c>
      <c r="CJ62" s="13">
        <f t="shared" si="5"/>
        <v>1153.5735999999999</v>
      </c>
      <c r="CK62" s="13"/>
      <c r="CL62" s="13">
        <f t="shared" si="6"/>
        <v>15247.359999999999</v>
      </c>
      <c r="CN62" t="e">
        <v>#N/A</v>
      </c>
      <c r="CO62" t="e">
        <v>#N/A</v>
      </c>
      <c r="CP62" t="e">
        <v>#N/A</v>
      </c>
      <c r="CQ62" t="s">
        <v>25</v>
      </c>
      <c r="CR62" s="18">
        <f t="shared" si="7"/>
        <v>1153.5735999999999</v>
      </c>
    </row>
    <row r="63" spans="1:96" x14ac:dyDescent="0.25">
      <c r="A63" t="s">
        <v>29</v>
      </c>
      <c r="B63" s="11" t="s">
        <v>89</v>
      </c>
      <c r="C63" t="s">
        <v>26</v>
      </c>
      <c r="D63" s="21" t="s">
        <v>31</v>
      </c>
      <c r="E63" s="11" t="s">
        <v>112</v>
      </c>
      <c r="F63" s="11" t="s">
        <v>58</v>
      </c>
      <c r="G63" s="13">
        <v>500.55</v>
      </c>
      <c r="H63" s="13">
        <v>580.63799999999992</v>
      </c>
      <c r="I63" s="14">
        <v>36</v>
      </c>
      <c r="J63" s="15">
        <v>43312</v>
      </c>
      <c r="K63" s="15">
        <v>44742</v>
      </c>
      <c r="L63" s="13">
        <v>15247.359999999999</v>
      </c>
      <c r="M63" s="13">
        <v>152.4736</v>
      </c>
      <c r="N63" s="13"/>
      <c r="O63" s="13"/>
      <c r="P63" s="13">
        <v>500.55</v>
      </c>
      <c r="Q63" s="13">
        <v>500.55</v>
      </c>
      <c r="R63" s="13">
        <v>500.55</v>
      </c>
      <c r="S63" s="13">
        <v>500.55</v>
      </c>
      <c r="T63" s="13">
        <v>500.55</v>
      </c>
      <c r="U63" s="13">
        <v>500.55</v>
      </c>
      <c r="V63" s="25">
        <v>500.55</v>
      </c>
      <c r="W63" s="13"/>
      <c r="X63" s="13"/>
      <c r="Y63" s="13"/>
      <c r="Z63" s="13">
        <v>500.55</v>
      </c>
      <c r="AA63" s="13"/>
      <c r="AB63" s="28"/>
      <c r="AC63" s="28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CF63" s="18">
        <f t="shared" si="1"/>
        <v>1001.1</v>
      </c>
      <c r="CG63" s="26"/>
      <c r="CH63" s="13">
        <f t="shared" si="3"/>
        <v>1001.1</v>
      </c>
      <c r="CI63" s="13">
        <f t="shared" si="4"/>
        <v>152.4736</v>
      </c>
      <c r="CJ63" s="13">
        <f t="shared" si="5"/>
        <v>1153.5735999999999</v>
      </c>
      <c r="CK63" s="13"/>
      <c r="CL63" s="13">
        <f t="shared" si="6"/>
        <v>15247.359999999999</v>
      </c>
      <c r="CN63" t="e">
        <v>#N/A</v>
      </c>
      <c r="CO63" t="e">
        <v>#N/A</v>
      </c>
      <c r="CP63" t="e">
        <v>#N/A</v>
      </c>
      <c r="CQ63" t="s">
        <v>25</v>
      </c>
      <c r="CR63" s="18">
        <f t="shared" si="7"/>
        <v>1153.5735999999999</v>
      </c>
    </row>
    <row r="64" spans="1:96" x14ac:dyDescent="0.25">
      <c r="A64" t="s">
        <v>29</v>
      </c>
      <c r="B64" s="11" t="s">
        <v>89</v>
      </c>
      <c r="C64" t="s">
        <v>26</v>
      </c>
      <c r="D64" s="21" t="s">
        <v>31</v>
      </c>
      <c r="E64" s="11" t="s">
        <v>113</v>
      </c>
      <c r="F64" s="11" t="s">
        <v>58</v>
      </c>
      <c r="G64" s="13">
        <v>500.55</v>
      </c>
      <c r="H64" s="13">
        <v>580.63799999999992</v>
      </c>
      <c r="I64" s="14">
        <v>36</v>
      </c>
      <c r="J64" s="15">
        <v>43312</v>
      </c>
      <c r="K64" s="15">
        <v>44742</v>
      </c>
      <c r="L64" s="13">
        <v>15247.359999999999</v>
      </c>
      <c r="M64" s="13">
        <v>152.4736</v>
      </c>
      <c r="N64" s="13"/>
      <c r="O64" s="13"/>
      <c r="P64" s="13">
        <v>500.55</v>
      </c>
      <c r="Q64" s="13">
        <v>500.55</v>
      </c>
      <c r="R64" s="13">
        <v>500.55</v>
      </c>
      <c r="S64" s="13">
        <v>500.55</v>
      </c>
      <c r="T64" s="13">
        <v>500.55</v>
      </c>
      <c r="U64" s="13">
        <v>500.55</v>
      </c>
      <c r="V64" s="25">
        <v>500.55</v>
      </c>
      <c r="W64" s="13"/>
      <c r="X64" s="13"/>
      <c r="Y64" s="13"/>
      <c r="Z64" s="13">
        <v>500.55</v>
      </c>
      <c r="AA64" s="13"/>
      <c r="AB64" s="28"/>
      <c r="AC64" s="28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CF64" s="18">
        <f t="shared" si="1"/>
        <v>1001.1</v>
      </c>
      <c r="CG64" s="26"/>
      <c r="CH64" s="13">
        <f t="shared" si="3"/>
        <v>1001.1</v>
      </c>
      <c r="CI64" s="13">
        <f t="shared" si="4"/>
        <v>152.4736</v>
      </c>
      <c r="CJ64" s="13">
        <f t="shared" si="5"/>
        <v>1153.5735999999999</v>
      </c>
      <c r="CK64" s="13"/>
      <c r="CL64" s="13">
        <f t="shared" si="6"/>
        <v>15247.359999999999</v>
      </c>
      <c r="CN64" t="e">
        <v>#N/A</v>
      </c>
      <c r="CO64" t="e">
        <v>#N/A</v>
      </c>
      <c r="CP64" t="e">
        <v>#N/A</v>
      </c>
      <c r="CQ64" t="s">
        <v>25</v>
      </c>
      <c r="CR64" s="18">
        <f t="shared" si="7"/>
        <v>1153.5735999999999</v>
      </c>
    </row>
    <row r="65" spans="1:96" x14ac:dyDescent="0.25">
      <c r="A65" t="s">
        <v>29</v>
      </c>
      <c r="B65" s="11" t="s">
        <v>89</v>
      </c>
      <c r="C65" t="s">
        <v>26</v>
      </c>
      <c r="D65" s="21" t="s">
        <v>31</v>
      </c>
      <c r="E65" s="11" t="s">
        <v>114</v>
      </c>
      <c r="F65" s="11" t="s">
        <v>58</v>
      </c>
      <c r="G65" s="13">
        <v>500.55</v>
      </c>
      <c r="H65" s="13">
        <v>580.63799999999992</v>
      </c>
      <c r="I65" s="14">
        <v>36</v>
      </c>
      <c r="J65" s="15">
        <v>43312</v>
      </c>
      <c r="K65" s="15">
        <v>44742</v>
      </c>
      <c r="L65" s="13">
        <v>15247.359999999999</v>
      </c>
      <c r="M65" s="13">
        <v>152.4736</v>
      </c>
      <c r="N65" s="13"/>
      <c r="O65" s="13"/>
      <c r="P65" s="13">
        <v>500.55</v>
      </c>
      <c r="Q65" s="13">
        <v>500.55</v>
      </c>
      <c r="R65" s="13">
        <v>500.55</v>
      </c>
      <c r="S65" s="13">
        <v>500.55</v>
      </c>
      <c r="T65" s="13">
        <v>500.55</v>
      </c>
      <c r="U65" s="13">
        <v>500.55</v>
      </c>
      <c r="V65" s="25">
        <v>500.55</v>
      </c>
      <c r="W65" s="13"/>
      <c r="X65" s="13"/>
      <c r="Y65" s="13"/>
      <c r="Z65" s="13">
        <v>500.55</v>
      </c>
      <c r="AA65" s="13"/>
      <c r="AB65" s="28"/>
      <c r="AC65" s="28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CF65" s="18">
        <f t="shared" si="1"/>
        <v>1001.1</v>
      </c>
      <c r="CG65" s="26"/>
      <c r="CH65" s="13">
        <f t="shared" si="3"/>
        <v>1001.1</v>
      </c>
      <c r="CI65" s="13">
        <f t="shared" si="4"/>
        <v>152.4736</v>
      </c>
      <c r="CJ65" s="13">
        <f t="shared" si="5"/>
        <v>1153.5735999999999</v>
      </c>
      <c r="CK65" s="13"/>
      <c r="CL65" s="13">
        <f t="shared" si="6"/>
        <v>15247.359999999999</v>
      </c>
      <c r="CN65" t="e">
        <v>#N/A</v>
      </c>
      <c r="CO65" t="e">
        <v>#N/A</v>
      </c>
      <c r="CP65" t="e">
        <v>#N/A</v>
      </c>
      <c r="CQ65" t="s">
        <v>25</v>
      </c>
      <c r="CR65" s="18">
        <f t="shared" si="7"/>
        <v>1153.5735999999999</v>
      </c>
    </row>
    <row r="66" spans="1:96" x14ac:dyDescent="0.25">
      <c r="A66" t="s">
        <v>29</v>
      </c>
      <c r="B66" s="11" t="s">
        <v>89</v>
      </c>
      <c r="C66" t="s">
        <v>26</v>
      </c>
      <c r="D66" s="21" t="s">
        <v>31</v>
      </c>
      <c r="E66" s="11" t="s">
        <v>115</v>
      </c>
      <c r="F66" s="11" t="s">
        <v>58</v>
      </c>
      <c r="G66" s="13">
        <v>500.55</v>
      </c>
      <c r="H66" s="13">
        <v>580.63799999999992</v>
      </c>
      <c r="I66" s="14">
        <v>36</v>
      </c>
      <c r="J66" s="15">
        <v>43312</v>
      </c>
      <c r="K66" s="15">
        <v>44742</v>
      </c>
      <c r="L66" s="13">
        <v>15247.359999999999</v>
      </c>
      <c r="M66" s="13">
        <v>152.4736</v>
      </c>
      <c r="N66" s="13"/>
      <c r="O66" s="13"/>
      <c r="P66" s="13">
        <v>500.55</v>
      </c>
      <c r="Q66" s="13">
        <v>500.55</v>
      </c>
      <c r="R66" s="13">
        <v>500.55</v>
      </c>
      <c r="S66" s="13">
        <v>500.55</v>
      </c>
      <c r="T66" s="13">
        <v>500.55</v>
      </c>
      <c r="U66" s="13">
        <v>500.55</v>
      </c>
      <c r="V66" s="25">
        <v>500.55</v>
      </c>
      <c r="W66" s="13"/>
      <c r="X66" s="13"/>
      <c r="Y66" s="13"/>
      <c r="Z66" s="13">
        <v>500.55</v>
      </c>
      <c r="AA66" s="13"/>
      <c r="AB66" s="28"/>
      <c r="AC66" s="28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CF66" s="18">
        <f t="shared" si="1"/>
        <v>1001.1</v>
      </c>
      <c r="CG66" s="26"/>
      <c r="CH66" s="13">
        <f t="shared" si="3"/>
        <v>1001.1</v>
      </c>
      <c r="CI66" s="13">
        <f t="shared" si="4"/>
        <v>152.4736</v>
      </c>
      <c r="CJ66" s="13">
        <f t="shared" si="5"/>
        <v>1153.5735999999999</v>
      </c>
      <c r="CK66" s="13"/>
      <c r="CL66" s="13">
        <f t="shared" si="6"/>
        <v>15247.359999999999</v>
      </c>
      <c r="CN66" t="e">
        <v>#N/A</v>
      </c>
      <c r="CO66" t="e">
        <v>#N/A</v>
      </c>
      <c r="CP66" t="e">
        <v>#N/A</v>
      </c>
      <c r="CQ66" t="s">
        <v>25</v>
      </c>
      <c r="CR66" s="18">
        <f t="shared" si="7"/>
        <v>1153.5735999999999</v>
      </c>
    </row>
    <row r="67" spans="1:96" x14ac:dyDescent="0.25">
      <c r="A67" t="s">
        <v>29</v>
      </c>
      <c r="B67" s="11" t="s">
        <v>89</v>
      </c>
      <c r="C67" t="s">
        <v>26</v>
      </c>
      <c r="D67" s="21" t="s">
        <v>31</v>
      </c>
      <c r="E67" s="11" t="s">
        <v>116</v>
      </c>
      <c r="F67" s="11" t="s">
        <v>58</v>
      </c>
      <c r="G67" s="13">
        <v>500.55</v>
      </c>
      <c r="H67" s="13">
        <v>580.63799999999992</v>
      </c>
      <c r="I67" s="14">
        <v>36</v>
      </c>
      <c r="J67" s="15">
        <v>43312</v>
      </c>
      <c r="K67" s="15">
        <v>44742</v>
      </c>
      <c r="L67" s="13">
        <v>15247.359999999999</v>
      </c>
      <c r="M67" s="13">
        <v>152.4736</v>
      </c>
      <c r="N67" s="13"/>
      <c r="O67" s="13"/>
      <c r="P67" s="13">
        <v>500.55</v>
      </c>
      <c r="Q67" s="13">
        <v>500.55</v>
      </c>
      <c r="R67" s="13">
        <v>500.55</v>
      </c>
      <c r="S67" s="13">
        <v>500.55</v>
      </c>
      <c r="T67" s="13">
        <v>500.55</v>
      </c>
      <c r="U67" s="13">
        <v>500.55</v>
      </c>
      <c r="V67" s="25">
        <v>500.55</v>
      </c>
      <c r="W67" s="13"/>
      <c r="X67" s="13"/>
      <c r="Y67" s="13"/>
      <c r="Z67" s="13">
        <v>500.55</v>
      </c>
      <c r="AA67" s="13"/>
      <c r="AB67" s="28"/>
      <c r="AC67" s="28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CF67" s="18">
        <f t="shared" ref="CF67:CF130" si="8">SUM(X67:CB67)+G67</f>
        <v>1001.1</v>
      </c>
      <c r="CG67" s="26"/>
      <c r="CH67" s="13">
        <f t="shared" si="3"/>
        <v>1001.1</v>
      </c>
      <c r="CI67" s="13">
        <f t="shared" si="4"/>
        <v>152.4736</v>
      </c>
      <c r="CJ67" s="13">
        <f t="shared" si="5"/>
        <v>1153.5735999999999</v>
      </c>
      <c r="CK67" s="13"/>
      <c r="CL67" s="13">
        <f t="shared" si="6"/>
        <v>15247.359999999999</v>
      </c>
      <c r="CN67" t="e">
        <v>#N/A</v>
      </c>
      <c r="CO67" t="e">
        <v>#N/A</v>
      </c>
      <c r="CP67" t="e">
        <v>#N/A</v>
      </c>
      <c r="CQ67" t="s">
        <v>25</v>
      </c>
      <c r="CR67" s="18">
        <f t="shared" si="7"/>
        <v>1153.5735999999999</v>
      </c>
    </row>
    <row r="68" spans="1:96" x14ac:dyDescent="0.25">
      <c r="A68" t="s">
        <v>29</v>
      </c>
      <c r="B68" s="11" t="s">
        <v>89</v>
      </c>
      <c r="C68" t="s">
        <v>26</v>
      </c>
      <c r="D68" s="21" t="s">
        <v>31</v>
      </c>
      <c r="E68" s="11" t="s">
        <v>117</v>
      </c>
      <c r="F68" s="11" t="s">
        <v>58</v>
      </c>
      <c r="G68" s="13">
        <v>500.55</v>
      </c>
      <c r="H68" s="13">
        <v>580.63799999999992</v>
      </c>
      <c r="I68" s="14">
        <v>36</v>
      </c>
      <c r="J68" s="15">
        <v>43312</v>
      </c>
      <c r="K68" s="15">
        <v>44742</v>
      </c>
      <c r="L68" s="13">
        <v>15247.359999999999</v>
      </c>
      <c r="M68" s="13">
        <v>152.4736</v>
      </c>
      <c r="N68" s="13"/>
      <c r="O68" s="13"/>
      <c r="P68" s="13">
        <v>500.55</v>
      </c>
      <c r="Q68" s="13">
        <v>500.55</v>
      </c>
      <c r="R68" s="13">
        <v>500.55</v>
      </c>
      <c r="S68" s="13">
        <v>500.55</v>
      </c>
      <c r="T68" s="13">
        <v>500.55</v>
      </c>
      <c r="U68" s="13">
        <v>500.55</v>
      </c>
      <c r="V68" s="25">
        <v>500.55</v>
      </c>
      <c r="W68" s="13"/>
      <c r="X68" s="13"/>
      <c r="Y68" s="13"/>
      <c r="Z68" s="13">
        <v>500.55</v>
      </c>
      <c r="AA68" s="13"/>
      <c r="AB68" s="28"/>
      <c r="AC68" s="28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CF68" s="18">
        <f t="shared" si="8"/>
        <v>1001.1</v>
      </c>
      <c r="CG68" s="26"/>
      <c r="CH68" s="13">
        <f t="shared" ref="CH68:CH131" si="9">+CE68+CF68+CG68</f>
        <v>1001.1</v>
      </c>
      <c r="CI68" s="13">
        <f t="shared" ref="CI68:CI131" si="10">+M68</f>
        <v>152.4736</v>
      </c>
      <c r="CJ68" s="13">
        <f t="shared" ref="CJ68:CJ131" si="11">+CH68+CI68</f>
        <v>1153.5735999999999</v>
      </c>
      <c r="CK68" s="13"/>
      <c r="CL68" s="13">
        <f t="shared" ref="CL68:CL131" si="12">+L68</f>
        <v>15247.359999999999</v>
      </c>
      <c r="CN68" t="e">
        <v>#N/A</v>
      </c>
      <c r="CO68" t="e">
        <v>#N/A</v>
      </c>
      <c r="CP68" t="e">
        <v>#N/A</v>
      </c>
      <c r="CQ68" t="s">
        <v>25</v>
      </c>
      <c r="CR68" s="18">
        <f t="shared" ref="CR68:CR131" si="13">+CJ68</f>
        <v>1153.5735999999999</v>
      </c>
    </row>
    <row r="69" spans="1:96" x14ac:dyDescent="0.25">
      <c r="A69" t="s">
        <v>29</v>
      </c>
      <c r="B69" s="11" t="s">
        <v>89</v>
      </c>
      <c r="C69" t="s">
        <v>26</v>
      </c>
      <c r="D69" s="21" t="s">
        <v>31</v>
      </c>
      <c r="E69" s="11" t="s">
        <v>118</v>
      </c>
      <c r="F69" s="11" t="s">
        <v>58</v>
      </c>
      <c r="G69" s="13">
        <v>500.55</v>
      </c>
      <c r="H69" s="13">
        <v>580.63799999999992</v>
      </c>
      <c r="I69" s="14">
        <v>36</v>
      </c>
      <c r="J69" s="15">
        <v>43312</v>
      </c>
      <c r="K69" s="15">
        <v>44742</v>
      </c>
      <c r="L69" s="13">
        <v>15247.359999999999</v>
      </c>
      <c r="M69" s="13">
        <v>152.4736</v>
      </c>
      <c r="N69" s="13"/>
      <c r="O69" s="13"/>
      <c r="P69" s="13">
        <v>500.55</v>
      </c>
      <c r="Q69" s="13">
        <v>500.55</v>
      </c>
      <c r="R69" s="13">
        <v>500.55</v>
      </c>
      <c r="S69" s="13">
        <v>500.55</v>
      </c>
      <c r="T69" s="13">
        <v>500.55</v>
      </c>
      <c r="U69" s="13">
        <v>500.55</v>
      </c>
      <c r="V69" s="25">
        <v>500.55</v>
      </c>
      <c r="W69" s="13"/>
      <c r="X69" s="13"/>
      <c r="Y69" s="13"/>
      <c r="Z69" s="13">
        <v>500.55</v>
      </c>
      <c r="AA69" s="13"/>
      <c r="AB69" s="28"/>
      <c r="AC69" s="28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CF69" s="18">
        <f t="shared" si="8"/>
        <v>1001.1</v>
      </c>
      <c r="CG69" s="26"/>
      <c r="CH69" s="13">
        <f t="shared" si="9"/>
        <v>1001.1</v>
      </c>
      <c r="CI69" s="13">
        <f t="shared" si="10"/>
        <v>152.4736</v>
      </c>
      <c r="CJ69" s="13">
        <f t="shared" si="11"/>
        <v>1153.5735999999999</v>
      </c>
      <c r="CK69" s="13"/>
      <c r="CL69" s="13">
        <f t="shared" si="12"/>
        <v>15247.359999999999</v>
      </c>
      <c r="CN69" t="e">
        <v>#N/A</v>
      </c>
      <c r="CO69" t="e">
        <v>#N/A</v>
      </c>
      <c r="CP69" t="e">
        <v>#N/A</v>
      </c>
      <c r="CQ69" t="s">
        <v>25</v>
      </c>
      <c r="CR69" s="18">
        <f t="shared" si="13"/>
        <v>1153.5735999999999</v>
      </c>
    </row>
    <row r="70" spans="1:96" x14ac:dyDescent="0.25">
      <c r="A70" t="s">
        <v>29</v>
      </c>
      <c r="B70" s="11" t="s">
        <v>89</v>
      </c>
      <c r="C70" t="s">
        <v>26</v>
      </c>
      <c r="D70" s="21" t="s">
        <v>31</v>
      </c>
      <c r="E70" s="11" t="s">
        <v>119</v>
      </c>
      <c r="F70" s="11" t="s">
        <v>58</v>
      </c>
      <c r="G70" s="13">
        <v>500.55</v>
      </c>
      <c r="H70" s="13">
        <v>580.63799999999992</v>
      </c>
      <c r="I70" s="14">
        <v>36</v>
      </c>
      <c r="J70" s="15">
        <v>43312</v>
      </c>
      <c r="K70" s="15">
        <v>44742</v>
      </c>
      <c r="L70" s="13">
        <v>15247.359999999999</v>
      </c>
      <c r="M70" s="13">
        <v>152.4736</v>
      </c>
      <c r="N70" s="13"/>
      <c r="O70" s="13"/>
      <c r="P70" s="13">
        <v>500.55</v>
      </c>
      <c r="Q70" s="13">
        <v>500.55</v>
      </c>
      <c r="R70" s="13">
        <v>500.55</v>
      </c>
      <c r="S70" s="13">
        <v>500.55</v>
      </c>
      <c r="T70" s="13">
        <v>500.55</v>
      </c>
      <c r="U70" s="13">
        <v>500.55</v>
      </c>
      <c r="V70" s="25">
        <v>500.55</v>
      </c>
      <c r="W70" s="13"/>
      <c r="X70" s="13"/>
      <c r="Y70" s="13"/>
      <c r="Z70" s="13">
        <v>500.55</v>
      </c>
      <c r="AA70" s="13"/>
      <c r="AB70" s="28"/>
      <c r="AC70" s="28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CF70" s="18">
        <f t="shared" si="8"/>
        <v>1001.1</v>
      </c>
      <c r="CG70" s="26"/>
      <c r="CH70" s="13">
        <f t="shared" si="9"/>
        <v>1001.1</v>
      </c>
      <c r="CI70" s="13">
        <f t="shared" si="10"/>
        <v>152.4736</v>
      </c>
      <c r="CJ70" s="13">
        <f t="shared" si="11"/>
        <v>1153.5735999999999</v>
      </c>
      <c r="CK70" s="13"/>
      <c r="CL70" s="13">
        <f t="shared" si="12"/>
        <v>15247.359999999999</v>
      </c>
      <c r="CN70" t="e">
        <v>#N/A</v>
      </c>
      <c r="CO70" t="e">
        <v>#N/A</v>
      </c>
      <c r="CP70" t="e">
        <v>#N/A</v>
      </c>
      <c r="CQ70" t="s">
        <v>25</v>
      </c>
      <c r="CR70" s="18">
        <f t="shared" si="13"/>
        <v>1153.5735999999999</v>
      </c>
    </row>
    <row r="71" spans="1:96" x14ac:dyDescent="0.25">
      <c r="A71" t="s">
        <v>29</v>
      </c>
      <c r="B71" s="11" t="s">
        <v>89</v>
      </c>
      <c r="C71" t="s">
        <v>26</v>
      </c>
      <c r="D71" s="21" t="s">
        <v>31</v>
      </c>
      <c r="E71" s="11" t="s">
        <v>120</v>
      </c>
      <c r="F71" s="11" t="s">
        <v>58</v>
      </c>
      <c r="G71" s="13">
        <v>500.55</v>
      </c>
      <c r="H71" s="13">
        <v>580.63799999999992</v>
      </c>
      <c r="I71" s="14">
        <v>36</v>
      </c>
      <c r="J71" s="15">
        <v>43312</v>
      </c>
      <c r="K71" s="15">
        <v>44742</v>
      </c>
      <c r="L71" s="13">
        <v>15247.359999999999</v>
      </c>
      <c r="M71" s="13">
        <v>152.4736</v>
      </c>
      <c r="N71" s="13"/>
      <c r="O71" s="13"/>
      <c r="P71" s="13">
        <v>500.55</v>
      </c>
      <c r="Q71" s="13">
        <v>500.55</v>
      </c>
      <c r="R71" s="13">
        <v>500.55</v>
      </c>
      <c r="S71" s="13">
        <v>500.55</v>
      </c>
      <c r="T71" s="13">
        <v>500.55</v>
      </c>
      <c r="U71" s="13">
        <v>500.55</v>
      </c>
      <c r="V71" s="25">
        <v>500.55</v>
      </c>
      <c r="W71" s="13"/>
      <c r="X71" s="13"/>
      <c r="Y71" s="13"/>
      <c r="Z71" s="13">
        <v>500.55</v>
      </c>
      <c r="AA71" s="13"/>
      <c r="AB71" s="28"/>
      <c r="AC71" s="28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CF71" s="18">
        <f t="shared" si="8"/>
        <v>1001.1</v>
      </c>
      <c r="CG71" s="26"/>
      <c r="CH71" s="13">
        <f t="shared" si="9"/>
        <v>1001.1</v>
      </c>
      <c r="CI71" s="13">
        <f t="shared" si="10"/>
        <v>152.4736</v>
      </c>
      <c r="CJ71" s="13">
        <f t="shared" si="11"/>
        <v>1153.5735999999999</v>
      </c>
      <c r="CK71" s="13"/>
      <c r="CL71" s="13">
        <f t="shared" si="12"/>
        <v>15247.359999999999</v>
      </c>
      <c r="CN71" t="e">
        <v>#N/A</v>
      </c>
      <c r="CO71" t="e">
        <v>#N/A</v>
      </c>
      <c r="CP71" t="e">
        <v>#N/A</v>
      </c>
      <c r="CQ71" t="s">
        <v>25</v>
      </c>
      <c r="CR71" s="18">
        <f t="shared" si="13"/>
        <v>1153.5735999999999</v>
      </c>
    </row>
    <row r="72" spans="1:96" x14ac:dyDescent="0.25">
      <c r="A72" t="s">
        <v>29</v>
      </c>
      <c r="B72" s="11" t="s">
        <v>89</v>
      </c>
      <c r="C72" t="s">
        <v>26</v>
      </c>
      <c r="D72" s="21" t="s">
        <v>31</v>
      </c>
      <c r="E72" s="11" t="s">
        <v>121</v>
      </c>
      <c r="F72" s="11" t="s">
        <v>58</v>
      </c>
      <c r="G72" s="13">
        <v>500.55</v>
      </c>
      <c r="H72" s="13">
        <v>580.63799999999992</v>
      </c>
      <c r="I72" s="14">
        <v>36</v>
      </c>
      <c r="J72" s="15">
        <v>43312</v>
      </c>
      <c r="K72" s="15">
        <v>44742</v>
      </c>
      <c r="L72" s="13">
        <v>15247.359999999999</v>
      </c>
      <c r="M72" s="13">
        <v>152.4736</v>
      </c>
      <c r="N72" s="13"/>
      <c r="O72" s="13"/>
      <c r="P72" s="13">
        <v>500.55</v>
      </c>
      <c r="Q72" s="13">
        <v>500.55</v>
      </c>
      <c r="R72" s="13">
        <v>500.55</v>
      </c>
      <c r="S72" s="13">
        <v>500.55</v>
      </c>
      <c r="T72" s="13">
        <v>500.55</v>
      </c>
      <c r="U72" s="13">
        <v>500.55</v>
      </c>
      <c r="V72" s="25">
        <v>500.55</v>
      </c>
      <c r="W72" s="13"/>
      <c r="X72" s="13"/>
      <c r="Y72" s="13"/>
      <c r="Z72" s="13">
        <v>500.55</v>
      </c>
      <c r="AA72" s="13"/>
      <c r="AB72" s="28"/>
      <c r="AC72" s="28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CF72" s="18">
        <f t="shared" si="8"/>
        <v>1001.1</v>
      </c>
      <c r="CG72" s="26"/>
      <c r="CH72" s="13">
        <f t="shared" si="9"/>
        <v>1001.1</v>
      </c>
      <c r="CI72" s="13">
        <f t="shared" si="10"/>
        <v>152.4736</v>
      </c>
      <c r="CJ72" s="13">
        <f t="shared" si="11"/>
        <v>1153.5735999999999</v>
      </c>
      <c r="CK72" s="13"/>
      <c r="CL72" s="13">
        <f t="shared" si="12"/>
        <v>15247.359999999999</v>
      </c>
      <c r="CN72" t="e">
        <v>#N/A</v>
      </c>
      <c r="CO72" t="e">
        <v>#N/A</v>
      </c>
      <c r="CP72" t="e">
        <v>#N/A</v>
      </c>
      <c r="CQ72" t="s">
        <v>25</v>
      </c>
      <c r="CR72" s="18">
        <f t="shared" si="13"/>
        <v>1153.5735999999999</v>
      </c>
    </row>
    <row r="73" spans="1:96" x14ac:dyDescent="0.25">
      <c r="A73" t="s">
        <v>29</v>
      </c>
      <c r="B73" s="11" t="s">
        <v>89</v>
      </c>
      <c r="C73" t="s">
        <v>26</v>
      </c>
      <c r="D73" s="21" t="s">
        <v>31</v>
      </c>
      <c r="E73" s="11" t="s">
        <v>122</v>
      </c>
      <c r="F73" s="11" t="s">
        <v>58</v>
      </c>
      <c r="G73" s="13">
        <v>500.55</v>
      </c>
      <c r="H73" s="13">
        <v>580.63799999999992</v>
      </c>
      <c r="I73" s="14">
        <v>36</v>
      </c>
      <c r="J73" s="15">
        <v>43312</v>
      </c>
      <c r="K73" s="15">
        <v>44742</v>
      </c>
      <c r="L73" s="13">
        <v>15247.359999999999</v>
      </c>
      <c r="M73" s="13">
        <v>152.4736</v>
      </c>
      <c r="N73" s="13"/>
      <c r="O73" s="13"/>
      <c r="P73" s="13">
        <v>500.55</v>
      </c>
      <c r="Q73" s="13">
        <v>500.55</v>
      </c>
      <c r="R73" s="13">
        <v>500.55</v>
      </c>
      <c r="S73" s="13">
        <v>500.55</v>
      </c>
      <c r="T73" s="13">
        <v>500.55</v>
      </c>
      <c r="U73" s="13">
        <v>500.55</v>
      </c>
      <c r="V73" s="25">
        <v>500.55</v>
      </c>
      <c r="W73" s="13"/>
      <c r="X73" s="13"/>
      <c r="Y73" s="13"/>
      <c r="Z73" s="13">
        <v>500.55</v>
      </c>
      <c r="AA73" s="13"/>
      <c r="AB73" s="28"/>
      <c r="AC73" s="28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CF73" s="18">
        <f t="shared" si="8"/>
        <v>1001.1</v>
      </c>
      <c r="CG73" s="26"/>
      <c r="CH73" s="13">
        <f t="shared" si="9"/>
        <v>1001.1</v>
      </c>
      <c r="CI73" s="13">
        <f t="shared" si="10"/>
        <v>152.4736</v>
      </c>
      <c r="CJ73" s="13">
        <f t="shared" si="11"/>
        <v>1153.5735999999999</v>
      </c>
      <c r="CK73" s="13"/>
      <c r="CL73" s="13">
        <f t="shared" si="12"/>
        <v>15247.359999999999</v>
      </c>
      <c r="CN73" t="e">
        <v>#N/A</v>
      </c>
      <c r="CO73" t="e">
        <v>#N/A</v>
      </c>
      <c r="CP73" t="e">
        <v>#N/A</v>
      </c>
      <c r="CQ73" t="s">
        <v>25</v>
      </c>
      <c r="CR73" s="18">
        <f t="shared" si="13"/>
        <v>1153.5735999999999</v>
      </c>
    </row>
    <row r="74" spans="1:96" x14ac:dyDescent="0.25">
      <c r="A74" t="s">
        <v>29</v>
      </c>
      <c r="B74" s="11" t="s">
        <v>89</v>
      </c>
      <c r="C74" t="s">
        <v>26</v>
      </c>
      <c r="D74" s="21" t="s">
        <v>31</v>
      </c>
      <c r="E74" s="11" t="s">
        <v>123</v>
      </c>
      <c r="F74" s="11" t="s">
        <v>58</v>
      </c>
      <c r="G74" s="13">
        <v>500.55</v>
      </c>
      <c r="H74" s="13">
        <v>580.63799999999992</v>
      </c>
      <c r="I74" s="14">
        <v>36</v>
      </c>
      <c r="J74" s="15">
        <v>43312</v>
      </c>
      <c r="K74" s="15">
        <v>44742</v>
      </c>
      <c r="L74" s="13">
        <v>15247.359999999999</v>
      </c>
      <c r="M74" s="13">
        <v>152.4736</v>
      </c>
      <c r="N74" s="13"/>
      <c r="O74" s="13"/>
      <c r="P74" s="13">
        <v>500.55</v>
      </c>
      <c r="Q74" s="13">
        <v>500.55</v>
      </c>
      <c r="R74" s="13">
        <v>500.55</v>
      </c>
      <c r="S74" s="13">
        <v>500.55</v>
      </c>
      <c r="T74" s="13">
        <v>500.55</v>
      </c>
      <c r="U74" s="13">
        <v>500.55</v>
      </c>
      <c r="V74" s="25">
        <v>500.55</v>
      </c>
      <c r="W74" s="13"/>
      <c r="X74" s="13"/>
      <c r="Y74" s="13"/>
      <c r="Z74" s="13">
        <v>500.55</v>
      </c>
      <c r="AA74" s="13"/>
      <c r="AB74" s="28"/>
      <c r="AC74" s="28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CF74" s="18">
        <f t="shared" si="8"/>
        <v>1001.1</v>
      </c>
      <c r="CG74" s="26"/>
      <c r="CH74" s="13">
        <f t="shared" si="9"/>
        <v>1001.1</v>
      </c>
      <c r="CI74" s="13">
        <f t="shared" si="10"/>
        <v>152.4736</v>
      </c>
      <c r="CJ74" s="13">
        <f t="shared" si="11"/>
        <v>1153.5735999999999</v>
      </c>
      <c r="CK74" s="13"/>
      <c r="CL74" s="13">
        <f t="shared" si="12"/>
        <v>15247.359999999999</v>
      </c>
      <c r="CN74" t="e">
        <v>#N/A</v>
      </c>
      <c r="CO74" t="e">
        <v>#N/A</v>
      </c>
      <c r="CP74" t="e">
        <v>#N/A</v>
      </c>
      <c r="CQ74" t="s">
        <v>25</v>
      </c>
      <c r="CR74" s="18">
        <f t="shared" si="13"/>
        <v>1153.5735999999999</v>
      </c>
    </row>
    <row r="75" spans="1:96" x14ac:dyDescent="0.25">
      <c r="A75" t="s">
        <v>29</v>
      </c>
      <c r="B75" s="11" t="s">
        <v>89</v>
      </c>
      <c r="C75" t="s">
        <v>26</v>
      </c>
      <c r="D75" s="21" t="s">
        <v>31</v>
      </c>
      <c r="E75" s="11" t="s">
        <v>124</v>
      </c>
      <c r="F75" s="11" t="s">
        <v>58</v>
      </c>
      <c r="G75" s="13">
        <v>500.55</v>
      </c>
      <c r="H75" s="13">
        <v>580.63799999999992</v>
      </c>
      <c r="I75" s="14">
        <v>36</v>
      </c>
      <c r="J75" s="15">
        <v>43312</v>
      </c>
      <c r="K75" s="15">
        <v>44742</v>
      </c>
      <c r="L75" s="13">
        <v>15247.359999999999</v>
      </c>
      <c r="M75" s="13">
        <v>152.4736</v>
      </c>
      <c r="N75" s="13"/>
      <c r="O75" s="13"/>
      <c r="P75" s="13">
        <v>500.55</v>
      </c>
      <c r="Q75" s="13">
        <v>500.55</v>
      </c>
      <c r="R75" s="13">
        <v>500.55</v>
      </c>
      <c r="S75" s="13">
        <v>500.55</v>
      </c>
      <c r="T75" s="13">
        <v>500.55</v>
      </c>
      <c r="U75" s="13">
        <v>500.55</v>
      </c>
      <c r="V75" s="25">
        <v>500.55</v>
      </c>
      <c r="W75" s="13"/>
      <c r="X75" s="13"/>
      <c r="Y75" s="13"/>
      <c r="Z75" s="13">
        <v>500.55</v>
      </c>
      <c r="AA75" s="13"/>
      <c r="AB75" s="28"/>
      <c r="AC75" s="28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CF75" s="18">
        <f t="shared" si="8"/>
        <v>1001.1</v>
      </c>
      <c r="CG75" s="26"/>
      <c r="CH75" s="13">
        <f t="shared" si="9"/>
        <v>1001.1</v>
      </c>
      <c r="CI75" s="13">
        <f t="shared" si="10"/>
        <v>152.4736</v>
      </c>
      <c r="CJ75" s="13">
        <f t="shared" si="11"/>
        <v>1153.5735999999999</v>
      </c>
      <c r="CK75" s="13"/>
      <c r="CL75" s="13">
        <f t="shared" si="12"/>
        <v>15247.359999999999</v>
      </c>
      <c r="CN75" t="e">
        <v>#N/A</v>
      </c>
      <c r="CO75" t="e">
        <v>#N/A</v>
      </c>
      <c r="CP75" t="e">
        <v>#N/A</v>
      </c>
      <c r="CQ75" t="s">
        <v>25</v>
      </c>
      <c r="CR75" s="18">
        <f t="shared" si="13"/>
        <v>1153.5735999999999</v>
      </c>
    </row>
    <row r="76" spans="1:96" x14ac:dyDescent="0.25">
      <c r="A76" t="s">
        <v>29</v>
      </c>
      <c r="B76" s="11" t="s">
        <v>89</v>
      </c>
      <c r="C76" t="s">
        <v>26</v>
      </c>
      <c r="D76" s="21" t="s">
        <v>31</v>
      </c>
      <c r="E76" s="11" t="s">
        <v>125</v>
      </c>
      <c r="F76" s="11" t="s">
        <v>58</v>
      </c>
      <c r="G76" s="13">
        <v>500.55</v>
      </c>
      <c r="H76" s="13">
        <v>580.63799999999992</v>
      </c>
      <c r="I76" s="14">
        <v>36</v>
      </c>
      <c r="J76" s="15">
        <v>43312</v>
      </c>
      <c r="K76" s="15">
        <v>44742</v>
      </c>
      <c r="L76" s="13">
        <v>15247.359999999999</v>
      </c>
      <c r="M76" s="13">
        <v>152.4736</v>
      </c>
      <c r="N76" s="13"/>
      <c r="O76" s="13"/>
      <c r="P76" s="13">
        <v>500.55</v>
      </c>
      <c r="Q76" s="13">
        <v>500.55</v>
      </c>
      <c r="R76" s="13">
        <v>500.55</v>
      </c>
      <c r="S76" s="13">
        <v>500.55</v>
      </c>
      <c r="T76" s="13">
        <v>500.55</v>
      </c>
      <c r="U76" s="13">
        <v>500.55</v>
      </c>
      <c r="V76" s="25">
        <v>500.55</v>
      </c>
      <c r="W76" s="13"/>
      <c r="X76" s="13"/>
      <c r="Y76" s="13"/>
      <c r="Z76" s="13">
        <v>500.55</v>
      </c>
      <c r="AA76" s="13"/>
      <c r="AB76" s="28"/>
      <c r="AC76" s="28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CF76" s="18">
        <f t="shared" si="8"/>
        <v>1001.1</v>
      </c>
      <c r="CG76" s="26"/>
      <c r="CH76" s="13">
        <f t="shared" si="9"/>
        <v>1001.1</v>
      </c>
      <c r="CI76" s="13">
        <f t="shared" si="10"/>
        <v>152.4736</v>
      </c>
      <c r="CJ76" s="13">
        <f t="shared" si="11"/>
        <v>1153.5735999999999</v>
      </c>
      <c r="CK76" s="13"/>
      <c r="CL76" s="13">
        <f t="shared" si="12"/>
        <v>15247.359999999999</v>
      </c>
      <c r="CN76" t="e">
        <v>#N/A</v>
      </c>
      <c r="CO76" t="e">
        <v>#N/A</v>
      </c>
      <c r="CP76" t="e">
        <v>#N/A</v>
      </c>
      <c r="CQ76" t="s">
        <v>25</v>
      </c>
      <c r="CR76" s="18">
        <f t="shared" si="13"/>
        <v>1153.5735999999999</v>
      </c>
    </row>
    <row r="77" spans="1:96" x14ac:dyDescent="0.25">
      <c r="A77" t="s">
        <v>29</v>
      </c>
      <c r="B77" s="11" t="s">
        <v>89</v>
      </c>
      <c r="C77" t="s">
        <v>26</v>
      </c>
      <c r="D77" s="21" t="s">
        <v>31</v>
      </c>
      <c r="E77" s="11" t="s">
        <v>126</v>
      </c>
      <c r="F77" s="11" t="s">
        <v>58</v>
      </c>
      <c r="G77" s="13">
        <v>500.55</v>
      </c>
      <c r="H77" s="13">
        <v>580.63799999999992</v>
      </c>
      <c r="I77" s="14">
        <v>36</v>
      </c>
      <c r="J77" s="15">
        <v>43312</v>
      </c>
      <c r="K77" s="15">
        <v>44742</v>
      </c>
      <c r="L77" s="13">
        <v>15247.359999999999</v>
      </c>
      <c r="M77" s="13">
        <v>152.4736</v>
      </c>
      <c r="N77" s="13"/>
      <c r="O77" s="13"/>
      <c r="P77" s="13">
        <v>500.55</v>
      </c>
      <c r="Q77" s="13">
        <v>500.55</v>
      </c>
      <c r="R77" s="13">
        <v>500.55</v>
      </c>
      <c r="S77" s="13">
        <v>500.55</v>
      </c>
      <c r="T77" s="13">
        <v>500.55</v>
      </c>
      <c r="U77" s="13">
        <v>500.55</v>
      </c>
      <c r="V77" s="25">
        <v>500.55</v>
      </c>
      <c r="W77" s="13"/>
      <c r="X77" s="13"/>
      <c r="Y77" s="13"/>
      <c r="Z77" s="13">
        <v>500.55</v>
      </c>
      <c r="AA77" s="13"/>
      <c r="AB77" s="28"/>
      <c r="AC77" s="28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CF77" s="18">
        <f t="shared" si="8"/>
        <v>1001.1</v>
      </c>
      <c r="CG77" s="26"/>
      <c r="CH77" s="13">
        <f t="shared" si="9"/>
        <v>1001.1</v>
      </c>
      <c r="CI77" s="13">
        <f t="shared" si="10"/>
        <v>152.4736</v>
      </c>
      <c r="CJ77" s="13">
        <f t="shared" si="11"/>
        <v>1153.5735999999999</v>
      </c>
      <c r="CK77" s="13"/>
      <c r="CL77" s="13">
        <f t="shared" si="12"/>
        <v>15247.359999999999</v>
      </c>
      <c r="CN77" t="e">
        <v>#N/A</v>
      </c>
      <c r="CO77" t="e">
        <v>#N/A</v>
      </c>
      <c r="CP77" t="e">
        <v>#N/A</v>
      </c>
      <c r="CQ77" t="s">
        <v>25</v>
      </c>
      <c r="CR77" s="18">
        <f t="shared" si="13"/>
        <v>1153.5735999999999</v>
      </c>
    </row>
    <row r="78" spans="1:96" x14ac:dyDescent="0.25">
      <c r="A78" t="s">
        <v>29</v>
      </c>
      <c r="B78" s="11" t="s">
        <v>89</v>
      </c>
      <c r="C78" t="s">
        <v>26</v>
      </c>
      <c r="D78" s="21" t="s">
        <v>31</v>
      </c>
      <c r="E78" s="11" t="s">
        <v>127</v>
      </c>
      <c r="F78" s="11" t="s">
        <v>58</v>
      </c>
      <c r="G78" s="13">
        <v>500.55</v>
      </c>
      <c r="H78" s="13">
        <v>580.63799999999992</v>
      </c>
      <c r="I78" s="14">
        <v>36</v>
      </c>
      <c r="J78" s="15">
        <v>43312</v>
      </c>
      <c r="K78" s="15">
        <v>44742</v>
      </c>
      <c r="L78" s="13">
        <v>15247.359999999999</v>
      </c>
      <c r="M78" s="13">
        <v>152.4736</v>
      </c>
      <c r="N78" s="13"/>
      <c r="O78" s="13"/>
      <c r="P78" s="13">
        <v>500.55</v>
      </c>
      <c r="Q78" s="13">
        <v>500.55</v>
      </c>
      <c r="R78" s="13">
        <v>500.55</v>
      </c>
      <c r="S78" s="13">
        <v>500.55</v>
      </c>
      <c r="T78" s="13">
        <v>500.55</v>
      </c>
      <c r="U78" s="13">
        <v>500.55</v>
      </c>
      <c r="V78" s="25">
        <v>500.55</v>
      </c>
      <c r="W78" s="13"/>
      <c r="X78" s="13"/>
      <c r="Y78" s="13"/>
      <c r="Z78" s="13">
        <v>500.55</v>
      </c>
      <c r="AA78" s="13"/>
      <c r="AB78" s="28"/>
      <c r="AC78" s="28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CF78" s="18">
        <f t="shared" si="8"/>
        <v>1001.1</v>
      </c>
      <c r="CG78" s="26"/>
      <c r="CH78" s="13">
        <f t="shared" si="9"/>
        <v>1001.1</v>
      </c>
      <c r="CI78" s="13">
        <f t="shared" si="10"/>
        <v>152.4736</v>
      </c>
      <c r="CJ78" s="13">
        <f t="shared" si="11"/>
        <v>1153.5735999999999</v>
      </c>
      <c r="CK78" s="13"/>
      <c r="CL78" s="13">
        <f t="shared" si="12"/>
        <v>15247.359999999999</v>
      </c>
      <c r="CN78" t="e">
        <v>#N/A</v>
      </c>
      <c r="CO78" t="e">
        <v>#N/A</v>
      </c>
      <c r="CP78" t="e">
        <v>#N/A</v>
      </c>
      <c r="CQ78" t="s">
        <v>25</v>
      </c>
      <c r="CR78" s="18">
        <f t="shared" si="13"/>
        <v>1153.5735999999999</v>
      </c>
    </row>
    <row r="79" spans="1:96" x14ac:dyDescent="0.25">
      <c r="A79" t="s">
        <v>29</v>
      </c>
      <c r="B79" s="11" t="s">
        <v>89</v>
      </c>
      <c r="C79" t="s">
        <v>26</v>
      </c>
      <c r="D79" s="21" t="s">
        <v>31</v>
      </c>
      <c r="E79" s="11" t="s">
        <v>128</v>
      </c>
      <c r="F79" s="11" t="s">
        <v>58</v>
      </c>
      <c r="G79" s="13">
        <v>500.55</v>
      </c>
      <c r="H79" s="13">
        <v>580.63799999999992</v>
      </c>
      <c r="I79" s="14">
        <v>36</v>
      </c>
      <c r="J79" s="15">
        <v>43312</v>
      </c>
      <c r="K79" s="15">
        <v>44742</v>
      </c>
      <c r="L79" s="13">
        <v>15247.359999999999</v>
      </c>
      <c r="M79" s="13">
        <v>152.4736</v>
      </c>
      <c r="N79" s="13"/>
      <c r="O79" s="13"/>
      <c r="P79" s="13">
        <v>500.55</v>
      </c>
      <c r="Q79" s="13">
        <v>500.55</v>
      </c>
      <c r="R79" s="13">
        <v>500.55</v>
      </c>
      <c r="S79" s="13">
        <v>500.55</v>
      </c>
      <c r="T79" s="13">
        <v>500.55</v>
      </c>
      <c r="U79" s="13">
        <v>500.55</v>
      </c>
      <c r="V79" s="25">
        <v>500.55</v>
      </c>
      <c r="W79" s="13"/>
      <c r="X79" s="13"/>
      <c r="Y79" s="13"/>
      <c r="Z79" s="13">
        <v>500.55</v>
      </c>
      <c r="AA79" s="13"/>
      <c r="AB79" s="28"/>
      <c r="AC79" s="28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CF79" s="18">
        <f t="shared" si="8"/>
        <v>1001.1</v>
      </c>
      <c r="CG79" s="26"/>
      <c r="CH79" s="13">
        <f t="shared" si="9"/>
        <v>1001.1</v>
      </c>
      <c r="CI79" s="13">
        <f t="shared" si="10"/>
        <v>152.4736</v>
      </c>
      <c r="CJ79" s="13">
        <f t="shared" si="11"/>
        <v>1153.5735999999999</v>
      </c>
      <c r="CK79" s="13"/>
      <c r="CL79" s="13">
        <f t="shared" si="12"/>
        <v>15247.359999999999</v>
      </c>
      <c r="CN79" t="e">
        <v>#N/A</v>
      </c>
      <c r="CO79" t="e">
        <v>#N/A</v>
      </c>
      <c r="CP79" t="e">
        <v>#N/A</v>
      </c>
      <c r="CQ79" t="s">
        <v>25</v>
      </c>
      <c r="CR79" s="18">
        <f t="shared" si="13"/>
        <v>1153.5735999999999</v>
      </c>
    </row>
    <row r="80" spans="1:96" x14ac:dyDescent="0.25">
      <c r="A80" t="s">
        <v>29</v>
      </c>
      <c r="B80" s="11" t="s">
        <v>89</v>
      </c>
      <c r="C80" t="s">
        <v>26</v>
      </c>
      <c r="D80" s="21" t="s">
        <v>31</v>
      </c>
      <c r="E80" s="11" t="s">
        <v>129</v>
      </c>
      <c r="F80" s="11" t="s">
        <v>58</v>
      </c>
      <c r="G80" s="13">
        <v>500.55</v>
      </c>
      <c r="H80" s="13">
        <v>580.63799999999992</v>
      </c>
      <c r="I80" s="14">
        <v>36</v>
      </c>
      <c r="J80" s="15">
        <v>43312</v>
      </c>
      <c r="K80" s="15">
        <v>44742</v>
      </c>
      <c r="L80" s="13">
        <v>15247.359999999999</v>
      </c>
      <c r="M80" s="13">
        <v>152.4736</v>
      </c>
      <c r="N80" s="13"/>
      <c r="O80" s="13"/>
      <c r="P80" s="13">
        <v>500.55</v>
      </c>
      <c r="Q80" s="13">
        <v>500.55</v>
      </c>
      <c r="R80" s="13">
        <v>500.55</v>
      </c>
      <c r="S80" s="13">
        <v>500.55</v>
      </c>
      <c r="T80" s="13">
        <v>500.55</v>
      </c>
      <c r="U80" s="13">
        <v>500.55</v>
      </c>
      <c r="V80" s="25">
        <v>500.55</v>
      </c>
      <c r="W80" s="13"/>
      <c r="X80" s="13"/>
      <c r="Y80" s="13"/>
      <c r="Z80" s="13">
        <v>500.55</v>
      </c>
      <c r="AA80" s="13"/>
      <c r="AB80" s="28"/>
      <c r="AC80" s="28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CF80" s="18">
        <f t="shared" si="8"/>
        <v>1001.1</v>
      </c>
      <c r="CG80" s="26"/>
      <c r="CH80" s="13">
        <f t="shared" si="9"/>
        <v>1001.1</v>
      </c>
      <c r="CI80" s="13">
        <f t="shared" si="10"/>
        <v>152.4736</v>
      </c>
      <c r="CJ80" s="13">
        <f t="shared" si="11"/>
        <v>1153.5735999999999</v>
      </c>
      <c r="CK80" s="13"/>
      <c r="CL80" s="13">
        <f t="shared" si="12"/>
        <v>15247.359999999999</v>
      </c>
      <c r="CN80" t="e">
        <v>#N/A</v>
      </c>
      <c r="CO80" t="e">
        <v>#N/A</v>
      </c>
      <c r="CP80" t="e">
        <v>#N/A</v>
      </c>
      <c r="CQ80" t="s">
        <v>25</v>
      </c>
      <c r="CR80" s="18">
        <f t="shared" si="13"/>
        <v>1153.5735999999999</v>
      </c>
    </row>
    <row r="81" spans="1:96" x14ac:dyDescent="0.25">
      <c r="A81" t="s">
        <v>29</v>
      </c>
      <c r="B81" s="11" t="s">
        <v>89</v>
      </c>
      <c r="C81" t="s">
        <v>26</v>
      </c>
      <c r="D81" s="21" t="s">
        <v>31</v>
      </c>
      <c r="E81" s="11" t="s">
        <v>130</v>
      </c>
      <c r="F81" s="11" t="s">
        <v>58</v>
      </c>
      <c r="G81" s="13">
        <v>500.55</v>
      </c>
      <c r="H81" s="13">
        <v>580.63799999999992</v>
      </c>
      <c r="I81" s="14">
        <v>36</v>
      </c>
      <c r="J81" s="15">
        <v>43312</v>
      </c>
      <c r="K81" s="15">
        <v>44742</v>
      </c>
      <c r="L81" s="13">
        <v>15247.359999999999</v>
      </c>
      <c r="M81" s="13">
        <v>152.4736</v>
      </c>
      <c r="N81" s="13"/>
      <c r="O81" s="13"/>
      <c r="P81" s="13">
        <v>500.55</v>
      </c>
      <c r="Q81" s="13">
        <v>500.55</v>
      </c>
      <c r="R81" s="13">
        <v>500.55</v>
      </c>
      <c r="S81" s="13">
        <v>500.55</v>
      </c>
      <c r="T81" s="13">
        <v>500.55</v>
      </c>
      <c r="U81" s="13">
        <v>500.55</v>
      </c>
      <c r="V81" s="25">
        <v>500.55</v>
      </c>
      <c r="W81" s="13"/>
      <c r="X81" s="13"/>
      <c r="Y81" s="13"/>
      <c r="Z81" s="13">
        <v>500.55</v>
      </c>
      <c r="AA81" s="13"/>
      <c r="AB81" s="28"/>
      <c r="AC81" s="28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CF81" s="18">
        <f t="shared" si="8"/>
        <v>1001.1</v>
      </c>
      <c r="CG81" s="26"/>
      <c r="CH81" s="13">
        <f t="shared" si="9"/>
        <v>1001.1</v>
      </c>
      <c r="CI81" s="13">
        <f t="shared" si="10"/>
        <v>152.4736</v>
      </c>
      <c r="CJ81" s="13">
        <f t="shared" si="11"/>
        <v>1153.5735999999999</v>
      </c>
      <c r="CK81" s="13"/>
      <c r="CL81" s="13">
        <f t="shared" si="12"/>
        <v>15247.359999999999</v>
      </c>
      <c r="CN81" t="e">
        <v>#N/A</v>
      </c>
      <c r="CO81" t="e">
        <v>#N/A</v>
      </c>
      <c r="CP81" t="e">
        <v>#N/A</v>
      </c>
      <c r="CQ81" t="s">
        <v>25</v>
      </c>
      <c r="CR81" s="18">
        <f t="shared" si="13"/>
        <v>1153.5735999999999</v>
      </c>
    </row>
    <row r="82" spans="1:96" x14ac:dyDescent="0.25">
      <c r="A82" t="s">
        <v>29</v>
      </c>
      <c r="B82" s="11" t="s">
        <v>89</v>
      </c>
      <c r="C82" t="s">
        <v>26</v>
      </c>
      <c r="D82" s="21" t="s">
        <v>31</v>
      </c>
      <c r="E82" s="11" t="s">
        <v>131</v>
      </c>
      <c r="F82" s="11" t="s">
        <v>58</v>
      </c>
      <c r="G82" s="13">
        <v>500.55</v>
      </c>
      <c r="H82" s="13">
        <v>580.63799999999992</v>
      </c>
      <c r="I82" s="14">
        <v>36</v>
      </c>
      <c r="J82" s="15">
        <v>43312</v>
      </c>
      <c r="K82" s="15">
        <v>44742</v>
      </c>
      <c r="L82" s="13">
        <v>15247.359999999999</v>
      </c>
      <c r="M82" s="13">
        <v>152.4736</v>
      </c>
      <c r="N82" s="13"/>
      <c r="O82" s="13"/>
      <c r="P82" s="13">
        <v>500.55</v>
      </c>
      <c r="Q82" s="13">
        <v>500.55</v>
      </c>
      <c r="R82" s="13">
        <v>500.55</v>
      </c>
      <c r="S82" s="13">
        <v>500.55</v>
      </c>
      <c r="T82" s="13">
        <v>500.55</v>
      </c>
      <c r="U82" s="13">
        <v>500.55</v>
      </c>
      <c r="V82" s="25">
        <v>500.55</v>
      </c>
      <c r="W82" s="13"/>
      <c r="X82" s="13"/>
      <c r="Y82" s="13"/>
      <c r="Z82" s="13">
        <v>500.55</v>
      </c>
      <c r="AA82" s="13"/>
      <c r="AB82" s="28"/>
      <c r="AC82" s="28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CF82" s="18">
        <f t="shared" si="8"/>
        <v>1001.1</v>
      </c>
      <c r="CG82" s="26"/>
      <c r="CH82" s="13">
        <f t="shared" si="9"/>
        <v>1001.1</v>
      </c>
      <c r="CI82" s="13">
        <f t="shared" si="10"/>
        <v>152.4736</v>
      </c>
      <c r="CJ82" s="13">
        <f t="shared" si="11"/>
        <v>1153.5735999999999</v>
      </c>
      <c r="CK82" s="13"/>
      <c r="CL82" s="13">
        <f t="shared" si="12"/>
        <v>15247.359999999999</v>
      </c>
      <c r="CN82" t="e">
        <v>#N/A</v>
      </c>
      <c r="CO82" t="e">
        <v>#N/A</v>
      </c>
      <c r="CP82" t="e">
        <v>#N/A</v>
      </c>
      <c r="CQ82" t="s">
        <v>25</v>
      </c>
      <c r="CR82" s="18">
        <f t="shared" si="13"/>
        <v>1153.5735999999999</v>
      </c>
    </row>
    <row r="83" spans="1:96" x14ac:dyDescent="0.25">
      <c r="A83" t="s">
        <v>29</v>
      </c>
      <c r="B83" s="11" t="s">
        <v>89</v>
      </c>
      <c r="C83" t="s">
        <v>26</v>
      </c>
      <c r="D83" s="21" t="s">
        <v>31</v>
      </c>
      <c r="E83" s="11" t="s">
        <v>132</v>
      </c>
      <c r="F83" s="11" t="s">
        <v>58</v>
      </c>
      <c r="G83" s="13">
        <v>500.55</v>
      </c>
      <c r="H83" s="13">
        <v>580.63799999999992</v>
      </c>
      <c r="I83" s="14">
        <v>36</v>
      </c>
      <c r="J83" s="15">
        <v>43312</v>
      </c>
      <c r="K83" s="15">
        <v>44742</v>
      </c>
      <c r="L83" s="13">
        <v>15247.359999999999</v>
      </c>
      <c r="M83" s="13">
        <v>152.4736</v>
      </c>
      <c r="N83" s="13"/>
      <c r="O83" s="13"/>
      <c r="P83" s="13">
        <v>500.55</v>
      </c>
      <c r="Q83" s="13">
        <v>500.55</v>
      </c>
      <c r="R83" s="13">
        <v>500.55</v>
      </c>
      <c r="S83" s="13">
        <v>500.55</v>
      </c>
      <c r="T83" s="13">
        <v>500.55</v>
      </c>
      <c r="U83" s="13">
        <v>500.55</v>
      </c>
      <c r="V83" s="25">
        <v>500.55</v>
      </c>
      <c r="W83" s="13"/>
      <c r="X83" s="13"/>
      <c r="Y83" s="13"/>
      <c r="Z83" s="13">
        <v>500.55</v>
      </c>
      <c r="AA83" s="13"/>
      <c r="AB83" s="28"/>
      <c r="AC83" s="28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CF83" s="18">
        <f t="shared" si="8"/>
        <v>1001.1</v>
      </c>
      <c r="CG83" s="26"/>
      <c r="CH83" s="13">
        <f t="shared" si="9"/>
        <v>1001.1</v>
      </c>
      <c r="CI83" s="13">
        <f t="shared" si="10"/>
        <v>152.4736</v>
      </c>
      <c r="CJ83" s="13">
        <f t="shared" si="11"/>
        <v>1153.5735999999999</v>
      </c>
      <c r="CK83" s="13"/>
      <c r="CL83" s="13">
        <f t="shared" si="12"/>
        <v>15247.359999999999</v>
      </c>
      <c r="CN83" t="e">
        <v>#N/A</v>
      </c>
      <c r="CO83" t="e">
        <v>#N/A</v>
      </c>
      <c r="CP83" t="e">
        <v>#N/A</v>
      </c>
      <c r="CQ83" t="s">
        <v>25</v>
      </c>
      <c r="CR83" s="18">
        <f t="shared" si="13"/>
        <v>1153.5735999999999</v>
      </c>
    </row>
    <row r="84" spans="1:96" x14ac:dyDescent="0.25">
      <c r="A84" t="s">
        <v>29</v>
      </c>
      <c r="B84" s="11" t="s">
        <v>89</v>
      </c>
      <c r="C84" t="s">
        <v>26</v>
      </c>
      <c r="D84" s="21" t="s">
        <v>31</v>
      </c>
      <c r="E84" s="11" t="s">
        <v>133</v>
      </c>
      <c r="F84" s="11" t="s">
        <v>58</v>
      </c>
      <c r="G84" s="13">
        <v>500.55</v>
      </c>
      <c r="H84" s="13">
        <v>580.63799999999992</v>
      </c>
      <c r="I84" s="14">
        <v>36</v>
      </c>
      <c r="J84" s="15">
        <v>43312</v>
      </c>
      <c r="K84" s="15">
        <v>44742</v>
      </c>
      <c r="L84" s="13">
        <v>15247.359999999999</v>
      </c>
      <c r="M84" s="13">
        <v>152.4736</v>
      </c>
      <c r="N84" s="13"/>
      <c r="O84" s="13"/>
      <c r="P84" s="13">
        <v>500.55</v>
      </c>
      <c r="Q84" s="13">
        <v>500.55</v>
      </c>
      <c r="R84" s="13">
        <v>500.55</v>
      </c>
      <c r="S84" s="13">
        <v>500.55</v>
      </c>
      <c r="T84" s="13">
        <v>500.55</v>
      </c>
      <c r="U84" s="13">
        <v>500.55</v>
      </c>
      <c r="V84" s="25">
        <v>500.55</v>
      </c>
      <c r="W84" s="13"/>
      <c r="X84" s="13"/>
      <c r="Y84" s="13"/>
      <c r="Z84" s="13">
        <v>500.55</v>
      </c>
      <c r="AA84" s="13"/>
      <c r="AB84" s="28"/>
      <c r="AC84" s="28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CF84" s="18">
        <f t="shared" si="8"/>
        <v>1001.1</v>
      </c>
      <c r="CG84" s="26"/>
      <c r="CH84" s="13">
        <f t="shared" si="9"/>
        <v>1001.1</v>
      </c>
      <c r="CI84" s="13">
        <f t="shared" si="10"/>
        <v>152.4736</v>
      </c>
      <c r="CJ84" s="13">
        <f t="shared" si="11"/>
        <v>1153.5735999999999</v>
      </c>
      <c r="CK84" s="13"/>
      <c r="CL84" s="13">
        <f t="shared" si="12"/>
        <v>15247.359999999999</v>
      </c>
      <c r="CN84" t="e">
        <v>#N/A</v>
      </c>
      <c r="CO84" t="e">
        <v>#N/A</v>
      </c>
      <c r="CP84" t="e">
        <v>#N/A</v>
      </c>
      <c r="CQ84" t="s">
        <v>25</v>
      </c>
      <c r="CR84" s="18">
        <f t="shared" si="13"/>
        <v>1153.5735999999999</v>
      </c>
    </row>
    <row r="85" spans="1:96" x14ac:dyDescent="0.25">
      <c r="A85" t="s">
        <v>29</v>
      </c>
      <c r="B85" s="11" t="s">
        <v>89</v>
      </c>
      <c r="C85" t="s">
        <v>26</v>
      </c>
      <c r="D85" s="21" t="s">
        <v>31</v>
      </c>
      <c r="E85" s="11" t="s">
        <v>134</v>
      </c>
      <c r="F85" s="11" t="s">
        <v>58</v>
      </c>
      <c r="G85" s="13">
        <v>500.55</v>
      </c>
      <c r="H85" s="13">
        <v>580.63799999999992</v>
      </c>
      <c r="I85" s="14">
        <v>36</v>
      </c>
      <c r="J85" s="15">
        <v>43312</v>
      </c>
      <c r="K85" s="15">
        <v>44742</v>
      </c>
      <c r="L85" s="13">
        <v>15247.359999999999</v>
      </c>
      <c r="M85" s="13">
        <v>152.4736</v>
      </c>
      <c r="N85" s="13"/>
      <c r="O85" s="13"/>
      <c r="P85" s="13">
        <v>500.55</v>
      </c>
      <c r="Q85" s="13">
        <v>500.55</v>
      </c>
      <c r="R85" s="13">
        <v>500.55</v>
      </c>
      <c r="S85" s="13">
        <v>500.55</v>
      </c>
      <c r="T85" s="13">
        <v>500.55</v>
      </c>
      <c r="U85" s="13">
        <v>500.55</v>
      </c>
      <c r="V85" s="25">
        <v>500.55</v>
      </c>
      <c r="W85" s="13"/>
      <c r="X85" s="13"/>
      <c r="Y85" s="13"/>
      <c r="Z85" s="13">
        <v>500.55</v>
      </c>
      <c r="AA85" s="13"/>
      <c r="AB85" s="28"/>
      <c r="AC85" s="28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CF85" s="18">
        <f t="shared" si="8"/>
        <v>1001.1</v>
      </c>
      <c r="CG85" s="26"/>
      <c r="CH85" s="13">
        <f t="shared" si="9"/>
        <v>1001.1</v>
      </c>
      <c r="CI85" s="13">
        <f t="shared" si="10"/>
        <v>152.4736</v>
      </c>
      <c r="CJ85" s="13">
        <f t="shared" si="11"/>
        <v>1153.5735999999999</v>
      </c>
      <c r="CK85" s="13"/>
      <c r="CL85" s="13">
        <f t="shared" si="12"/>
        <v>15247.359999999999</v>
      </c>
      <c r="CN85" t="e">
        <v>#N/A</v>
      </c>
      <c r="CO85" t="e">
        <v>#N/A</v>
      </c>
      <c r="CP85" t="e">
        <v>#N/A</v>
      </c>
      <c r="CQ85" t="s">
        <v>25</v>
      </c>
      <c r="CR85" s="18">
        <f t="shared" si="13"/>
        <v>1153.5735999999999</v>
      </c>
    </row>
    <row r="86" spans="1:96" x14ac:dyDescent="0.25">
      <c r="A86" t="s">
        <v>29</v>
      </c>
      <c r="B86" s="11" t="s">
        <v>89</v>
      </c>
      <c r="C86" t="s">
        <v>26</v>
      </c>
      <c r="D86" s="21" t="s">
        <v>31</v>
      </c>
      <c r="E86" s="11" t="s">
        <v>135</v>
      </c>
      <c r="F86" s="11" t="s">
        <v>58</v>
      </c>
      <c r="G86" s="13">
        <v>500.55</v>
      </c>
      <c r="H86" s="13">
        <v>580.63799999999992</v>
      </c>
      <c r="I86" s="14">
        <v>36</v>
      </c>
      <c r="J86" s="15">
        <v>43312</v>
      </c>
      <c r="K86" s="15">
        <v>44742</v>
      </c>
      <c r="L86" s="13">
        <v>15247.359999999999</v>
      </c>
      <c r="M86" s="13">
        <v>152.4736</v>
      </c>
      <c r="N86" s="13"/>
      <c r="O86" s="13"/>
      <c r="P86" s="13">
        <v>500.55</v>
      </c>
      <c r="Q86" s="13">
        <v>500.55</v>
      </c>
      <c r="R86" s="13">
        <v>500.55</v>
      </c>
      <c r="S86" s="13">
        <v>500.55</v>
      </c>
      <c r="T86" s="13">
        <v>500.55</v>
      </c>
      <c r="U86" s="13">
        <v>500.55</v>
      </c>
      <c r="V86" s="25">
        <v>500.55</v>
      </c>
      <c r="W86" s="13"/>
      <c r="X86" s="13"/>
      <c r="Y86" s="13"/>
      <c r="Z86" s="13">
        <v>500.55</v>
      </c>
      <c r="AA86" s="13"/>
      <c r="AB86" s="28"/>
      <c r="AC86" s="28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CF86" s="18">
        <f t="shared" si="8"/>
        <v>1001.1</v>
      </c>
      <c r="CG86" s="26"/>
      <c r="CH86" s="13">
        <f t="shared" si="9"/>
        <v>1001.1</v>
      </c>
      <c r="CI86" s="13">
        <f t="shared" si="10"/>
        <v>152.4736</v>
      </c>
      <c r="CJ86" s="13">
        <f t="shared" si="11"/>
        <v>1153.5735999999999</v>
      </c>
      <c r="CK86" s="13"/>
      <c r="CL86" s="13">
        <f t="shared" si="12"/>
        <v>15247.359999999999</v>
      </c>
      <c r="CN86" t="e">
        <v>#N/A</v>
      </c>
      <c r="CO86" t="e">
        <v>#N/A</v>
      </c>
      <c r="CP86" t="e">
        <v>#N/A</v>
      </c>
      <c r="CQ86" t="s">
        <v>25</v>
      </c>
      <c r="CR86" s="18">
        <f t="shared" si="13"/>
        <v>1153.5735999999999</v>
      </c>
    </row>
    <row r="87" spans="1:96" x14ac:dyDescent="0.25">
      <c r="A87" t="s">
        <v>29</v>
      </c>
      <c r="B87" s="11" t="s">
        <v>89</v>
      </c>
      <c r="C87" t="s">
        <v>26</v>
      </c>
      <c r="D87" s="21" t="s">
        <v>31</v>
      </c>
      <c r="E87" s="11" t="s">
        <v>136</v>
      </c>
      <c r="F87" s="11" t="s">
        <v>58</v>
      </c>
      <c r="G87" s="13">
        <v>500.55</v>
      </c>
      <c r="H87" s="13">
        <v>580.63799999999992</v>
      </c>
      <c r="I87" s="14">
        <v>36</v>
      </c>
      <c r="J87" s="15">
        <v>43312</v>
      </c>
      <c r="K87" s="15">
        <v>44742</v>
      </c>
      <c r="L87" s="13">
        <v>15247.359999999999</v>
      </c>
      <c r="M87" s="13">
        <v>152.4736</v>
      </c>
      <c r="N87" s="13"/>
      <c r="O87" s="13"/>
      <c r="P87" s="13">
        <v>500.55</v>
      </c>
      <c r="Q87" s="13">
        <v>500.55</v>
      </c>
      <c r="R87" s="13">
        <v>500.55</v>
      </c>
      <c r="S87" s="13">
        <v>500.55</v>
      </c>
      <c r="T87" s="13">
        <v>500.55</v>
      </c>
      <c r="U87" s="13">
        <v>500.55</v>
      </c>
      <c r="V87" s="25">
        <v>500.55</v>
      </c>
      <c r="W87" s="13"/>
      <c r="X87" s="13"/>
      <c r="Y87" s="13"/>
      <c r="Z87" s="13">
        <v>500.55</v>
      </c>
      <c r="AA87" s="13"/>
      <c r="AB87" s="28"/>
      <c r="AC87" s="28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CF87" s="18">
        <f t="shared" si="8"/>
        <v>1001.1</v>
      </c>
      <c r="CG87" s="26"/>
      <c r="CH87" s="13">
        <f t="shared" si="9"/>
        <v>1001.1</v>
      </c>
      <c r="CI87" s="13">
        <f t="shared" si="10"/>
        <v>152.4736</v>
      </c>
      <c r="CJ87" s="13">
        <f t="shared" si="11"/>
        <v>1153.5735999999999</v>
      </c>
      <c r="CK87" s="13"/>
      <c r="CL87" s="13">
        <f t="shared" si="12"/>
        <v>15247.359999999999</v>
      </c>
      <c r="CN87" t="e">
        <v>#N/A</v>
      </c>
      <c r="CO87" t="e">
        <v>#N/A</v>
      </c>
      <c r="CP87" t="e">
        <v>#N/A</v>
      </c>
      <c r="CQ87" t="s">
        <v>25</v>
      </c>
      <c r="CR87" s="18">
        <f t="shared" si="13"/>
        <v>1153.5735999999999</v>
      </c>
    </row>
    <row r="88" spans="1:96" x14ac:dyDescent="0.25">
      <c r="A88" t="s">
        <v>29</v>
      </c>
      <c r="B88" s="11" t="s">
        <v>89</v>
      </c>
      <c r="C88" t="s">
        <v>26</v>
      </c>
      <c r="D88" s="21" t="s">
        <v>31</v>
      </c>
      <c r="E88" s="11" t="s">
        <v>137</v>
      </c>
      <c r="F88" s="11" t="s">
        <v>58</v>
      </c>
      <c r="G88" s="13">
        <v>500.55</v>
      </c>
      <c r="H88" s="13">
        <v>580.63799999999992</v>
      </c>
      <c r="I88" s="14">
        <v>36</v>
      </c>
      <c r="J88" s="15">
        <v>43312</v>
      </c>
      <c r="K88" s="15">
        <v>44742</v>
      </c>
      <c r="L88" s="13">
        <v>15247.359999999999</v>
      </c>
      <c r="M88" s="13">
        <v>152.4736</v>
      </c>
      <c r="N88" s="13"/>
      <c r="O88" s="13"/>
      <c r="P88" s="13">
        <v>500.55</v>
      </c>
      <c r="Q88" s="13">
        <v>500.55</v>
      </c>
      <c r="R88" s="13">
        <v>500.55</v>
      </c>
      <c r="S88" s="13">
        <v>500.55</v>
      </c>
      <c r="T88" s="13">
        <v>500.55</v>
      </c>
      <c r="U88" s="13">
        <v>500.55</v>
      </c>
      <c r="V88" s="25">
        <v>500.55</v>
      </c>
      <c r="W88" s="13"/>
      <c r="X88" s="13"/>
      <c r="Y88" s="13"/>
      <c r="Z88" s="13">
        <v>500.55</v>
      </c>
      <c r="AA88" s="13"/>
      <c r="AB88" s="28"/>
      <c r="AC88" s="28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CF88" s="18">
        <f t="shared" si="8"/>
        <v>1001.1</v>
      </c>
      <c r="CG88" s="26"/>
      <c r="CH88" s="13">
        <f t="shared" si="9"/>
        <v>1001.1</v>
      </c>
      <c r="CI88" s="13">
        <f t="shared" si="10"/>
        <v>152.4736</v>
      </c>
      <c r="CJ88" s="13">
        <f t="shared" si="11"/>
        <v>1153.5735999999999</v>
      </c>
      <c r="CK88" s="13"/>
      <c r="CL88" s="13">
        <f t="shared" si="12"/>
        <v>15247.359999999999</v>
      </c>
      <c r="CN88" t="e">
        <v>#N/A</v>
      </c>
      <c r="CO88" t="e">
        <v>#N/A</v>
      </c>
      <c r="CP88" t="e">
        <v>#N/A</v>
      </c>
      <c r="CQ88" t="s">
        <v>25</v>
      </c>
      <c r="CR88" s="18">
        <f t="shared" si="13"/>
        <v>1153.5735999999999</v>
      </c>
    </row>
    <row r="89" spans="1:96" x14ac:dyDescent="0.25">
      <c r="A89" t="s">
        <v>29</v>
      </c>
      <c r="B89" s="11" t="s">
        <v>89</v>
      </c>
      <c r="C89" t="s">
        <v>26</v>
      </c>
      <c r="D89" s="21" t="s">
        <v>31</v>
      </c>
      <c r="E89" s="11" t="s">
        <v>138</v>
      </c>
      <c r="F89" s="11" t="s">
        <v>58</v>
      </c>
      <c r="G89" s="13">
        <v>500.55</v>
      </c>
      <c r="H89" s="13">
        <v>580.63799999999992</v>
      </c>
      <c r="I89" s="14">
        <v>36</v>
      </c>
      <c r="J89" s="15">
        <v>43312</v>
      </c>
      <c r="K89" s="15">
        <v>44742</v>
      </c>
      <c r="L89" s="13">
        <v>15247.359999999999</v>
      </c>
      <c r="M89" s="13">
        <v>152.4736</v>
      </c>
      <c r="N89" s="13"/>
      <c r="O89" s="13"/>
      <c r="P89" s="13">
        <v>500.55</v>
      </c>
      <c r="Q89" s="13">
        <v>500.55</v>
      </c>
      <c r="R89" s="13">
        <v>500.55</v>
      </c>
      <c r="S89" s="13">
        <v>500.55</v>
      </c>
      <c r="T89" s="13">
        <v>500.55</v>
      </c>
      <c r="U89" s="13">
        <v>500.55</v>
      </c>
      <c r="V89" s="25">
        <v>500.55</v>
      </c>
      <c r="W89" s="13"/>
      <c r="X89" s="13"/>
      <c r="Y89" s="13"/>
      <c r="Z89" s="13">
        <v>500.55</v>
      </c>
      <c r="AA89" s="13"/>
      <c r="AB89" s="28"/>
      <c r="AC89" s="28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CF89" s="18">
        <f t="shared" si="8"/>
        <v>1001.1</v>
      </c>
      <c r="CG89" s="26"/>
      <c r="CH89" s="13">
        <f t="shared" si="9"/>
        <v>1001.1</v>
      </c>
      <c r="CI89" s="13">
        <f t="shared" si="10"/>
        <v>152.4736</v>
      </c>
      <c r="CJ89" s="13">
        <f t="shared" si="11"/>
        <v>1153.5735999999999</v>
      </c>
      <c r="CK89" s="13"/>
      <c r="CL89" s="13">
        <f t="shared" si="12"/>
        <v>15247.359999999999</v>
      </c>
      <c r="CN89" t="e">
        <v>#N/A</v>
      </c>
      <c r="CO89" t="e">
        <v>#N/A</v>
      </c>
      <c r="CP89" t="e">
        <v>#N/A</v>
      </c>
      <c r="CQ89" t="s">
        <v>25</v>
      </c>
      <c r="CR89" s="18">
        <f t="shared" si="13"/>
        <v>1153.5735999999999</v>
      </c>
    </row>
    <row r="90" spans="1:96" x14ac:dyDescent="0.25">
      <c r="A90" t="s">
        <v>29</v>
      </c>
      <c r="B90" s="11" t="s">
        <v>89</v>
      </c>
      <c r="C90" t="s">
        <v>26</v>
      </c>
      <c r="D90" s="21" t="s">
        <v>31</v>
      </c>
      <c r="E90" s="11" t="s">
        <v>139</v>
      </c>
      <c r="F90" s="11" t="s">
        <v>58</v>
      </c>
      <c r="G90" s="13">
        <v>500.55</v>
      </c>
      <c r="H90" s="13">
        <v>580.63799999999992</v>
      </c>
      <c r="I90" s="14">
        <v>36</v>
      </c>
      <c r="J90" s="15">
        <v>43312</v>
      </c>
      <c r="K90" s="15">
        <v>44742</v>
      </c>
      <c r="L90" s="13">
        <v>15247.359999999999</v>
      </c>
      <c r="M90" s="13">
        <v>152.4736</v>
      </c>
      <c r="N90" s="13"/>
      <c r="O90" s="13"/>
      <c r="P90" s="13">
        <v>500.55</v>
      </c>
      <c r="Q90" s="13">
        <v>500.55</v>
      </c>
      <c r="R90" s="13">
        <v>500.55</v>
      </c>
      <c r="S90" s="13">
        <v>500.55</v>
      </c>
      <c r="T90" s="13">
        <v>500.55</v>
      </c>
      <c r="U90" s="13">
        <v>500.55</v>
      </c>
      <c r="V90" s="25">
        <v>500.55</v>
      </c>
      <c r="W90" s="13"/>
      <c r="X90" s="13"/>
      <c r="Y90" s="13"/>
      <c r="Z90" s="13">
        <v>500.55</v>
      </c>
      <c r="AA90" s="13"/>
      <c r="AB90" s="28"/>
      <c r="AC90" s="28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CF90" s="18">
        <f t="shared" si="8"/>
        <v>1001.1</v>
      </c>
      <c r="CG90" s="26"/>
      <c r="CH90" s="13">
        <f t="shared" si="9"/>
        <v>1001.1</v>
      </c>
      <c r="CI90" s="13">
        <f t="shared" si="10"/>
        <v>152.4736</v>
      </c>
      <c r="CJ90" s="13">
        <f t="shared" si="11"/>
        <v>1153.5735999999999</v>
      </c>
      <c r="CK90" s="13"/>
      <c r="CL90" s="13">
        <f t="shared" si="12"/>
        <v>15247.359999999999</v>
      </c>
      <c r="CN90" t="e">
        <v>#N/A</v>
      </c>
      <c r="CO90" t="e">
        <v>#N/A</v>
      </c>
      <c r="CP90" t="e">
        <v>#N/A</v>
      </c>
      <c r="CQ90" t="s">
        <v>25</v>
      </c>
      <c r="CR90" s="18">
        <f t="shared" si="13"/>
        <v>1153.5735999999999</v>
      </c>
    </row>
    <row r="91" spans="1:96" x14ac:dyDescent="0.25">
      <c r="A91" t="s">
        <v>29</v>
      </c>
      <c r="B91" s="11" t="s">
        <v>89</v>
      </c>
      <c r="C91" t="s">
        <v>26</v>
      </c>
      <c r="D91" s="21" t="s">
        <v>31</v>
      </c>
      <c r="E91" s="11" t="s">
        <v>140</v>
      </c>
      <c r="F91" s="11" t="s">
        <v>58</v>
      </c>
      <c r="G91" s="13">
        <v>500.55</v>
      </c>
      <c r="H91" s="13">
        <v>580.63799999999992</v>
      </c>
      <c r="I91" s="14">
        <v>36</v>
      </c>
      <c r="J91" s="15">
        <v>43312</v>
      </c>
      <c r="K91" s="15">
        <v>44742</v>
      </c>
      <c r="L91" s="13">
        <v>15247.359999999999</v>
      </c>
      <c r="M91" s="13">
        <v>152.4736</v>
      </c>
      <c r="N91" s="13"/>
      <c r="O91" s="13"/>
      <c r="P91" s="13">
        <v>500.55</v>
      </c>
      <c r="Q91" s="13">
        <v>500.55</v>
      </c>
      <c r="R91" s="13">
        <v>500.55</v>
      </c>
      <c r="S91" s="13">
        <v>500.55</v>
      </c>
      <c r="T91" s="13">
        <v>500.55</v>
      </c>
      <c r="U91" s="13">
        <v>500.55</v>
      </c>
      <c r="V91" s="25">
        <v>500.55</v>
      </c>
      <c r="W91" s="13"/>
      <c r="X91" s="13"/>
      <c r="Y91" s="13"/>
      <c r="Z91" s="13">
        <v>500.55</v>
      </c>
      <c r="AA91" s="13"/>
      <c r="AB91" s="28"/>
      <c r="AC91" s="28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CF91" s="18">
        <f t="shared" si="8"/>
        <v>1001.1</v>
      </c>
      <c r="CG91" s="26"/>
      <c r="CH91" s="13">
        <f t="shared" si="9"/>
        <v>1001.1</v>
      </c>
      <c r="CI91" s="13">
        <f t="shared" si="10"/>
        <v>152.4736</v>
      </c>
      <c r="CJ91" s="13">
        <f t="shared" si="11"/>
        <v>1153.5735999999999</v>
      </c>
      <c r="CK91" s="13"/>
      <c r="CL91" s="13">
        <f t="shared" si="12"/>
        <v>15247.359999999999</v>
      </c>
      <c r="CN91" t="e">
        <v>#N/A</v>
      </c>
      <c r="CO91" t="e">
        <v>#N/A</v>
      </c>
      <c r="CP91" t="e">
        <v>#N/A</v>
      </c>
      <c r="CQ91" t="s">
        <v>25</v>
      </c>
      <c r="CR91" s="18">
        <f t="shared" si="13"/>
        <v>1153.5735999999999</v>
      </c>
    </row>
    <row r="92" spans="1:96" x14ac:dyDescent="0.25">
      <c r="A92" t="s">
        <v>29</v>
      </c>
      <c r="B92" s="11" t="s">
        <v>89</v>
      </c>
      <c r="C92" t="s">
        <v>26</v>
      </c>
      <c r="D92" s="21" t="s">
        <v>31</v>
      </c>
      <c r="E92" s="11" t="s">
        <v>141</v>
      </c>
      <c r="F92" s="11" t="s">
        <v>58</v>
      </c>
      <c r="G92" s="13">
        <v>500.55</v>
      </c>
      <c r="H92" s="13">
        <v>580.63799999999992</v>
      </c>
      <c r="I92" s="14">
        <v>36</v>
      </c>
      <c r="J92" s="15">
        <v>43312</v>
      </c>
      <c r="K92" s="15">
        <v>44742</v>
      </c>
      <c r="L92" s="13">
        <v>15247.359999999999</v>
      </c>
      <c r="M92" s="13">
        <v>152.4736</v>
      </c>
      <c r="N92" s="13"/>
      <c r="O92" s="13"/>
      <c r="P92" s="13">
        <v>500.55</v>
      </c>
      <c r="Q92" s="13">
        <v>500.55</v>
      </c>
      <c r="R92" s="13">
        <v>500.55</v>
      </c>
      <c r="S92" s="13">
        <v>500.55</v>
      </c>
      <c r="T92" s="13">
        <v>500.55</v>
      </c>
      <c r="U92" s="13">
        <v>500.55</v>
      </c>
      <c r="V92" s="25">
        <v>500.55</v>
      </c>
      <c r="W92" s="13"/>
      <c r="X92" s="13"/>
      <c r="Y92" s="13"/>
      <c r="Z92" s="13">
        <v>500.55</v>
      </c>
      <c r="AA92" s="13"/>
      <c r="AB92" s="28"/>
      <c r="AC92" s="28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CF92" s="18">
        <f t="shared" si="8"/>
        <v>1001.1</v>
      </c>
      <c r="CG92" s="26"/>
      <c r="CH92" s="13">
        <f t="shared" si="9"/>
        <v>1001.1</v>
      </c>
      <c r="CI92" s="13">
        <f t="shared" si="10"/>
        <v>152.4736</v>
      </c>
      <c r="CJ92" s="13">
        <f t="shared" si="11"/>
        <v>1153.5735999999999</v>
      </c>
      <c r="CK92" s="13"/>
      <c r="CL92" s="13">
        <f t="shared" si="12"/>
        <v>15247.359999999999</v>
      </c>
      <c r="CN92" t="e">
        <v>#N/A</v>
      </c>
      <c r="CO92" t="e">
        <v>#N/A</v>
      </c>
      <c r="CP92" t="e">
        <v>#N/A</v>
      </c>
      <c r="CQ92" t="s">
        <v>25</v>
      </c>
      <c r="CR92" s="18">
        <f t="shared" si="13"/>
        <v>1153.5735999999999</v>
      </c>
    </row>
    <row r="93" spans="1:96" x14ac:dyDescent="0.25">
      <c r="A93" t="s">
        <v>29</v>
      </c>
      <c r="B93" s="11" t="s">
        <v>89</v>
      </c>
      <c r="C93" t="s">
        <v>26</v>
      </c>
      <c r="D93" s="21" t="s">
        <v>31</v>
      </c>
      <c r="E93" s="11" t="s">
        <v>142</v>
      </c>
      <c r="F93" s="11" t="s">
        <v>58</v>
      </c>
      <c r="G93" s="13">
        <v>500.55</v>
      </c>
      <c r="H93" s="13">
        <v>580.63799999999992</v>
      </c>
      <c r="I93" s="14">
        <v>36</v>
      </c>
      <c r="J93" s="15">
        <v>43312</v>
      </c>
      <c r="K93" s="15">
        <v>44742</v>
      </c>
      <c r="L93" s="13">
        <v>15247.359999999999</v>
      </c>
      <c r="M93" s="13">
        <v>152.4736</v>
      </c>
      <c r="N93" s="13"/>
      <c r="O93" s="13"/>
      <c r="P93" s="13">
        <v>500.55</v>
      </c>
      <c r="Q93" s="13">
        <v>500.55</v>
      </c>
      <c r="R93" s="13">
        <v>500.55</v>
      </c>
      <c r="S93" s="13">
        <v>500.55</v>
      </c>
      <c r="T93" s="13">
        <v>500.55</v>
      </c>
      <c r="U93" s="13">
        <v>500.55</v>
      </c>
      <c r="V93" s="25">
        <v>500.55</v>
      </c>
      <c r="W93" s="13"/>
      <c r="X93" s="13"/>
      <c r="Y93" s="13"/>
      <c r="Z93" s="13">
        <v>500.55</v>
      </c>
      <c r="AA93" s="13"/>
      <c r="AB93" s="28"/>
      <c r="AC93" s="28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CF93" s="18">
        <f t="shared" si="8"/>
        <v>1001.1</v>
      </c>
      <c r="CG93" s="26"/>
      <c r="CH93" s="13">
        <f t="shared" si="9"/>
        <v>1001.1</v>
      </c>
      <c r="CI93" s="13">
        <f t="shared" si="10"/>
        <v>152.4736</v>
      </c>
      <c r="CJ93" s="13">
        <f t="shared" si="11"/>
        <v>1153.5735999999999</v>
      </c>
      <c r="CK93" s="13"/>
      <c r="CL93" s="13">
        <f t="shared" si="12"/>
        <v>15247.359999999999</v>
      </c>
      <c r="CN93" t="e">
        <v>#N/A</v>
      </c>
      <c r="CO93" t="e">
        <v>#N/A</v>
      </c>
      <c r="CP93" t="e">
        <v>#N/A</v>
      </c>
      <c r="CQ93" t="s">
        <v>25</v>
      </c>
      <c r="CR93" s="18">
        <f t="shared" si="13"/>
        <v>1153.5735999999999</v>
      </c>
    </row>
    <row r="94" spans="1:96" x14ac:dyDescent="0.25">
      <c r="A94" t="s">
        <v>29</v>
      </c>
      <c r="B94" s="11" t="s">
        <v>89</v>
      </c>
      <c r="C94" t="s">
        <v>26</v>
      </c>
      <c r="D94" s="21" t="s">
        <v>31</v>
      </c>
      <c r="E94" s="11" t="s">
        <v>143</v>
      </c>
      <c r="F94" s="11" t="s">
        <v>58</v>
      </c>
      <c r="G94" s="13">
        <v>500.55</v>
      </c>
      <c r="H94" s="13">
        <v>580.63799999999992</v>
      </c>
      <c r="I94" s="14">
        <v>36</v>
      </c>
      <c r="J94" s="15">
        <v>43312</v>
      </c>
      <c r="K94" s="15">
        <v>44742</v>
      </c>
      <c r="L94" s="13">
        <v>15247.359999999999</v>
      </c>
      <c r="M94" s="13">
        <v>152.4736</v>
      </c>
      <c r="N94" s="13"/>
      <c r="O94" s="13"/>
      <c r="P94" s="13">
        <v>500.55</v>
      </c>
      <c r="Q94" s="13">
        <v>500.55</v>
      </c>
      <c r="R94" s="13">
        <v>500.55</v>
      </c>
      <c r="S94" s="13">
        <v>500.55</v>
      </c>
      <c r="T94" s="13">
        <v>500.55</v>
      </c>
      <c r="U94" s="13">
        <v>500.55</v>
      </c>
      <c r="V94" s="25">
        <v>500.55</v>
      </c>
      <c r="W94" s="13"/>
      <c r="X94" s="13"/>
      <c r="Y94" s="13"/>
      <c r="Z94" s="13">
        <v>500.55</v>
      </c>
      <c r="AA94" s="13"/>
      <c r="AB94" s="28"/>
      <c r="AC94" s="28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CF94" s="18">
        <f t="shared" si="8"/>
        <v>1001.1</v>
      </c>
      <c r="CG94" s="26"/>
      <c r="CH94" s="13">
        <f t="shared" si="9"/>
        <v>1001.1</v>
      </c>
      <c r="CI94" s="13">
        <f t="shared" si="10"/>
        <v>152.4736</v>
      </c>
      <c r="CJ94" s="13">
        <f t="shared" si="11"/>
        <v>1153.5735999999999</v>
      </c>
      <c r="CK94" s="13"/>
      <c r="CL94" s="13">
        <f t="shared" si="12"/>
        <v>15247.359999999999</v>
      </c>
      <c r="CN94" t="e">
        <v>#N/A</v>
      </c>
      <c r="CO94" t="e">
        <v>#N/A</v>
      </c>
      <c r="CP94" t="e">
        <v>#N/A</v>
      </c>
      <c r="CQ94" t="s">
        <v>25</v>
      </c>
      <c r="CR94" s="18">
        <f t="shared" si="13"/>
        <v>1153.5735999999999</v>
      </c>
    </row>
    <row r="95" spans="1:96" x14ac:dyDescent="0.25">
      <c r="A95" t="s">
        <v>29</v>
      </c>
      <c r="B95" s="11" t="s">
        <v>89</v>
      </c>
      <c r="C95" t="s">
        <v>26</v>
      </c>
      <c r="D95" s="21" t="s">
        <v>31</v>
      </c>
      <c r="E95" s="11" t="s">
        <v>144</v>
      </c>
      <c r="F95" s="11" t="s">
        <v>58</v>
      </c>
      <c r="G95" s="13">
        <v>500.55</v>
      </c>
      <c r="H95" s="13">
        <v>580.63799999999992</v>
      </c>
      <c r="I95" s="14">
        <v>36</v>
      </c>
      <c r="J95" s="15">
        <v>43312</v>
      </c>
      <c r="K95" s="15">
        <v>44742</v>
      </c>
      <c r="L95" s="13">
        <v>15247.359999999999</v>
      </c>
      <c r="M95" s="13">
        <v>152.4736</v>
      </c>
      <c r="N95" s="13"/>
      <c r="O95" s="13"/>
      <c r="P95" s="13">
        <v>500.55</v>
      </c>
      <c r="Q95" s="13">
        <v>500.55</v>
      </c>
      <c r="R95" s="13">
        <v>500.55</v>
      </c>
      <c r="S95" s="13">
        <v>500.55</v>
      </c>
      <c r="T95" s="13">
        <v>500.55</v>
      </c>
      <c r="U95" s="13">
        <v>500.55</v>
      </c>
      <c r="V95" s="25">
        <v>500.55</v>
      </c>
      <c r="W95" s="13"/>
      <c r="X95" s="13"/>
      <c r="Y95" s="13"/>
      <c r="Z95" s="13">
        <v>500.55</v>
      </c>
      <c r="AA95" s="13"/>
      <c r="AB95" s="28"/>
      <c r="AC95" s="28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CF95" s="18">
        <f t="shared" si="8"/>
        <v>1001.1</v>
      </c>
      <c r="CG95" s="26"/>
      <c r="CH95" s="13">
        <f t="shared" si="9"/>
        <v>1001.1</v>
      </c>
      <c r="CI95" s="13">
        <f t="shared" si="10"/>
        <v>152.4736</v>
      </c>
      <c r="CJ95" s="13">
        <f t="shared" si="11"/>
        <v>1153.5735999999999</v>
      </c>
      <c r="CK95" s="13"/>
      <c r="CL95" s="13">
        <f t="shared" si="12"/>
        <v>15247.359999999999</v>
      </c>
      <c r="CN95" t="e">
        <v>#N/A</v>
      </c>
      <c r="CO95" t="e">
        <v>#N/A</v>
      </c>
      <c r="CP95" t="e">
        <v>#N/A</v>
      </c>
      <c r="CQ95" t="s">
        <v>25</v>
      </c>
      <c r="CR95" s="18">
        <f t="shared" si="13"/>
        <v>1153.5735999999999</v>
      </c>
    </row>
    <row r="96" spans="1:96" x14ac:dyDescent="0.25">
      <c r="A96" t="s">
        <v>29</v>
      </c>
      <c r="B96" s="11" t="s">
        <v>89</v>
      </c>
      <c r="C96" t="s">
        <v>26</v>
      </c>
      <c r="D96" s="21" t="s">
        <v>31</v>
      </c>
      <c r="E96" s="11" t="s">
        <v>145</v>
      </c>
      <c r="F96" s="11" t="s">
        <v>58</v>
      </c>
      <c r="G96" s="13">
        <v>500.55</v>
      </c>
      <c r="H96" s="13">
        <v>580.63799999999992</v>
      </c>
      <c r="I96" s="14">
        <v>36</v>
      </c>
      <c r="J96" s="15">
        <v>43312</v>
      </c>
      <c r="K96" s="15">
        <v>44742</v>
      </c>
      <c r="L96" s="13">
        <v>15247.359999999999</v>
      </c>
      <c r="M96" s="13">
        <v>152.4736</v>
      </c>
      <c r="N96" s="13"/>
      <c r="O96" s="13"/>
      <c r="P96" s="13">
        <v>500.55</v>
      </c>
      <c r="Q96" s="13">
        <v>500.55</v>
      </c>
      <c r="R96" s="13">
        <v>500.55</v>
      </c>
      <c r="S96" s="13">
        <v>500.55</v>
      </c>
      <c r="T96" s="13">
        <v>500.55</v>
      </c>
      <c r="U96" s="13">
        <v>500.55</v>
      </c>
      <c r="V96" s="25">
        <v>500.55</v>
      </c>
      <c r="W96" s="13"/>
      <c r="X96" s="13"/>
      <c r="Y96" s="13"/>
      <c r="Z96" s="13">
        <v>500.55</v>
      </c>
      <c r="AA96" s="13"/>
      <c r="AB96" s="28"/>
      <c r="AC96" s="28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CF96" s="18">
        <f t="shared" si="8"/>
        <v>1001.1</v>
      </c>
      <c r="CG96" s="26"/>
      <c r="CH96" s="13">
        <f t="shared" si="9"/>
        <v>1001.1</v>
      </c>
      <c r="CI96" s="13">
        <f t="shared" si="10"/>
        <v>152.4736</v>
      </c>
      <c r="CJ96" s="13">
        <f t="shared" si="11"/>
        <v>1153.5735999999999</v>
      </c>
      <c r="CK96" s="13"/>
      <c r="CL96" s="13">
        <f t="shared" si="12"/>
        <v>15247.359999999999</v>
      </c>
      <c r="CN96" t="e">
        <v>#N/A</v>
      </c>
      <c r="CO96" t="e">
        <v>#N/A</v>
      </c>
      <c r="CP96" t="e">
        <v>#N/A</v>
      </c>
      <c r="CQ96" t="s">
        <v>25</v>
      </c>
      <c r="CR96" s="18">
        <f t="shared" si="13"/>
        <v>1153.5735999999999</v>
      </c>
    </row>
    <row r="97" spans="1:96" x14ac:dyDescent="0.25">
      <c r="A97" t="s">
        <v>29</v>
      </c>
      <c r="B97" s="11" t="s">
        <v>89</v>
      </c>
      <c r="C97" t="s">
        <v>26</v>
      </c>
      <c r="D97" s="21" t="s">
        <v>31</v>
      </c>
      <c r="E97" s="11" t="s">
        <v>146</v>
      </c>
      <c r="F97" s="11" t="s">
        <v>58</v>
      </c>
      <c r="G97" s="13">
        <v>500.55</v>
      </c>
      <c r="H97" s="13">
        <v>580.63799999999992</v>
      </c>
      <c r="I97" s="14">
        <v>36</v>
      </c>
      <c r="J97" s="15">
        <v>43312</v>
      </c>
      <c r="K97" s="15">
        <v>44742</v>
      </c>
      <c r="L97" s="13">
        <v>15247.359999999999</v>
      </c>
      <c r="M97" s="13">
        <v>152.4736</v>
      </c>
      <c r="N97" s="13"/>
      <c r="O97" s="13"/>
      <c r="P97" s="13">
        <v>500.55</v>
      </c>
      <c r="Q97" s="13">
        <v>500.55</v>
      </c>
      <c r="R97" s="13">
        <v>500.55</v>
      </c>
      <c r="S97" s="13">
        <v>500.55</v>
      </c>
      <c r="T97" s="13">
        <v>500.55</v>
      </c>
      <c r="U97" s="13">
        <v>500.55</v>
      </c>
      <c r="V97" s="25">
        <v>500.55</v>
      </c>
      <c r="W97" s="13"/>
      <c r="X97" s="13"/>
      <c r="Y97" s="13"/>
      <c r="Z97" s="13">
        <v>500.55</v>
      </c>
      <c r="AA97" s="13"/>
      <c r="AB97" s="28"/>
      <c r="AC97" s="28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CF97" s="18">
        <f t="shared" si="8"/>
        <v>1001.1</v>
      </c>
      <c r="CG97" s="26"/>
      <c r="CH97" s="13">
        <f t="shared" si="9"/>
        <v>1001.1</v>
      </c>
      <c r="CI97" s="13">
        <f t="shared" si="10"/>
        <v>152.4736</v>
      </c>
      <c r="CJ97" s="13">
        <f t="shared" si="11"/>
        <v>1153.5735999999999</v>
      </c>
      <c r="CK97" s="13"/>
      <c r="CL97" s="13">
        <f t="shared" si="12"/>
        <v>15247.359999999999</v>
      </c>
      <c r="CN97" t="e">
        <v>#N/A</v>
      </c>
      <c r="CO97" t="e">
        <v>#N/A</v>
      </c>
      <c r="CP97" t="e">
        <v>#N/A</v>
      </c>
      <c r="CQ97" t="s">
        <v>25</v>
      </c>
      <c r="CR97" s="18">
        <f t="shared" si="13"/>
        <v>1153.5735999999999</v>
      </c>
    </row>
    <row r="98" spans="1:96" x14ac:dyDescent="0.25">
      <c r="A98" t="s">
        <v>29</v>
      </c>
      <c r="B98" s="11" t="s">
        <v>89</v>
      </c>
      <c r="C98" t="s">
        <v>26</v>
      </c>
      <c r="D98" s="21" t="s">
        <v>31</v>
      </c>
      <c r="E98" s="11" t="s">
        <v>147</v>
      </c>
      <c r="F98" s="11" t="s">
        <v>58</v>
      </c>
      <c r="G98" s="13">
        <v>500.55</v>
      </c>
      <c r="H98" s="13">
        <v>580.63799999999992</v>
      </c>
      <c r="I98" s="14">
        <v>36</v>
      </c>
      <c r="J98" s="15">
        <v>43312</v>
      </c>
      <c r="K98" s="15">
        <v>44742</v>
      </c>
      <c r="L98" s="13">
        <v>15247.359999999999</v>
      </c>
      <c r="M98" s="13">
        <v>152.4736</v>
      </c>
      <c r="N98" s="13"/>
      <c r="O98" s="13"/>
      <c r="P98" s="13">
        <v>500.55</v>
      </c>
      <c r="Q98" s="13">
        <v>500.55</v>
      </c>
      <c r="R98" s="13">
        <v>500.55</v>
      </c>
      <c r="S98" s="13">
        <v>500.55</v>
      </c>
      <c r="T98" s="13">
        <v>500.55</v>
      </c>
      <c r="U98" s="13">
        <v>500.55</v>
      </c>
      <c r="V98" s="25">
        <v>500.55</v>
      </c>
      <c r="W98" s="13"/>
      <c r="X98" s="13"/>
      <c r="Y98" s="13"/>
      <c r="Z98" s="13">
        <v>500.55</v>
      </c>
      <c r="AA98" s="13"/>
      <c r="AB98" s="28"/>
      <c r="AC98" s="28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CF98" s="18">
        <f t="shared" si="8"/>
        <v>1001.1</v>
      </c>
      <c r="CG98" s="26"/>
      <c r="CH98" s="13">
        <f t="shared" si="9"/>
        <v>1001.1</v>
      </c>
      <c r="CI98" s="13">
        <f t="shared" si="10"/>
        <v>152.4736</v>
      </c>
      <c r="CJ98" s="13">
        <f t="shared" si="11"/>
        <v>1153.5735999999999</v>
      </c>
      <c r="CK98" s="13"/>
      <c r="CL98" s="13">
        <f t="shared" si="12"/>
        <v>15247.359999999999</v>
      </c>
      <c r="CN98" t="e">
        <v>#N/A</v>
      </c>
      <c r="CO98" t="e">
        <v>#N/A</v>
      </c>
      <c r="CP98" t="e">
        <v>#N/A</v>
      </c>
      <c r="CQ98" t="s">
        <v>25</v>
      </c>
      <c r="CR98" s="18">
        <f t="shared" si="13"/>
        <v>1153.5735999999999</v>
      </c>
    </row>
    <row r="99" spans="1:96" x14ac:dyDescent="0.25">
      <c r="A99" t="s">
        <v>29</v>
      </c>
      <c r="B99" s="11" t="s">
        <v>89</v>
      </c>
      <c r="C99" t="s">
        <v>26</v>
      </c>
      <c r="D99" s="21" t="s">
        <v>31</v>
      </c>
      <c r="E99" s="11" t="s">
        <v>148</v>
      </c>
      <c r="F99" s="11" t="s">
        <v>58</v>
      </c>
      <c r="G99" s="13">
        <v>500.55</v>
      </c>
      <c r="H99" s="13">
        <v>580.63799999999992</v>
      </c>
      <c r="I99" s="14">
        <v>36</v>
      </c>
      <c r="J99" s="15">
        <v>43312</v>
      </c>
      <c r="K99" s="15">
        <v>44742</v>
      </c>
      <c r="L99" s="13">
        <v>15247.359999999999</v>
      </c>
      <c r="M99" s="13">
        <v>152.4736</v>
      </c>
      <c r="N99" s="13"/>
      <c r="O99" s="13"/>
      <c r="P99" s="13">
        <v>500.55</v>
      </c>
      <c r="Q99" s="13">
        <v>500.55</v>
      </c>
      <c r="R99" s="13">
        <v>500.55</v>
      </c>
      <c r="S99" s="13">
        <v>500.55</v>
      </c>
      <c r="T99" s="13">
        <v>500.55</v>
      </c>
      <c r="U99" s="13">
        <v>500.55</v>
      </c>
      <c r="V99" s="25">
        <v>500.55</v>
      </c>
      <c r="W99" s="13"/>
      <c r="X99" s="13"/>
      <c r="Y99" s="13"/>
      <c r="Z99" s="13">
        <v>500.55</v>
      </c>
      <c r="AA99" s="13"/>
      <c r="AB99" s="28"/>
      <c r="AC99" s="28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CF99" s="18">
        <f t="shared" si="8"/>
        <v>1001.1</v>
      </c>
      <c r="CG99" s="26"/>
      <c r="CH99" s="13">
        <f t="shared" si="9"/>
        <v>1001.1</v>
      </c>
      <c r="CI99" s="13">
        <f t="shared" si="10"/>
        <v>152.4736</v>
      </c>
      <c r="CJ99" s="13">
        <f t="shared" si="11"/>
        <v>1153.5735999999999</v>
      </c>
      <c r="CK99" s="13"/>
      <c r="CL99" s="13">
        <f t="shared" si="12"/>
        <v>15247.359999999999</v>
      </c>
      <c r="CN99" t="e">
        <v>#N/A</v>
      </c>
      <c r="CO99" t="e">
        <v>#N/A</v>
      </c>
      <c r="CP99" t="e">
        <v>#N/A</v>
      </c>
      <c r="CQ99" t="s">
        <v>25</v>
      </c>
      <c r="CR99" s="18">
        <f t="shared" si="13"/>
        <v>1153.5735999999999</v>
      </c>
    </row>
    <row r="100" spans="1:96" x14ac:dyDescent="0.25">
      <c r="A100" t="s">
        <v>29</v>
      </c>
      <c r="B100" s="11" t="s">
        <v>89</v>
      </c>
      <c r="C100" t="s">
        <v>26</v>
      </c>
      <c r="D100" s="21" t="s">
        <v>31</v>
      </c>
      <c r="E100" s="11" t="s">
        <v>149</v>
      </c>
      <c r="F100" s="11" t="s">
        <v>58</v>
      </c>
      <c r="G100" s="13">
        <v>500.55</v>
      </c>
      <c r="H100" s="13">
        <v>580.63799999999992</v>
      </c>
      <c r="I100" s="14">
        <v>36</v>
      </c>
      <c r="J100" s="15">
        <v>43312</v>
      </c>
      <c r="K100" s="15">
        <v>44742</v>
      </c>
      <c r="L100" s="13">
        <v>15247.359999999999</v>
      </c>
      <c r="M100" s="13">
        <v>152.4736</v>
      </c>
      <c r="N100" s="13"/>
      <c r="O100" s="13"/>
      <c r="P100" s="13">
        <v>500.55</v>
      </c>
      <c r="Q100" s="13">
        <v>500.55</v>
      </c>
      <c r="R100" s="13">
        <v>500.55</v>
      </c>
      <c r="S100" s="13">
        <v>500.55</v>
      </c>
      <c r="T100" s="13">
        <v>500.55</v>
      </c>
      <c r="U100" s="13">
        <v>500.55</v>
      </c>
      <c r="V100" s="25">
        <v>500.55</v>
      </c>
      <c r="W100" s="13"/>
      <c r="X100" s="13"/>
      <c r="Y100" s="13"/>
      <c r="Z100" s="13">
        <v>500.55</v>
      </c>
      <c r="AA100" s="13"/>
      <c r="AB100" s="28"/>
      <c r="AC100" s="28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CF100" s="18">
        <f t="shared" si="8"/>
        <v>1001.1</v>
      </c>
      <c r="CG100" s="26"/>
      <c r="CH100" s="13">
        <f t="shared" si="9"/>
        <v>1001.1</v>
      </c>
      <c r="CI100" s="13">
        <f t="shared" si="10"/>
        <v>152.4736</v>
      </c>
      <c r="CJ100" s="13">
        <f t="shared" si="11"/>
        <v>1153.5735999999999</v>
      </c>
      <c r="CK100" s="13"/>
      <c r="CL100" s="13">
        <f t="shared" si="12"/>
        <v>15247.359999999999</v>
      </c>
      <c r="CN100" t="e">
        <v>#N/A</v>
      </c>
      <c r="CO100" t="e">
        <v>#N/A</v>
      </c>
      <c r="CP100" t="e">
        <v>#N/A</v>
      </c>
      <c r="CQ100" t="s">
        <v>25</v>
      </c>
      <c r="CR100" s="18">
        <f t="shared" si="13"/>
        <v>1153.5735999999999</v>
      </c>
    </row>
    <row r="101" spans="1:96" x14ac:dyDescent="0.25">
      <c r="A101" t="s">
        <v>29</v>
      </c>
      <c r="B101" s="11" t="s">
        <v>89</v>
      </c>
      <c r="C101" t="s">
        <v>26</v>
      </c>
      <c r="D101" s="21" t="s">
        <v>31</v>
      </c>
      <c r="E101" s="11" t="s">
        <v>150</v>
      </c>
      <c r="F101" s="11" t="s">
        <v>58</v>
      </c>
      <c r="G101" s="13">
        <v>500.55</v>
      </c>
      <c r="H101" s="13">
        <v>580.63799999999992</v>
      </c>
      <c r="I101" s="14">
        <v>36</v>
      </c>
      <c r="J101" s="15">
        <v>43312</v>
      </c>
      <c r="K101" s="15">
        <v>44742</v>
      </c>
      <c r="L101" s="13">
        <v>15247.359999999999</v>
      </c>
      <c r="M101" s="13">
        <v>152.4736</v>
      </c>
      <c r="N101" s="13"/>
      <c r="O101" s="13"/>
      <c r="P101" s="13">
        <v>500.55</v>
      </c>
      <c r="Q101" s="13">
        <v>500.55</v>
      </c>
      <c r="R101" s="13">
        <v>500.55</v>
      </c>
      <c r="S101" s="13">
        <v>500.55</v>
      </c>
      <c r="T101" s="13">
        <v>500.55</v>
      </c>
      <c r="U101" s="13">
        <v>500.55</v>
      </c>
      <c r="V101" s="25">
        <v>500.55</v>
      </c>
      <c r="W101" s="13"/>
      <c r="X101" s="13"/>
      <c r="Y101" s="13"/>
      <c r="Z101" s="13">
        <v>500.55</v>
      </c>
      <c r="AA101" s="13"/>
      <c r="AB101" s="28"/>
      <c r="AC101" s="28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CF101" s="18">
        <f t="shared" si="8"/>
        <v>1001.1</v>
      </c>
      <c r="CG101" s="26"/>
      <c r="CH101" s="13">
        <f t="shared" si="9"/>
        <v>1001.1</v>
      </c>
      <c r="CI101" s="13">
        <f t="shared" si="10"/>
        <v>152.4736</v>
      </c>
      <c r="CJ101" s="13">
        <f t="shared" si="11"/>
        <v>1153.5735999999999</v>
      </c>
      <c r="CK101" s="13"/>
      <c r="CL101" s="13">
        <f t="shared" si="12"/>
        <v>15247.359999999999</v>
      </c>
      <c r="CN101" t="e">
        <v>#N/A</v>
      </c>
      <c r="CO101" t="e">
        <v>#N/A</v>
      </c>
      <c r="CP101" t="e">
        <v>#N/A</v>
      </c>
      <c r="CQ101" t="s">
        <v>25</v>
      </c>
      <c r="CR101" s="18">
        <f t="shared" si="13"/>
        <v>1153.5735999999999</v>
      </c>
    </row>
    <row r="102" spans="1:96" x14ac:dyDescent="0.25">
      <c r="A102" t="s">
        <v>29</v>
      </c>
      <c r="B102" s="11" t="s">
        <v>89</v>
      </c>
      <c r="C102" t="s">
        <v>26</v>
      </c>
      <c r="D102" s="21" t="s">
        <v>31</v>
      </c>
      <c r="E102" s="11" t="s">
        <v>151</v>
      </c>
      <c r="F102" s="11" t="s">
        <v>58</v>
      </c>
      <c r="G102" s="13">
        <v>500.55</v>
      </c>
      <c r="H102" s="13">
        <v>580.63799999999992</v>
      </c>
      <c r="I102" s="14">
        <v>36</v>
      </c>
      <c r="J102" s="15">
        <v>43312</v>
      </c>
      <c r="K102" s="15">
        <v>44742</v>
      </c>
      <c r="L102" s="13">
        <v>15247.359999999999</v>
      </c>
      <c r="M102" s="13">
        <v>152.4736</v>
      </c>
      <c r="N102" s="13"/>
      <c r="O102" s="13"/>
      <c r="P102" s="13">
        <v>500.55</v>
      </c>
      <c r="Q102" s="13">
        <v>500.55</v>
      </c>
      <c r="R102" s="13">
        <v>500.55</v>
      </c>
      <c r="S102" s="13">
        <v>500.55</v>
      </c>
      <c r="T102" s="13">
        <v>500.55</v>
      </c>
      <c r="U102" s="13">
        <v>500.55</v>
      </c>
      <c r="V102" s="25">
        <v>500.55</v>
      </c>
      <c r="W102" s="13"/>
      <c r="X102" s="13"/>
      <c r="Y102" s="13"/>
      <c r="Z102" s="13">
        <v>500.55</v>
      </c>
      <c r="AA102" s="13"/>
      <c r="AB102" s="28"/>
      <c r="AC102" s="28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CF102" s="18">
        <f t="shared" si="8"/>
        <v>1001.1</v>
      </c>
      <c r="CG102" s="26"/>
      <c r="CH102" s="13">
        <f t="shared" si="9"/>
        <v>1001.1</v>
      </c>
      <c r="CI102" s="13">
        <f t="shared" si="10"/>
        <v>152.4736</v>
      </c>
      <c r="CJ102" s="13">
        <f t="shared" si="11"/>
        <v>1153.5735999999999</v>
      </c>
      <c r="CK102" s="13"/>
      <c r="CL102" s="13">
        <f t="shared" si="12"/>
        <v>15247.359999999999</v>
      </c>
      <c r="CN102" t="e">
        <v>#N/A</v>
      </c>
      <c r="CO102" t="e">
        <v>#N/A</v>
      </c>
      <c r="CP102" t="e">
        <v>#N/A</v>
      </c>
      <c r="CQ102" t="s">
        <v>25</v>
      </c>
      <c r="CR102" s="18">
        <f t="shared" si="13"/>
        <v>1153.5735999999999</v>
      </c>
    </row>
    <row r="103" spans="1:96" x14ac:dyDescent="0.25">
      <c r="A103" t="s">
        <v>29</v>
      </c>
      <c r="B103" s="11" t="s">
        <v>152</v>
      </c>
      <c r="C103" t="s">
        <v>26</v>
      </c>
      <c r="D103" s="21" t="s">
        <v>31</v>
      </c>
      <c r="E103" s="11" t="s">
        <v>153</v>
      </c>
      <c r="F103" s="11" t="s">
        <v>58</v>
      </c>
      <c r="G103" s="13">
        <v>500.55</v>
      </c>
      <c r="H103" s="13">
        <v>580.63799999999992</v>
      </c>
      <c r="I103" s="14">
        <v>36</v>
      </c>
      <c r="J103" s="15">
        <v>43799</v>
      </c>
      <c r="K103" s="15">
        <v>44865</v>
      </c>
      <c r="L103" s="13">
        <v>15247.36</v>
      </c>
      <c r="M103" s="13">
        <v>152.4736</v>
      </c>
      <c r="N103" s="13"/>
      <c r="O103" s="13"/>
      <c r="P103" s="13">
        <v>500.55</v>
      </c>
      <c r="Q103" s="13">
        <v>500.55</v>
      </c>
      <c r="R103" s="13">
        <v>500.55</v>
      </c>
      <c r="S103" s="13">
        <v>500.55</v>
      </c>
      <c r="T103" s="13">
        <v>500.55</v>
      </c>
      <c r="U103" s="13">
        <v>500.55</v>
      </c>
      <c r="V103" s="25">
        <v>500.55</v>
      </c>
      <c r="W103" s="13"/>
      <c r="X103" s="13"/>
      <c r="Y103" s="13"/>
      <c r="Z103" s="13">
        <v>500.55</v>
      </c>
      <c r="AA103" s="13"/>
      <c r="AB103" s="28"/>
      <c r="AC103" s="28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CF103" s="18">
        <f t="shared" si="8"/>
        <v>1001.1</v>
      </c>
      <c r="CG103" s="26"/>
      <c r="CH103" s="13">
        <f t="shared" si="9"/>
        <v>1001.1</v>
      </c>
      <c r="CI103" s="13">
        <f t="shared" si="10"/>
        <v>152.4736</v>
      </c>
      <c r="CJ103" s="13">
        <f t="shared" si="11"/>
        <v>1153.5735999999999</v>
      </c>
      <c r="CK103" s="13"/>
      <c r="CL103" s="13">
        <f t="shared" si="12"/>
        <v>15247.36</v>
      </c>
      <c r="CN103" t="e">
        <v>#N/A</v>
      </c>
      <c r="CO103" t="e">
        <v>#N/A</v>
      </c>
      <c r="CP103" t="e">
        <v>#N/A</v>
      </c>
      <c r="CQ103" t="s">
        <v>25</v>
      </c>
      <c r="CR103" s="18">
        <f t="shared" si="13"/>
        <v>1153.5735999999999</v>
      </c>
    </row>
    <row r="104" spans="1:96" x14ac:dyDescent="0.25">
      <c r="A104" t="s">
        <v>29</v>
      </c>
      <c r="B104" s="11" t="s">
        <v>152</v>
      </c>
      <c r="C104" t="s">
        <v>26</v>
      </c>
      <c r="D104" s="21" t="s">
        <v>31</v>
      </c>
      <c r="E104" s="11" t="s">
        <v>154</v>
      </c>
      <c r="F104" s="11" t="s">
        <v>58</v>
      </c>
      <c r="G104" s="13">
        <v>500.55</v>
      </c>
      <c r="H104" s="13">
        <v>580.63799999999992</v>
      </c>
      <c r="I104" s="14">
        <v>36</v>
      </c>
      <c r="J104" s="15">
        <v>43799</v>
      </c>
      <c r="K104" s="15">
        <v>44865</v>
      </c>
      <c r="L104" s="13">
        <v>15247.36</v>
      </c>
      <c r="M104" s="13">
        <v>152.4736</v>
      </c>
      <c r="N104" s="13"/>
      <c r="O104" s="13"/>
      <c r="P104" s="13">
        <v>500.55</v>
      </c>
      <c r="Q104" s="13">
        <v>500.55</v>
      </c>
      <c r="R104" s="13">
        <v>500.55</v>
      </c>
      <c r="S104" s="13">
        <v>500.55</v>
      </c>
      <c r="T104" s="13">
        <v>500.55</v>
      </c>
      <c r="U104" s="13">
        <v>500.55</v>
      </c>
      <c r="V104" s="25">
        <v>500.55</v>
      </c>
      <c r="W104" s="13"/>
      <c r="X104" s="13"/>
      <c r="Y104" s="13"/>
      <c r="Z104" s="13">
        <v>500.55</v>
      </c>
      <c r="AA104" s="13"/>
      <c r="AB104" s="28"/>
      <c r="AC104" s="28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CF104" s="18">
        <f t="shared" si="8"/>
        <v>1001.1</v>
      </c>
      <c r="CG104" s="26"/>
      <c r="CH104" s="13">
        <f t="shared" si="9"/>
        <v>1001.1</v>
      </c>
      <c r="CI104" s="13">
        <f t="shared" si="10"/>
        <v>152.4736</v>
      </c>
      <c r="CJ104" s="13">
        <f t="shared" si="11"/>
        <v>1153.5735999999999</v>
      </c>
      <c r="CK104" s="13"/>
      <c r="CL104" s="13">
        <f t="shared" si="12"/>
        <v>15247.36</v>
      </c>
      <c r="CN104" t="e">
        <v>#N/A</v>
      </c>
      <c r="CO104" t="e">
        <v>#N/A</v>
      </c>
      <c r="CP104" t="e">
        <v>#N/A</v>
      </c>
      <c r="CQ104" t="s">
        <v>25</v>
      </c>
      <c r="CR104" s="18">
        <f t="shared" si="13"/>
        <v>1153.5735999999999</v>
      </c>
    </row>
    <row r="105" spans="1:96" x14ac:dyDescent="0.25">
      <c r="A105" t="s">
        <v>29</v>
      </c>
      <c r="B105" s="11" t="s">
        <v>152</v>
      </c>
      <c r="C105" t="s">
        <v>26</v>
      </c>
      <c r="D105" s="21" t="s">
        <v>31</v>
      </c>
      <c r="E105" s="11" t="s">
        <v>155</v>
      </c>
      <c r="F105" s="11" t="s">
        <v>58</v>
      </c>
      <c r="G105" s="13">
        <v>500.55</v>
      </c>
      <c r="H105" s="13">
        <v>580.63799999999992</v>
      </c>
      <c r="I105" s="14">
        <v>36</v>
      </c>
      <c r="J105" s="15">
        <v>43799</v>
      </c>
      <c r="K105" s="15">
        <v>44865</v>
      </c>
      <c r="L105" s="13">
        <v>15247.36</v>
      </c>
      <c r="M105" s="13">
        <v>152.4736</v>
      </c>
      <c r="N105" s="13"/>
      <c r="O105" s="13"/>
      <c r="P105" s="13">
        <v>500.55</v>
      </c>
      <c r="Q105" s="13">
        <v>500.55</v>
      </c>
      <c r="R105" s="13">
        <v>500.55</v>
      </c>
      <c r="S105" s="13">
        <v>500.55</v>
      </c>
      <c r="T105" s="13">
        <v>500.55</v>
      </c>
      <c r="U105" s="13">
        <v>500.55</v>
      </c>
      <c r="V105" s="25">
        <v>500.55</v>
      </c>
      <c r="W105" s="13"/>
      <c r="X105" s="13"/>
      <c r="Y105" s="13"/>
      <c r="Z105" s="13">
        <v>500.55</v>
      </c>
      <c r="AA105" s="13"/>
      <c r="AB105" s="28"/>
      <c r="AC105" s="28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CF105" s="18">
        <f t="shared" si="8"/>
        <v>1001.1</v>
      </c>
      <c r="CG105" s="26"/>
      <c r="CH105" s="13">
        <f t="shared" si="9"/>
        <v>1001.1</v>
      </c>
      <c r="CI105" s="13">
        <f t="shared" si="10"/>
        <v>152.4736</v>
      </c>
      <c r="CJ105" s="13">
        <f t="shared" si="11"/>
        <v>1153.5735999999999</v>
      </c>
      <c r="CK105" s="13"/>
      <c r="CL105" s="13">
        <f t="shared" si="12"/>
        <v>15247.36</v>
      </c>
      <c r="CN105" t="e">
        <v>#N/A</v>
      </c>
      <c r="CO105" t="e">
        <v>#N/A</v>
      </c>
      <c r="CP105" t="e">
        <v>#N/A</v>
      </c>
      <c r="CQ105" t="s">
        <v>25</v>
      </c>
      <c r="CR105" s="18">
        <f t="shared" si="13"/>
        <v>1153.5735999999999</v>
      </c>
    </row>
    <row r="106" spans="1:96" x14ac:dyDescent="0.25">
      <c r="A106" t="s">
        <v>29</v>
      </c>
      <c r="B106" s="11" t="s">
        <v>152</v>
      </c>
      <c r="C106" t="s">
        <v>26</v>
      </c>
      <c r="D106" s="21" t="s">
        <v>31</v>
      </c>
      <c r="E106" s="11" t="s">
        <v>156</v>
      </c>
      <c r="F106" s="11" t="s">
        <v>58</v>
      </c>
      <c r="G106" s="13">
        <v>500.55</v>
      </c>
      <c r="H106" s="13">
        <v>580.63799999999992</v>
      </c>
      <c r="I106" s="14">
        <v>36</v>
      </c>
      <c r="J106" s="15">
        <v>43799</v>
      </c>
      <c r="K106" s="15">
        <v>44865</v>
      </c>
      <c r="L106" s="13">
        <v>15247.36</v>
      </c>
      <c r="M106" s="13">
        <v>152.4736</v>
      </c>
      <c r="N106" s="13"/>
      <c r="O106" s="13"/>
      <c r="P106" s="13">
        <v>500.55</v>
      </c>
      <c r="Q106" s="13">
        <v>500.55</v>
      </c>
      <c r="R106" s="13">
        <v>500.55</v>
      </c>
      <c r="S106" s="13">
        <v>500.55</v>
      </c>
      <c r="T106" s="13">
        <v>500.55</v>
      </c>
      <c r="U106" s="13">
        <v>500.55</v>
      </c>
      <c r="V106" s="25">
        <v>500.55</v>
      </c>
      <c r="W106" s="13"/>
      <c r="X106" s="13"/>
      <c r="Y106" s="13"/>
      <c r="Z106" s="13">
        <v>500.55</v>
      </c>
      <c r="AA106" s="13"/>
      <c r="AB106" s="28"/>
      <c r="AC106" s="28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CF106" s="18">
        <f t="shared" si="8"/>
        <v>1001.1</v>
      </c>
      <c r="CG106" s="26"/>
      <c r="CH106" s="13">
        <f t="shared" si="9"/>
        <v>1001.1</v>
      </c>
      <c r="CI106" s="13">
        <f t="shared" si="10"/>
        <v>152.4736</v>
      </c>
      <c r="CJ106" s="13">
        <f t="shared" si="11"/>
        <v>1153.5735999999999</v>
      </c>
      <c r="CK106" s="13"/>
      <c r="CL106" s="13">
        <f t="shared" si="12"/>
        <v>15247.36</v>
      </c>
      <c r="CN106" t="e">
        <v>#N/A</v>
      </c>
      <c r="CO106" t="e">
        <v>#N/A</v>
      </c>
      <c r="CP106" t="e">
        <v>#N/A</v>
      </c>
      <c r="CQ106" t="s">
        <v>25</v>
      </c>
      <c r="CR106" s="18">
        <f t="shared" si="13"/>
        <v>1153.5735999999999</v>
      </c>
    </row>
    <row r="107" spans="1:96" x14ac:dyDescent="0.25">
      <c r="A107" t="s">
        <v>29</v>
      </c>
      <c r="B107" s="11" t="s">
        <v>152</v>
      </c>
      <c r="C107" t="s">
        <v>26</v>
      </c>
      <c r="D107" s="21" t="s">
        <v>31</v>
      </c>
      <c r="E107" s="11" t="s">
        <v>157</v>
      </c>
      <c r="F107" s="11" t="s">
        <v>58</v>
      </c>
      <c r="G107" s="13">
        <v>500.55</v>
      </c>
      <c r="H107" s="13">
        <v>580.63799999999992</v>
      </c>
      <c r="I107" s="14">
        <v>36</v>
      </c>
      <c r="J107" s="15">
        <v>43799</v>
      </c>
      <c r="K107" s="15">
        <v>44865</v>
      </c>
      <c r="L107" s="13">
        <v>15247.36</v>
      </c>
      <c r="M107" s="13">
        <v>152.4736</v>
      </c>
      <c r="N107" s="13"/>
      <c r="O107" s="13"/>
      <c r="P107" s="13">
        <v>500.55</v>
      </c>
      <c r="Q107" s="13">
        <v>500.55</v>
      </c>
      <c r="R107" s="13">
        <v>500.55</v>
      </c>
      <c r="S107" s="13">
        <v>500.55</v>
      </c>
      <c r="T107" s="13">
        <v>500.55</v>
      </c>
      <c r="U107" s="13">
        <v>500.55</v>
      </c>
      <c r="V107" s="25">
        <v>500.55</v>
      </c>
      <c r="W107" s="13"/>
      <c r="X107" s="13"/>
      <c r="Y107" s="13"/>
      <c r="Z107" s="13">
        <v>500.55</v>
      </c>
      <c r="AA107" s="13"/>
      <c r="AB107" s="28"/>
      <c r="AC107" s="28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CF107" s="18">
        <f t="shared" si="8"/>
        <v>1001.1</v>
      </c>
      <c r="CG107" s="26"/>
      <c r="CH107" s="13">
        <f t="shared" si="9"/>
        <v>1001.1</v>
      </c>
      <c r="CI107" s="13">
        <f t="shared" si="10"/>
        <v>152.4736</v>
      </c>
      <c r="CJ107" s="13">
        <f t="shared" si="11"/>
        <v>1153.5735999999999</v>
      </c>
      <c r="CK107" s="13"/>
      <c r="CL107" s="13">
        <f t="shared" si="12"/>
        <v>15247.36</v>
      </c>
      <c r="CN107" t="e">
        <v>#N/A</v>
      </c>
      <c r="CO107" t="e">
        <v>#N/A</v>
      </c>
      <c r="CP107" t="e">
        <v>#N/A</v>
      </c>
      <c r="CQ107" t="s">
        <v>25</v>
      </c>
      <c r="CR107" s="18">
        <f t="shared" si="13"/>
        <v>1153.5735999999999</v>
      </c>
    </row>
    <row r="108" spans="1:96" x14ac:dyDescent="0.25">
      <c r="A108" t="s">
        <v>29</v>
      </c>
      <c r="B108" s="11" t="s">
        <v>152</v>
      </c>
      <c r="C108" t="s">
        <v>26</v>
      </c>
      <c r="D108" s="21" t="s">
        <v>31</v>
      </c>
      <c r="E108" s="11" t="s">
        <v>158</v>
      </c>
      <c r="F108" s="11" t="s">
        <v>58</v>
      </c>
      <c r="G108" s="13">
        <v>500.55</v>
      </c>
      <c r="H108" s="13">
        <v>580.63799999999992</v>
      </c>
      <c r="I108" s="14">
        <v>36</v>
      </c>
      <c r="J108" s="15">
        <v>43799</v>
      </c>
      <c r="K108" s="15">
        <v>44865</v>
      </c>
      <c r="L108" s="13">
        <v>15247.36</v>
      </c>
      <c r="M108" s="13">
        <v>152.4736</v>
      </c>
      <c r="N108" s="13"/>
      <c r="O108" s="13"/>
      <c r="P108" s="13">
        <v>500.55</v>
      </c>
      <c r="Q108" s="13">
        <v>500.55</v>
      </c>
      <c r="R108" s="13">
        <v>500.55</v>
      </c>
      <c r="S108" s="13">
        <v>500.55</v>
      </c>
      <c r="T108" s="13">
        <v>500.55</v>
      </c>
      <c r="U108" s="13">
        <v>500.55</v>
      </c>
      <c r="V108" s="25">
        <v>500.55</v>
      </c>
      <c r="W108" s="13"/>
      <c r="X108" s="13"/>
      <c r="Y108" s="13"/>
      <c r="Z108" s="13">
        <v>500.55</v>
      </c>
      <c r="AA108" s="13"/>
      <c r="AB108" s="28"/>
      <c r="AC108" s="28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CF108" s="18">
        <f t="shared" si="8"/>
        <v>1001.1</v>
      </c>
      <c r="CG108" s="26"/>
      <c r="CH108" s="13">
        <f t="shared" si="9"/>
        <v>1001.1</v>
      </c>
      <c r="CI108" s="13">
        <f t="shared" si="10"/>
        <v>152.4736</v>
      </c>
      <c r="CJ108" s="13">
        <f t="shared" si="11"/>
        <v>1153.5735999999999</v>
      </c>
      <c r="CK108" s="13"/>
      <c r="CL108" s="13">
        <f t="shared" si="12"/>
        <v>15247.36</v>
      </c>
      <c r="CN108" t="e">
        <v>#N/A</v>
      </c>
      <c r="CO108" t="e">
        <v>#N/A</v>
      </c>
      <c r="CP108" t="e">
        <v>#N/A</v>
      </c>
      <c r="CQ108" t="s">
        <v>25</v>
      </c>
      <c r="CR108" s="18">
        <f t="shared" si="13"/>
        <v>1153.5735999999999</v>
      </c>
    </row>
    <row r="109" spans="1:96" x14ac:dyDescent="0.25">
      <c r="A109" t="s">
        <v>29</v>
      </c>
      <c r="B109" s="11" t="s">
        <v>152</v>
      </c>
      <c r="C109" t="s">
        <v>26</v>
      </c>
      <c r="D109" s="21" t="s">
        <v>31</v>
      </c>
      <c r="E109" s="11" t="s">
        <v>159</v>
      </c>
      <c r="F109" s="11" t="s">
        <v>58</v>
      </c>
      <c r="G109" s="13">
        <v>500.55</v>
      </c>
      <c r="H109" s="13">
        <v>580.63799999999992</v>
      </c>
      <c r="I109" s="14">
        <v>36</v>
      </c>
      <c r="J109" s="15">
        <v>43799</v>
      </c>
      <c r="K109" s="15">
        <v>44865</v>
      </c>
      <c r="L109" s="13">
        <v>15247.36</v>
      </c>
      <c r="M109" s="13">
        <v>152.4736</v>
      </c>
      <c r="N109" s="13"/>
      <c r="O109" s="13"/>
      <c r="P109" s="13">
        <v>500.55</v>
      </c>
      <c r="Q109" s="13">
        <v>500.55</v>
      </c>
      <c r="R109" s="13">
        <v>500.55</v>
      </c>
      <c r="S109" s="13">
        <v>500.55</v>
      </c>
      <c r="T109" s="13">
        <v>500.55</v>
      </c>
      <c r="U109" s="13">
        <v>500.55</v>
      </c>
      <c r="V109" s="25">
        <v>500.55</v>
      </c>
      <c r="W109" s="13"/>
      <c r="X109" s="13"/>
      <c r="Y109" s="13"/>
      <c r="Z109" s="13">
        <v>500.55</v>
      </c>
      <c r="AA109" s="13"/>
      <c r="AB109" s="28"/>
      <c r="AC109" s="28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CF109" s="18">
        <f t="shared" si="8"/>
        <v>1001.1</v>
      </c>
      <c r="CG109" s="26"/>
      <c r="CH109" s="13">
        <f t="shared" si="9"/>
        <v>1001.1</v>
      </c>
      <c r="CI109" s="13">
        <f t="shared" si="10"/>
        <v>152.4736</v>
      </c>
      <c r="CJ109" s="13">
        <f t="shared" si="11"/>
        <v>1153.5735999999999</v>
      </c>
      <c r="CK109" s="13"/>
      <c r="CL109" s="13">
        <f t="shared" si="12"/>
        <v>15247.36</v>
      </c>
      <c r="CN109" t="e">
        <v>#N/A</v>
      </c>
      <c r="CO109" t="e">
        <v>#N/A</v>
      </c>
      <c r="CP109" t="e">
        <v>#N/A</v>
      </c>
      <c r="CQ109" t="s">
        <v>25</v>
      </c>
      <c r="CR109" s="18">
        <f t="shared" si="13"/>
        <v>1153.5735999999999</v>
      </c>
    </row>
    <row r="110" spans="1:96" x14ac:dyDescent="0.25">
      <c r="A110" t="s">
        <v>29</v>
      </c>
      <c r="B110" s="11" t="s">
        <v>152</v>
      </c>
      <c r="C110" t="s">
        <v>26</v>
      </c>
      <c r="D110" s="21" t="s">
        <v>31</v>
      </c>
      <c r="E110" s="11" t="s">
        <v>160</v>
      </c>
      <c r="F110" s="11" t="s">
        <v>58</v>
      </c>
      <c r="G110" s="13">
        <v>500.55</v>
      </c>
      <c r="H110" s="13">
        <v>580.63799999999992</v>
      </c>
      <c r="I110" s="14">
        <v>36</v>
      </c>
      <c r="J110" s="15">
        <v>43799</v>
      </c>
      <c r="K110" s="15">
        <v>44865</v>
      </c>
      <c r="L110" s="13">
        <v>15247.36</v>
      </c>
      <c r="M110" s="13">
        <v>152.4736</v>
      </c>
      <c r="N110" s="13"/>
      <c r="O110" s="13"/>
      <c r="P110" s="13">
        <v>500.55</v>
      </c>
      <c r="Q110" s="13">
        <v>500.55</v>
      </c>
      <c r="R110" s="13">
        <v>500.55</v>
      </c>
      <c r="S110" s="13">
        <v>500.55</v>
      </c>
      <c r="T110" s="13">
        <v>500.55</v>
      </c>
      <c r="U110" s="13">
        <v>500.55</v>
      </c>
      <c r="V110" s="25">
        <v>500.55</v>
      </c>
      <c r="W110" s="13"/>
      <c r="X110" s="13"/>
      <c r="Y110" s="13"/>
      <c r="Z110" s="13">
        <v>500.55</v>
      </c>
      <c r="AA110" s="13"/>
      <c r="AB110" s="28"/>
      <c r="AC110" s="28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CF110" s="18">
        <f t="shared" si="8"/>
        <v>1001.1</v>
      </c>
      <c r="CG110" s="26"/>
      <c r="CH110" s="13">
        <f t="shared" si="9"/>
        <v>1001.1</v>
      </c>
      <c r="CI110" s="13">
        <f t="shared" si="10"/>
        <v>152.4736</v>
      </c>
      <c r="CJ110" s="13">
        <f t="shared" si="11"/>
        <v>1153.5735999999999</v>
      </c>
      <c r="CK110" s="13"/>
      <c r="CL110" s="13">
        <f t="shared" si="12"/>
        <v>15247.36</v>
      </c>
      <c r="CN110" t="e">
        <v>#N/A</v>
      </c>
      <c r="CO110" t="e">
        <v>#N/A</v>
      </c>
      <c r="CP110" t="e">
        <v>#N/A</v>
      </c>
      <c r="CQ110" t="s">
        <v>25</v>
      </c>
      <c r="CR110" s="18">
        <f t="shared" si="13"/>
        <v>1153.5735999999999</v>
      </c>
    </row>
    <row r="111" spans="1:96" x14ac:dyDescent="0.25">
      <c r="A111" t="s">
        <v>29</v>
      </c>
      <c r="B111" s="11" t="s">
        <v>152</v>
      </c>
      <c r="C111" t="s">
        <v>26</v>
      </c>
      <c r="D111" s="21" t="s">
        <v>31</v>
      </c>
      <c r="E111" s="11" t="s">
        <v>161</v>
      </c>
      <c r="F111" s="11" t="s">
        <v>58</v>
      </c>
      <c r="G111" s="13">
        <v>500.55</v>
      </c>
      <c r="H111" s="13">
        <v>580.63799999999992</v>
      </c>
      <c r="I111" s="14">
        <v>36</v>
      </c>
      <c r="J111" s="15">
        <v>43799</v>
      </c>
      <c r="K111" s="15">
        <v>44865</v>
      </c>
      <c r="L111" s="13">
        <v>15247.36</v>
      </c>
      <c r="M111" s="13">
        <v>152.4736</v>
      </c>
      <c r="N111" s="13"/>
      <c r="O111" s="13"/>
      <c r="P111" s="13">
        <v>500.55</v>
      </c>
      <c r="Q111" s="13">
        <v>500.55</v>
      </c>
      <c r="R111" s="13">
        <v>500.55</v>
      </c>
      <c r="S111" s="13">
        <v>500.55</v>
      </c>
      <c r="T111" s="13">
        <v>500.55</v>
      </c>
      <c r="U111" s="13">
        <v>500.55</v>
      </c>
      <c r="V111" s="25">
        <v>500.55</v>
      </c>
      <c r="W111" s="13"/>
      <c r="X111" s="13"/>
      <c r="Y111" s="13"/>
      <c r="Z111" s="13">
        <v>500.55</v>
      </c>
      <c r="AA111" s="13"/>
      <c r="AB111" s="28"/>
      <c r="AC111" s="28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CF111" s="18">
        <f t="shared" si="8"/>
        <v>1001.1</v>
      </c>
      <c r="CG111" s="26"/>
      <c r="CH111" s="13">
        <f t="shared" si="9"/>
        <v>1001.1</v>
      </c>
      <c r="CI111" s="13">
        <f t="shared" si="10"/>
        <v>152.4736</v>
      </c>
      <c r="CJ111" s="13">
        <f t="shared" si="11"/>
        <v>1153.5735999999999</v>
      </c>
      <c r="CK111" s="13"/>
      <c r="CL111" s="13">
        <f t="shared" si="12"/>
        <v>15247.36</v>
      </c>
      <c r="CN111" t="e">
        <v>#N/A</v>
      </c>
      <c r="CO111" t="e">
        <v>#N/A</v>
      </c>
      <c r="CP111" t="e">
        <v>#N/A</v>
      </c>
      <c r="CQ111" t="s">
        <v>25</v>
      </c>
      <c r="CR111" s="18">
        <f t="shared" si="13"/>
        <v>1153.5735999999999</v>
      </c>
    </row>
    <row r="112" spans="1:96" x14ac:dyDescent="0.25">
      <c r="A112" t="s">
        <v>29</v>
      </c>
      <c r="B112" s="11" t="s">
        <v>152</v>
      </c>
      <c r="C112" t="s">
        <v>26</v>
      </c>
      <c r="D112" s="21" t="s">
        <v>31</v>
      </c>
      <c r="E112" s="11" t="s">
        <v>162</v>
      </c>
      <c r="F112" s="11" t="s">
        <v>58</v>
      </c>
      <c r="G112" s="13">
        <v>500.55</v>
      </c>
      <c r="H112" s="13">
        <v>580.63799999999992</v>
      </c>
      <c r="I112" s="14">
        <v>36</v>
      </c>
      <c r="J112" s="15">
        <v>43799</v>
      </c>
      <c r="K112" s="15">
        <v>44865</v>
      </c>
      <c r="L112" s="13">
        <v>15247.36</v>
      </c>
      <c r="M112" s="13">
        <v>152.4736</v>
      </c>
      <c r="N112" s="13"/>
      <c r="O112" s="13"/>
      <c r="P112" s="13">
        <v>500.55</v>
      </c>
      <c r="Q112" s="13">
        <v>500.55</v>
      </c>
      <c r="R112" s="13">
        <v>500.55</v>
      </c>
      <c r="S112" s="13">
        <v>500.55</v>
      </c>
      <c r="T112" s="13">
        <v>500.55</v>
      </c>
      <c r="U112" s="13">
        <v>500.55</v>
      </c>
      <c r="V112" s="25">
        <v>500.55</v>
      </c>
      <c r="W112" s="13"/>
      <c r="X112" s="13"/>
      <c r="Y112" s="13"/>
      <c r="Z112" s="13">
        <v>500.55</v>
      </c>
      <c r="AA112" s="13"/>
      <c r="AB112" s="28"/>
      <c r="AC112" s="28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CF112" s="18">
        <f t="shared" si="8"/>
        <v>1001.1</v>
      </c>
      <c r="CG112" s="26"/>
      <c r="CH112" s="13">
        <f t="shared" si="9"/>
        <v>1001.1</v>
      </c>
      <c r="CI112" s="13">
        <f t="shared" si="10"/>
        <v>152.4736</v>
      </c>
      <c r="CJ112" s="13">
        <f t="shared" si="11"/>
        <v>1153.5735999999999</v>
      </c>
      <c r="CK112" s="13"/>
      <c r="CL112" s="13">
        <f t="shared" si="12"/>
        <v>15247.36</v>
      </c>
      <c r="CN112" t="e">
        <v>#N/A</v>
      </c>
      <c r="CO112" t="e">
        <v>#N/A</v>
      </c>
      <c r="CP112" t="e">
        <v>#N/A</v>
      </c>
      <c r="CQ112" t="s">
        <v>25</v>
      </c>
      <c r="CR112" s="18">
        <f t="shared" si="13"/>
        <v>1153.5735999999999</v>
      </c>
    </row>
    <row r="113" spans="1:96" x14ac:dyDescent="0.25">
      <c r="A113" t="s">
        <v>29</v>
      </c>
      <c r="B113" s="11" t="s">
        <v>152</v>
      </c>
      <c r="C113" t="s">
        <v>26</v>
      </c>
      <c r="D113" s="21" t="s">
        <v>31</v>
      </c>
      <c r="E113" s="11" t="s">
        <v>163</v>
      </c>
      <c r="F113" s="11" t="s">
        <v>58</v>
      </c>
      <c r="G113" s="13">
        <v>500.55</v>
      </c>
      <c r="H113" s="13">
        <v>580.63799999999992</v>
      </c>
      <c r="I113" s="14">
        <v>36</v>
      </c>
      <c r="J113" s="15">
        <v>43799</v>
      </c>
      <c r="K113" s="15">
        <v>44865</v>
      </c>
      <c r="L113" s="13">
        <v>15247.36</v>
      </c>
      <c r="M113" s="13">
        <v>152.4736</v>
      </c>
      <c r="N113" s="13"/>
      <c r="O113" s="13"/>
      <c r="P113" s="13">
        <v>500.55</v>
      </c>
      <c r="Q113" s="13">
        <v>500.55</v>
      </c>
      <c r="R113" s="13">
        <v>500.55</v>
      </c>
      <c r="S113" s="13">
        <v>500.55</v>
      </c>
      <c r="T113" s="13">
        <v>500.55</v>
      </c>
      <c r="U113" s="13">
        <v>500.55</v>
      </c>
      <c r="V113" s="25">
        <v>500.55</v>
      </c>
      <c r="W113" s="13"/>
      <c r="X113" s="13"/>
      <c r="Y113" s="13"/>
      <c r="Z113" s="13">
        <v>500.55</v>
      </c>
      <c r="AA113" s="13"/>
      <c r="AB113" s="28"/>
      <c r="AC113" s="28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CF113" s="18">
        <f t="shared" si="8"/>
        <v>1001.1</v>
      </c>
      <c r="CG113" s="26"/>
      <c r="CH113" s="13">
        <f t="shared" si="9"/>
        <v>1001.1</v>
      </c>
      <c r="CI113" s="13">
        <f t="shared" si="10"/>
        <v>152.4736</v>
      </c>
      <c r="CJ113" s="13">
        <f t="shared" si="11"/>
        <v>1153.5735999999999</v>
      </c>
      <c r="CK113" s="13"/>
      <c r="CL113" s="13">
        <f t="shared" si="12"/>
        <v>15247.36</v>
      </c>
      <c r="CN113" t="e">
        <v>#N/A</v>
      </c>
      <c r="CO113" t="e">
        <v>#N/A</v>
      </c>
      <c r="CP113" t="e">
        <v>#N/A</v>
      </c>
      <c r="CQ113" t="s">
        <v>25</v>
      </c>
      <c r="CR113" s="18">
        <f t="shared" si="13"/>
        <v>1153.5735999999999</v>
      </c>
    </row>
    <row r="114" spans="1:96" x14ac:dyDescent="0.25">
      <c r="A114" t="s">
        <v>29</v>
      </c>
      <c r="B114" s="11" t="s">
        <v>152</v>
      </c>
      <c r="C114" t="s">
        <v>26</v>
      </c>
      <c r="D114" s="21" t="s">
        <v>31</v>
      </c>
      <c r="E114" s="11" t="s">
        <v>164</v>
      </c>
      <c r="F114" s="11" t="s">
        <v>58</v>
      </c>
      <c r="G114" s="13">
        <v>500.55</v>
      </c>
      <c r="H114" s="13">
        <v>580.63799999999992</v>
      </c>
      <c r="I114" s="14">
        <v>36</v>
      </c>
      <c r="J114" s="15">
        <v>43799</v>
      </c>
      <c r="K114" s="15">
        <v>44865</v>
      </c>
      <c r="L114" s="13">
        <v>15247.36</v>
      </c>
      <c r="M114" s="13">
        <v>152.4736</v>
      </c>
      <c r="N114" s="13"/>
      <c r="O114" s="13"/>
      <c r="P114" s="13">
        <v>500.55</v>
      </c>
      <c r="Q114" s="13">
        <v>500.55</v>
      </c>
      <c r="R114" s="13">
        <v>500.55</v>
      </c>
      <c r="S114" s="13">
        <v>500.55</v>
      </c>
      <c r="T114" s="13">
        <v>500.55</v>
      </c>
      <c r="U114" s="13">
        <v>500.55</v>
      </c>
      <c r="V114" s="25">
        <v>500.55</v>
      </c>
      <c r="W114" s="13"/>
      <c r="X114" s="13"/>
      <c r="Y114" s="13"/>
      <c r="Z114" s="13">
        <v>500.55</v>
      </c>
      <c r="AA114" s="13"/>
      <c r="AB114" s="28"/>
      <c r="AC114" s="28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CF114" s="18">
        <f t="shared" si="8"/>
        <v>1001.1</v>
      </c>
      <c r="CG114" s="26"/>
      <c r="CH114" s="13">
        <f t="shared" si="9"/>
        <v>1001.1</v>
      </c>
      <c r="CI114" s="13">
        <f t="shared" si="10"/>
        <v>152.4736</v>
      </c>
      <c r="CJ114" s="13">
        <f t="shared" si="11"/>
        <v>1153.5735999999999</v>
      </c>
      <c r="CK114" s="13"/>
      <c r="CL114" s="13">
        <f t="shared" si="12"/>
        <v>15247.36</v>
      </c>
      <c r="CN114" t="e">
        <v>#N/A</v>
      </c>
      <c r="CO114" t="e">
        <v>#N/A</v>
      </c>
      <c r="CP114" t="e">
        <v>#N/A</v>
      </c>
      <c r="CQ114" t="s">
        <v>25</v>
      </c>
      <c r="CR114" s="18">
        <f t="shared" si="13"/>
        <v>1153.5735999999999</v>
      </c>
    </row>
    <row r="115" spans="1:96" x14ac:dyDescent="0.25">
      <c r="A115" t="s">
        <v>29</v>
      </c>
      <c r="B115" s="11" t="s">
        <v>152</v>
      </c>
      <c r="C115" t="s">
        <v>26</v>
      </c>
      <c r="D115" s="21" t="s">
        <v>31</v>
      </c>
      <c r="E115" s="11" t="s">
        <v>165</v>
      </c>
      <c r="F115" s="11" t="s">
        <v>58</v>
      </c>
      <c r="G115" s="13">
        <v>500.55</v>
      </c>
      <c r="H115" s="13">
        <v>580.63799999999992</v>
      </c>
      <c r="I115" s="14">
        <v>36</v>
      </c>
      <c r="J115" s="15">
        <v>43799</v>
      </c>
      <c r="K115" s="15">
        <v>44865</v>
      </c>
      <c r="L115" s="13">
        <v>15247.36</v>
      </c>
      <c r="M115" s="13">
        <v>152.4736</v>
      </c>
      <c r="N115" s="13"/>
      <c r="O115" s="13"/>
      <c r="P115" s="13">
        <v>500.55</v>
      </c>
      <c r="Q115" s="13">
        <v>500.55</v>
      </c>
      <c r="R115" s="13">
        <v>500.55</v>
      </c>
      <c r="S115" s="13">
        <v>500.55</v>
      </c>
      <c r="T115" s="13">
        <v>500.55</v>
      </c>
      <c r="U115" s="13">
        <v>500.55</v>
      </c>
      <c r="V115" s="25">
        <v>500.55</v>
      </c>
      <c r="W115" s="13"/>
      <c r="X115" s="13"/>
      <c r="Y115" s="13"/>
      <c r="Z115" s="13">
        <v>500.55</v>
      </c>
      <c r="AA115" s="13"/>
      <c r="AB115" s="28"/>
      <c r="AC115" s="28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CF115" s="18">
        <f t="shared" si="8"/>
        <v>1001.1</v>
      </c>
      <c r="CG115" s="26"/>
      <c r="CH115" s="13">
        <f t="shared" si="9"/>
        <v>1001.1</v>
      </c>
      <c r="CI115" s="13">
        <f t="shared" si="10"/>
        <v>152.4736</v>
      </c>
      <c r="CJ115" s="13">
        <f t="shared" si="11"/>
        <v>1153.5735999999999</v>
      </c>
      <c r="CK115" s="13"/>
      <c r="CL115" s="13">
        <f t="shared" si="12"/>
        <v>15247.36</v>
      </c>
      <c r="CN115" t="e">
        <v>#N/A</v>
      </c>
      <c r="CO115" t="e">
        <v>#N/A</v>
      </c>
      <c r="CP115" t="e">
        <v>#N/A</v>
      </c>
      <c r="CQ115" t="s">
        <v>25</v>
      </c>
      <c r="CR115" s="18">
        <f t="shared" si="13"/>
        <v>1153.5735999999999</v>
      </c>
    </row>
    <row r="116" spans="1:96" x14ac:dyDescent="0.25">
      <c r="A116" t="s">
        <v>29</v>
      </c>
      <c r="B116" s="11" t="s">
        <v>152</v>
      </c>
      <c r="C116" t="s">
        <v>26</v>
      </c>
      <c r="D116" s="21" t="s">
        <v>31</v>
      </c>
      <c r="E116" s="11" t="s">
        <v>166</v>
      </c>
      <c r="F116" s="11" t="s">
        <v>58</v>
      </c>
      <c r="G116" s="13">
        <v>500.55</v>
      </c>
      <c r="H116" s="13">
        <v>580.63799999999992</v>
      </c>
      <c r="I116" s="14">
        <v>36</v>
      </c>
      <c r="J116" s="15">
        <v>43799</v>
      </c>
      <c r="K116" s="15">
        <v>44865</v>
      </c>
      <c r="L116" s="13">
        <v>15247.36</v>
      </c>
      <c r="M116" s="13">
        <v>152.4736</v>
      </c>
      <c r="N116" s="13"/>
      <c r="O116" s="13"/>
      <c r="P116" s="13">
        <v>500.55</v>
      </c>
      <c r="Q116" s="13">
        <v>500.55</v>
      </c>
      <c r="R116" s="13">
        <v>500.55</v>
      </c>
      <c r="S116" s="13">
        <v>500.55</v>
      </c>
      <c r="T116" s="13">
        <v>500.55</v>
      </c>
      <c r="U116" s="13">
        <v>500.55</v>
      </c>
      <c r="V116" s="25">
        <v>500.55</v>
      </c>
      <c r="W116" s="13"/>
      <c r="X116" s="13"/>
      <c r="Y116" s="13"/>
      <c r="Z116" s="13">
        <v>500.55</v>
      </c>
      <c r="AA116" s="13"/>
      <c r="AB116" s="28"/>
      <c r="AC116" s="28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CF116" s="18">
        <f t="shared" si="8"/>
        <v>1001.1</v>
      </c>
      <c r="CG116" s="26"/>
      <c r="CH116" s="13">
        <f t="shared" si="9"/>
        <v>1001.1</v>
      </c>
      <c r="CI116" s="13">
        <f t="shared" si="10"/>
        <v>152.4736</v>
      </c>
      <c r="CJ116" s="13">
        <f t="shared" si="11"/>
        <v>1153.5735999999999</v>
      </c>
      <c r="CK116" s="13"/>
      <c r="CL116" s="13">
        <f t="shared" si="12"/>
        <v>15247.36</v>
      </c>
      <c r="CN116" t="e">
        <v>#N/A</v>
      </c>
      <c r="CO116" t="e">
        <v>#N/A</v>
      </c>
      <c r="CP116" t="e">
        <v>#N/A</v>
      </c>
      <c r="CQ116" t="s">
        <v>25</v>
      </c>
      <c r="CR116" s="18">
        <f t="shared" si="13"/>
        <v>1153.5735999999999</v>
      </c>
    </row>
    <row r="117" spans="1:96" x14ac:dyDescent="0.25">
      <c r="A117" t="s">
        <v>29</v>
      </c>
      <c r="B117" s="11" t="s">
        <v>152</v>
      </c>
      <c r="C117" t="s">
        <v>26</v>
      </c>
      <c r="D117" s="21" t="s">
        <v>31</v>
      </c>
      <c r="E117" s="11" t="s">
        <v>167</v>
      </c>
      <c r="F117" s="11" t="s">
        <v>58</v>
      </c>
      <c r="G117" s="13">
        <v>500.55</v>
      </c>
      <c r="H117" s="13">
        <v>580.63799999999992</v>
      </c>
      <c r="I117" s="14">
        <v>36</v>
      </c>
      <c r="J117" s="15">
        <v>43799</v>
      </c>
      <c r="K117" s="15">
        <v>44865</v>
      </c>
      <c r="L117" s="13">
        <v>15247.36</v>
      </c>
      <c r="M117" s="13">
        <v>152.4736</v>
      </c>
      <c r="N117" s="13"/>
      <c r="O117" s="13"/>
      <c r="P117" s="13">
        <v>500.55</v>
      </c>
      <c r="Q117" s="13">
        <v>500.55</v>
      </c>
      <c r="R117" s="13">
        <v>500.55</v>
      </c>
      <c r="S117" s="13">
        <v>500.55</v>
      </c>
      <c r="T117" s="13">
        <v>500.55</v>
      </c>
      <c r="U117" s="13">
        <v>500.55</v>
      </c>
      <c r="V117" s="25">
        <v>500.55</v>
      </c>
      <c r="W117" s="13"/>
      <c r="X117" s="13"/>
      <c r="Y117" s="13"/>
      <c r="Z117" s="13">
        <v>500.55</v>
      </c>
      <c r="AA117" s="13"/>
      <c r="AB117" s="28"/>
      <c r="AC117" s="28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CF117" s="18">
        <f t="shared" si="8"/>
        <v>1001.1</v>
      </c>
      <c r="CG117" s="26"/>
      <c r="CH117" s="13">
        <f t="shared" si="9"/>
        <v>1001.1</v>
      </c>
      <c r="CI117" s="13">
        <f t="shared" si="10"/>
        <v>152.4736</v>
      </c>
      <c r="CJ117" s="13">
        <f t="shared" si="11"/>
        <v>1153.5735999999999</v>
      </c>
      <c r="CK117" s="13"/>
      <c r="CL117" s="13">
        <f t="shared" si="12"/>
        <v>15247.36</v>
      </c>
      <c r="CN117" t="e">
        <v>#N/A</v>
      </c>
      <c r="CO117" t="e">
        <v>#N/A</v>
      </c>
      <c r="CP117" t="e">
        <v>#N/A</v>
      </c>
      <c r="CQ117" t="s">
        <v>25</v>
      </c>
      <c r="CR117" s="18">
        <f t="shared" si="13"/>
        <v>1153.5735999999999</v>
      </c>
    </row>
    <row r="118" spans="1:96" x14ac:dyDescent="0.25">
      <c r="A118" t="s">
        <v>29</v>
      </c>
      <c r="B118" s="11" t="s">
        <v>152</v>
      </c>
      <c r="C118" t="s">
        <v>26</v>
      </c>
      <c r="D118" s="21" t="s">
        <v>31</v>
      </c>
      <c r="E118" s="11" t="s">
        <v>168</v>
      </c>
      <c r="F118" s="11" t="s">
        <v>58</v>
      </c>
      <c r="G118" s="13">
        <v>500.55</v>
      </c>
      <c r="H118" s="13">
        <v>580.63799999999992</v>
      </c>
      <c r="I118" s="14">
        <v>36</v>
      </c>
      <c r="J118" s="15">
        <v>43799</v>
      </c>
      <c r="K118" s="15">
        <v>44865</v>
      </c>
      <c r="L118" s="13">
        <v>15247.36</v>
      </c>
      <c r="M118" s="13">
        <v>152.4736</v>
      </c>
      <c r="N118" s="13"/>
      <c r="O118" s="13"/>
      <c r="P118" s="13">
        <v>500.55</v>
      </c>
      <c r="Q118" s="13">
        <v>500.55</v>
      </c>
      <c r="R118" s="13">
        <v>500.55</v>
      </c>
      <c r="S118" s="13">
        <v>500.55</v>
      </c>
      <c r="T118" s="13">
        <v>500.55</v>
      </c>
      <c r="U118" s="13">
        <v>500.55</v>
      </c>
      <c r="V118" s="25">
        <v>500.55</v>
      </c>
      <c r="W118" s="13"/>
      <c r="X118" s="13"/>
      <c r="Y118" s="13"/>
      <c r="Z118" s="13">
        <v>500.55</v>
      </c>
      <c r="AA118" s="13"/>
      <c r="AB118" s="28"/>
      <c r="AC118" s="28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CF118" s="18">
        <f t="shared" si="8"/>
        <v>1001.1</v>
      </c>
      <c r="CG118" s="26"/>
      <c r="CH118" s="13">
        <f t="shared" si="9"/>
        <v>1001.1</v>
      </c>
      <c r="CI118" s="13">
        <f t="shared" si="10"/>
        <v>152.4736</v>
      </c>
      <c r="CJ118" s="13">
        <f t="shared" si="11"/>
        <v>1153.5735999999999</v>
      </c>
      <c r="CK118" s="13"/>
      <c r="CL118" s="13">
        <f t="shared" si="12"/>
        <v>15247.36</v>
      </c>
      <c r="CN118" t="e">
        <v>#N/A</v>
      </c>
      <c r="CO118" t="e">
        <v>#N/A</v>
      </c>
      <c r="CP118" t="e">
        <v>#N/A</v>
      </c>
      <c r="CQ118" t="s">
        <v>25</v>
      </c>
      <c r="CR118" s="18">
        <f t="shared" si="13"/>
        <v>1153.5735999999999</v>
      </c>
    </row>
    <row r="119" spans="1:96" x14ac:dyDescent="0.25">
      <c r="A119" t="s">
        <v>29</v>
      </c>
      <c r="B119" s="11" t="s">
        <v>152</v>
      </c>
      <c r="C119" t="s">
        <v>26</v>
      </c>
      <c r="D119" s="21" t="s">
        <v>31</v>
      </c>
      <c r="E119" s="11" t="s">
        <v>169</v>
      </c>
      <c r="F119" s="11" t="s">
        <v>58</v>
      </c>
      <c r="G119" s="13">
        <v>500.55</v>
      </c>
      <c r="H119" s="13">
        <v>580.63799999999992</v>
      </c>
      <c r="I119" s="14">
        <v>36</v>
      </c>
      <c r="J119" s="15">
        <v>43799</v>
      </c>
      <c r="K119" s="15">
        <v>44865</v>
      </c>
      <c r="L119" s="13">
        <v>15247.36</v>
      </c>
      <c r="M119" s="13">
        <v>152.4736</v>
      </c>
      <c r="N119" s="13"/>
      <c r="O119" s="13"/>
      <c r="P119" s="13">
        <v>500.55</v>
      </c>
      <c r="Q119" s="13">
        <v>500.55</v>
      </c>
      <c r="R119" s="13">
        <v>500.55</v>
      </c>
      <c r="S119" s="13">
        <v>500.55</v>
      </c>
      <c r="T119" s="13">
        <v>500.55</v>
      </c>
      <c r="U119" s="13">
        <v>500.55</v>
      </c>
      <c r="V119" s="25">
        <v>500.55</v>
      </c>
      <c r="W119" s="13"/>
      <c r="X119" s="13"/>
      <c r="Y119" s="13"/>
      <c r="Z119" s="13">
        <v>500.55</v>
      </c>
      <c r="AA119" s="13"/>
      <c r="AB119" s="28"/>
      <c r="AC119" s="28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CF119" s="18">
        <f t="shared" si="8"/>
        <v>1001.1</v>
      </c>
      <c r="CG119" s="26"/>
      <c r="CH119" s="13">
        <f t="shared" si="9"/>
        <v>1001.1</v>
      </c>
      <c r="CI119" s="13">
        <f t="shared" si="10"/>
        <v>152.4736</v>
      </c>
      <c r="CJ119" s="13">
        <f t="shared" si="11"/>
        <v>1153.5735999999999</v>
      </c>
      <c r="CK119" s="13"/>
      <c r="CL119" s="13">
        <f t="shared" si="12"/>
        <v>15247.36</v>
      </c>
      <c r="CN119" t="e">
        <v>#N/A</v>
      </c>
      <c r="CO119" t="e">
        <v>#N/A</v>
      </c>
      <c r="CP119" t="e">
        <v>#N/A</v>
      </c>
      <c r="CQ119" t="s">
        <v>25</v>
      </c>
      <c r="CR119" s="18">
        <f t="shared" si="13"/>
        <v>1153.5735999999999</v>
      </c>
    </row>
    <row r="120" spans="1:96" x14ac:dyDescent="0.25">
      <c r="A120" t="s">
        <v>29</v>
      </c>
      <c r="B120" s="11" t="s">
        <v>152</v>
      </c>
      <c r="C120" t="s">
        <v>26</v>
      </c>
      <c r="D120" s="21" t="s">
        <v>31</v>
      </c>
      <c r="E120" s="11" t="s">
        <v>170</v>
      </c>
      <c r="F120" s="11" t="s">
        <v>58</v>
      </c>
      <c r="G120" s="13">
        <v>500.55</v>
      </c>
      <c r="H120" s="13">
        <v>580.63799999999992</v>
      </c>
      <c r="I120" s="14">
        <v>36</v>
      </c>
      <c r="J120" s="15">
        <v>43799</v>
      </c>
      <c r="K120" s="15">
        <v>44865</v>
      </c>
      <c r="L120" s="13">
        <v>15247.36</v>
      </c>
      <c r="M120" s="13">
        <v>152.4736</v>
      </c>
      <c r="N120" s="13"/>
      <c r="O120" s="13"/>
      <c r="P120" s="13">
        <v>500.55</v>
      </c>
      <c r="Q120" s="13">
        <v>500.55</v>
      </c>
      <c r="R120" s="13">
        <v>500.55</v>
      </c>
      <c r="S120" s="13">
        <v>500.55</v>
      </c>
      <c r="T120" s="13">
        <v>500.55</v>
      </c>
      <c r="U120" s="13">
        <v>500.55</v>
      </c>
      <c r="V120" s="25">
        <v>500.55</v>
      </c>
      <c r="W120" s="13"/>
      <c r="X120" s="13"/>
      <c r="Y120" s="13"/>
      <c r="Z120" s="13">
        <v>500.55</v>
      </c>
      <c r="AA120" s="13"/>
      <c r="AB120" s="28"/>
      <c r="AC120" s="28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CF120" s="18">
        <f t="shared" si="8"/>
        <v>1001.1</v>
      </c>
      <c r="CG120" s="26"/>
      <c r="CH120" s="13">
        <f t="shared" si="9"/>
        <v>1001.1</v>
      </c>
      <c r="CI120" s="13">
        <f t="shared" si="10"/>
        <v>152.4736</v>
      </c>
      <c r="CJ120" s="13">
        <f t="shared" si="11"/>
        <v>1153.5735999999999</v>
      </c>
      <c r="CK120" s="13"/>
      <c r="CL120" s="13">
        <f t="shared" si="12"/>
        <v>15247.36</v>
      </c>
      <c r="CN120" t="e">
        <v>#N/A</v>
      </c>
      <c r="CO120" t="e">
        <v>#N/A</v>
      </c>
      <c r="CP120" t="e">
        <v>#N/A</v>
      </c>
      <c r="CQ120" t="s">
        <v>25</v>
      </c>
      <c r="CR120" s="18">
        <f t="shared" si="13"/>
        <v>1153.5735999999999</v>
      </c>
    </row>
    <row r="121" spans="1:96" x14ac:dyDescent="0.25">
      <c r="A121" t="s">
        <v>29</v>
      </c>
      <c r="B121" s="11" t="s">
        <v>152</v>
      </c>
      <c r="C121" t="s">
        <v>26</v>
      </c>
      <c r="D121" s="21" t="s">
        <v>31</v>
      </c>
      <c r="E121" s="11" t="s">
        <v>171</v>
      </c>
      <c r="F121" s="11" t="s">
        <v>58</v>
      </c>
      <c r="G121" s="13">
        <v>500.55</v>
      </c>
      <c r="H121" s="13">
        <v>580.63799999999992</v>
      </c>
      <c r="I121" s="14">
        <v>36</v>
      </c>
      <c r="J121" s="15">
        <v>43799</v>
      </c>
      <c r="K121" s="15">
        <v>44865</v>
      </c>
      <c r="L121" s="13">
        <v>15247.36</v>
      </c>
      <c r="M121" s="13">
        <v>152.4736</v>
      </c>
      <c r="N121" s="13"/>
      <c r="O121" s="13"/>
      <c r="P121" s="13">
        <v>500.55</v>
      </c>
      <c r="Q121" s="13">
        <v>500.55</v>
      </c>
      <c r="R121" s="13">
        <v>500.55</v>
      </c>
      <c r="S121" s="13">
        <v>500.55</v>
      </c>
      <c r="T121" s="13">
        <v>500.55</v>
      </c>
      <c r="U121" s="13">
        <v>500.55</v>
      </c>
      <c r="V121" s="25">
        <v>500.55</v>
      </c>
      <c r="W121" s="13"/>
      <c r="X121" s="13"/>
      <c r="Y121" s="13"/>
      <c r="Z121" s="13">
        <v>500.55</v>
      </c>
      <c r="AA121" s="13"/>
      <c r="AB121" s="28"/>
      <c r="AC121" s="28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CF121" s="18">
        <f t="shared" si="8"/>
        <v>1001.1</v>
      </c>
      <c r="CG121" s="26"/>
      <c r="CH121" s="13">
        <f t="shared" si="9"/>
        <v>1001.1</v>
      </c>
      <c r="CI121" s="13">
        <f t="shared" si="10"/>
        <v>152.4736</v>
      </c>
      <c r="CJ121" s="13">
        <f t="shared" si="11"/>
        <v>1153.5735999999999</v>
      </c>
      <c r="CK121" s="13"/>
      <c r="CL121" s="13">
        <f t="shared" si="12"/>
        <v>15247.36</v>
      </c>
      <c r="CN121" t="e">
        <v>#N/A</v>
      </c>
      <c r="CO121" t="e">
        <v>#N/A</v>
      </c>
      <c r="CP121" t="e">
        <v>#N/A</v>
      </c>
      <c r="CQ121" t="s">
        <v>25</v>
      </c>
      <c r="CR121" s="18">
        <f t="shared" si="13"/>
        <v>1153.5735999999999</v>
      </c>
    </row>
    <row r="122" spans="1:96" x14ac:dyDescent="0.25">
      <c r="A122" t="s">
        <v>29</v>
      </c>
      <c r="B122" s="11" t="s">
        <v>152</v>
      </c>
      <c r="C122" t="s">
        <v>26</v>
      </c>
      <c r="D122" s="21" t="s">
        <v>31</v>
      </c>
      <c r="E122" s="11" t="s">
        <v>172</v>
      </c>
      <c r="F122" s="11" t="s">
        <v>58</v>
      </c>
      <c r="G122" s="13">
        <v>500.55</v>
      </c>
      <c r="H122" s="13">
        <v>580.63799999999992</v>
      </c>
      <c r="I122" s="14">
        <v>36</v>
      </c>
      <c r="J122" s="15">
        <v>43799</v>
      </c>
      <c r="K122" s="15">
        <v>44865</v>
      </c>
      <c r="L122" s="13">
        <v>15247.36</v>
      </c>
      <c r="M122" s="13">
        <v>152.4736</v>
      </c>
      <c r="N122" s="13"/>
      <c r="O122" s="13"/>
      <c r="P122" s="13">
        <v>500.55</v>
      </c>
      <c r="Q122" s="13">
        <v>500.55</v>
      </c>
      <c r="R122" s="13">
        <v>500.55</v>
      </c>
      <c r="S122" s="13">
        <v>500.55</v>
      </c>
      <c r="T122" s="13">
        <v>500.55</v>
      </c>
      <c r="U122" s="13">
        <v>500.55</v>
      </c>
      <c r="V122" s="25">
        <v>500.55</v>
      </c>
      <c r="W122" s="13"/>
      <c r="X122" s="13"/>
      <c r="Y122" s="13"/>
      <c r="Z122" s="13">
        <v>500.55</v>
      </c>
      <c r="AA122" s="13"/>
      <c r="AB122" s="28"/>
      <c r="AC122" s="28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CF122" s="18">
        <f t="shared" si="8"/>
        <v>1001.1</v>
      </c>
      <c r="CG122" s="26"/>
      <c r="CH122" s="13">
        <f t="shared" si="9"/>
        <v>1001.1</v>
      </c>
      <c r="CI122" s="13">
        <f t="shared" si="10"/>
        <v>152.4736</v>
      </c>
      <c r="CJ122" s="13">
        <f t="shared" si="11"/>
        <v>1153.5735999999999</v>
      </c>
      <c r="CK122" s="13"/>
      <c r="CL122" s="13">
        <f t="shared" si="12"/>
        <v>15247.36</v>
      </c>
      <c r="CN122" t="e">
        <v>#N/A</v>
      </c>
      <c r="CO122" t="e">
        <v>#N/A</v>
      </c>
      <c r="CP122" t="e">
        <v>#N/A</v>
      </c>
      <c r="CQ122" t="s">
        <v>25</v>
      </c>
      <c r="CR122" s="18">
        <f t="shared" si="13"/>
        <v>1153.5735999999999</v>
      </c>
    </row>
    <row r="123" spans="1:96" x14ac:dyDescent="0.25">
      <c r="A123" t="s">
        <v>29</v>
      </c>
      <c r="B123" s="11" t="s">
        <v>152</v>
      </c>
      <c r="C123" t="s">
        <v>26</v>
      </c>
      <c r="D123" s="21" t="s">
        <v>31</v>
      </c>
      <c r="E123" s="11" t="s">
        <v>173</v>
      </c>
      <c r="F123" s="11" t="s">
        <v>58</v>
      </c>
      <c r="G123" s="13">
        <v>500.55</v>
      </c>
      <c r="H123" s="13">
        <v>580.63799999999992</v>
      </c>
      <c r="I123" s="14">
        <v>36</v>
      </c>
      <c r="J123" s="15">
        <v>43799</v>
      </c>
      <c r="K123" s="15">
        <v>44865</v>
      </c>
      <c r="L123" s="13">
        <v>15247.36</v>
      </c>
      <c r="M123" s="13">
        <v>152.4736</v>
      </c>
      <c r="N123" s="13"/>
      <c r="O123" s="13"/>
      <c r="P123" s="13">
        <v>500.55</v>
      </c>
      <c r="Q123" s="13">
        <v>500.55</v>
      </c>
      <c r="R123" s="13">
        <v>500.55</v>
      </c>
      <c r="S123" s="13">
        <v>500.55</v>
      </c>
      <c r="T123" s="13">
        <v>500.55</v>
      </c>
      <c r="U123" s="13">
        <v>500.55</v>
      </c>
      <c r="V123" s="25">
        <v>500.55</v>
      </c>
      <c r="W123" s="13"/>
      <c r="X123" s="13"/>
      <c r="Y123" s="13"/>
      <c r="Z123" s="13">
        <v>500.55</v>
      </c>
      <c r="AA123" s="13"/>
      <c r="AB123" s="28"/>
      <c r="AC123" s="28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CF123" s="18">
        <f t="shared" si="8"/>
        <v>1001.1</v>
      </c>
      <c r="CG123" s="26"/>
      <c r="CH123" s="13">
        <f t="shared" si="9"/>
        <v>1001.1</v>
      </c>
      <c r="CI123" s="13">
        <f t="shared" si="10"/>
        <v>152.4736</v>
      </c>
      <c r="CJ123" s="13">
        <f t="shared" si="11"/>
        <v>1153.5735999999999</v>
      </c>
      <c r="CK123" s="13"/>
      <c r="CL123" s="13">
        <f t="shared" si="12"/>
        <v>15247.36</v>
      </c>
      <c r="CN123" t="e">
        <v>#N/A</v>
      </c>
      <c r="CO123" t="e">
        <v>#N/A</v>
      </c>
      <c r="CP123" t="e">
        <v>#N/A</v>
      </c>
      <c r="CQ123" t="s">
        <v>25</v>
      </c>
      <c r="CR123" s="18">
        <f t="shared" si="13"/>
        <v>1153.5735999999999</v>
      </c>
    </row>
    <row r="124" spans="1:96" x14ac:dyDescent="0.25">
      <c r="A124" t="s">
        <v>29</v>
      </c>
      <c r="B124" s="11" t="s">
        <v>152</v>
      </c>
      <c r="C124" t="s">
        <v>26</v>
      </c>
      <c r="D124" s="21" t="s">
        <v>31</v>
      </c>
      <c r="E124" s="11" t="s">
        <v>174</v>
      </c>
      <c r="F124" s="11" t="s">
        <v>58</v>
      </c>
      <c r="G124" s="13">
        <v>500.55</v>
      </c>
      <c r="H124" s="13">
        <v>580.63799999999992</v>
      </c>
      <c r="I124" s="14">
        <v>36</v>
      </c>
      <c r="J124" s="15">
        <v>43799</v>
      </c>
      <c r="K124" s="15">
        <v>44865</v>
      </c>
      <c r="L124" s="13">
        <v>15247.36</v>
      </c>
      <c r="M124" s="13">
        <v>152.4736</v>
      </c>
      <c r="N124" s="13"/>
      <c r="O124" s="13"/>
      <c r="P124" s="13">
        <v>500.55</v>
      </c>
      <c r="Q124" s="13">
        <v>500.55</v>
      </c>
      <c r="R124" s="13">
        <v>500.55</v>
      </c>
      <c r="S124" s="13">
        <v>500.55</v>
      </c>
      <c r="T124" s="13">
        <v>500.55</v>
      </c>
      <c r="U124" s="13">
        <v>500.55</v>
      </c>
      <c r="V124" s="25">
        <v>500.55</v>
      </c>
      <c r="W124" s="13"/>
      <c r="X124" s="13"/>
      <c r="Y124" s="13"/>
      <c r="Z124" s="13">
        <v>500.55</v>
      </c>
      <c r="AA124" s="13"/>
      <c r="AB124" s="28"/>
      <c r="AC124" s="28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CF124" s="18">
        <f t="shared" si="8"/>
        <v>1001.1</v>
      </c>
      <c r="CG124" s="26"/>
      <c r="CH124" s="13">
        <f t="shared" si="9"/>
        <v>1001.1</v>
      </c>
      <c r="CI124" s="13">
        <f t="shared" si="10"/>
        <v>152.4736</v>
      </c>
      <c r="CJ124" s="13">
        <f t="shared" si="11"/>
        <v>1153.5735999999999</v>
      </c>
      <c r="CK124" s="13"/>
      <c r="CL124" s="13">
        <f t="shared" si="12"/>
        <v>15247.36</v>
      </c>
      <c r="CN124" t="e">
        <v>#N/A</v>
      </c>
      <c r="CO124" t="e">
        <v>#N/A</v>
      </c>
      <c r="CP124" t="e">
        <v>#N/A</v>
      </c>
      <c r="CQ124" t="s">
        <v>25</v>
      </c>
      <c r="CR124" s="18">
        <f t="shared" si="13"/>
        <v>1153.5735999999999</v>
      </c>
    </row>
    <row r="125" spans="1:96" x14ac:dyDescent="0.25">
      <c r="A125" t="s">
        <v>29</v>
      </c>
      <c r="B125" s="11" t="s">
        <v>152</v>
      </c>
      <c r="C125" t="s">
        <v>26</v>
      </c>
      <c r="D125" s="21" t="s">
        <v>31</v>
      </c>
      <c r="E125" s="11" t="s">
        <v>175</v>
      </c>
      <c r="F125" s="11" t="s">
        <v>58</v>
      </c>
      <c r="G125" s="13">
        <v>500.55</v>
      </c>
      <c r="H125" s="13">
        <v>580.63799999999992</v>
      </c>
      <c r="I125" s="14">
        <v>36</v>
      </c>
      <c r="J125" s="15">
        <v>43799</v>
      </c>
      <c r="K125" s="15">
        <v>44865</v>
      </c>
      <c r="L125" s="13">
        <v>15247.36</v>
      </c>
      <c r="M125" s="13">
        <v>152.4736</v>
      </c>
      <c r="N125" s="13"/>
      <c r="O125" s="13"/>
      <c r="P125" s="13">
        <v>500.55</v>
      </c>
      <c r="Q125" s="13">
        <v>500.55</v>
      </c>
      <c r="R125" s="13">
        <v>500.55</v>
      </c>
      <c r="S125" s="13">
        <v>500.55</v>
      </c>
      <c r="T125" s="13">
        <v>500.55</v>
      </c>
      <c r="U125" s="13">
        <v>500.55</v>
      </c>
      <c r="V125" s="25">
        <v>500.55</v>
      </c>
      <c r="W125" s="13"/>
      <c r="X125" s="13"/>
      <c r="Y125" s="13"/>
      <c r="Z125" s="13">
        <v>500.55</v>
      </c>
      <c r="AA125" s="13"/>
      <c r="AB125" s="28"/>
      <c r="AC125" s="28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CF125" s="18">
        <f t="shared" si="8"/>
        <v>1001.1</v>
      </c>
      <c r="CG125" s="26"/>
      <c r="CH125" s="13">
        <f t="shared" si="9"/>
        <v>1001.1</v>
      </c>
      <c r="CI125" s="13">
        <f t="shared" si="10"/>
        <v>152.4736</v>
      </c>
      <c r="CJ125" s="13">
        <f t="shared" si="11"/>
        <v>1153.5735999999999</v>
      </c>
      <c r="CK125" s="13"/>
      <c r="CL125" s="13">
        <f t="shared" si="12"/>
        <v>15247.36</v>
      </c>
      <c r="CN125" t="e">
        <v>#N/A</v>
      </c>
      <c r="CO125" t="e">
        <v>#N/A</v>
      </c>
      <c r="CP125" t="e">
        <v>#N/A</v>
      </c>
      <c r="CQ125" t="s">
        <v>25</v>
      </c>
      <c r="CR125" s="18">
        <f t="shared" si="13"/>
        <v>1153.5735999999999</v>
      </c>
    </row>
    <row r="126" spans="1:96" x14ac:dyDescent="0.25">
      <c r="A126" t="s">
        <v>29</v>
      </c>
      <c r="B126" s="11" t="s">
        <v>152</v>
      </c>
      <c r="C126" t="s">
        <v>26</v>
      </c>
      <c r="D126" s="21" t="s">
        <v>31</v>
      </c>
      <c r="E126" s="11" t="s">
        <v>176</v>
      </c>
      <c r="F126" s="11" t="s">
        <v>58</v>
      </c>
      <c r="G126" s="13">
        <v>500.55</v>
      </c>
      <c r="H126" s="13">
        <v>580.63799999999992</v>
      </c>
      <c r="I126" s="14">
        <v>36</v>
      </c>
      <c r="J126" s="15">
        <v>43799</v>
      </c>
      <c r="K126" s="15">
        <v>44865</v>
      </c>
      <c r="L126" s="13">
        <v>15247.36</v>
      </c>
      <c r="M126" s="13">
        <v>152.4736</v>
      </c>
      <c r="N126" s="13"/>
      <c r="O126" s="13"/>
      <c r="P126" s="13">
        <v>500.55</v>
      </c>
      <c r="Q126" s="13">
        <v>500.55</v>
      </c>
      <c r="R126" s="13">
        <v>500.55</v>
      </c>
      <c r="S126" s="13">
        <v>500.55</v>
      </c>
      <c r="T126" s="13">
        <v>500.55</v>
      </c>
      <c r="U126" s="13">
        <v>500.55</v>
      </c>
      <c r="V126" s="25">
        <v>500.55</v>
      </c>
      <c r="W126" s="13"/>
      <c r="X126" s="13"/>
      <c r="Y126" s="13"/>
      <c r="Z126" s="13">
        <v>500.55</v>
      </c>
      <c r="AA126" s="13"/>
      <c r="AB126" s="28"/>
      <c r="AC126" s="28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CF126" s="18">
        <f t="shared" si="8"/>
        <v>1001.1</v>
      </c>
      <c r="CG126" s="26"/>
      <c r="CH126" s="13">
        <f t="shared" si="9"/>
        <v>1001.1</v>
      </c>
      <c r="CI126" s="13">
        <f t="shared" si="10"/>
        <v>152.4736</v>
      </c>
      <c r="CJ126" s="13">
        <f t="shared" si="11"/>
        <v>1153.5735999999999</v>
      </c>
      <c r="CK126" s="13"/>
      <c r="CL126" s="13">
        <f t="shared" si="12"/>
        <v>15247.36</v>
      </c>
      <c r="CN126" t="e">
        <v>#N/A</v>
      </c>
      <c r="CO126" t="e">
        <v>#N/A</v>
      </c>
      <c r="CP126" t="e">
        <v>#N/A</v>
      </c>
      <c r="CQ126" t="s">
        <v>25</v>
      </c>
      <c r="CR126" s="18">
        <f t="shared" si="13"/>
        <v>1153.5735999999999</v>
      </c>
    </row>
    <row r="127" spans="1:96" x14ac:dyDescent="0.25">
      <c r="A127" t="s">
        <v>29</v>
      </c>
      <c r="B127" s="11" t="s">
        <v>152</v>
      </c>
      <c r="C127" t="s">
        <v>26</v>
      </c>
      <c r="D127" s="21" t="s">
        <v>31</v>
      </c>
      <c r="E127" s="11" t="s">
        <v>177</v>
      </c>
      <c r="F127" s="11" t="s">
        <v>58</v>
      </c>
      <c r="G127" s="13">
        <v>500.55</v>
      </c>
      <c r="H127" s="13">
        <v>580.63799999999992</v>
      </c>
      <c r="I127" s="14">
        <v>36</v>
      </c>
      <c r="J127" s="15">
        <v>43799</v>
      </c>
      <c r="K127" s="15">
        <v>44865</v>
      </c>
      <c r="L127" s="13">
        <v>15247.36</v>
      </c>
      <c r="M127" s="13">
        <v>152.4736</v>
      </c>
      <c r="N127" s="13"/>
      <c r="O127" s="13"/>
      <c r="P127" s="13">
        <v>500.55</v>
      </c>
      <c r="Q127" s="13">
        <v>500.55</v>
      </c>
      <c r="R127" s="13">
        <v>500.55</v>
      </c>
      <c r="S127" s="13">
        <v>500.55</v>
      </c>
      <c r="T127" s="13">
        <v>500.55</v>
      </c>
      <c r="U127" s="13">
        <v>500.55</v>
      </c>
      <c r="V127" s="25">
        <v>500.55</v>
      </c>
      <c r="W127" s="13"/>
      <c r="X127" s="13"/>
      <c r="Y127" s="13"/>
      <c r="Z127" s="13">
        <v>500.55</v>
      </c>
      <c r="AA127" s="13"/>
      <c r="AB127" s="28"/>
      <c r="AC127" s="28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CF127" s="18">
        <f t="shared" si="8"/>
        <v>1001.1</v>
      </c>
      <c r="CG127" s="26"/>
      <c r="CH127" s="13">
        <f t="shared" si="9"/>
        <v>1001.1</v>
      </c>
      <c r="CI127" s="13">
        <f t="shared" si="10"/>
        <v>152.4736</v>
      </c>
      <c r="CJ127" s="13">
        <f t="shared" si="11"/>
        <v>1153.5735999999999</v>
      </c>
      <c r="CK127" s="13"/>
      <c r="CL127" s="13">
        <f t="shared" si="12"/>
        <v>15247.36</v>
      </c>
      <c r="CN127" t="e">
        <v>#N/A</v>
      </c>
      <c r="CO127" t="e">
        <v>#N/A</v>
      </c>
      <c r="CP127" t="e">
        <v>#N/A</v>
      </c>
      <c r="CQ127" t="s">
        <v>25</v>
      </c>
      <c r="CR127" s="18">
        <f t="shared" si="13"/>
        <v>1153.5735999999999</v>
      </c>
    </row>
    <row r="128" spans="1:96" x14ac:dyDescent="0.25">
      <c r="A128" t="s">
        <v>29</v>
      </c>
      <c r="B128" s="11" t="s">
        <v>152</v>
      </c>
      <c r="C128" t="s">
        <v>26</v>
      </c>
      <c r="D128" s="21" t="s">
        <v>31</v>
      </c>
      <c r="E128" s="11" t="s">
        <v>178</v>
      </c>
      <c r="F128" s="11" t="s">
        <v>58</v>
      </c>
      <c r="G128" s="13">
        <v>500.55</v>
      </c>
      <c r="H128" s="13">
        <v>580.63799999999992</v>
      </c>
      <c r="I128" s="14">
        <v>36</v>
      </c>
      <c r="J128" s="15">
        <v>43799</v>
      </c>
      <c r="K128" s="15">
        <v>44865</v>
      </c>
      <c r="L128" s="13">
        <v>15247.36</v>
      </c>
      <c r="M128" s="13">
        <v>152.4736</v>
      </c>
      <c r="N128" s="13"/>
      <c r="O128" s="13"/>
      <c r="P128" s="13">
        <v>500.55</v>
      </c>
      <c r="Q128" s="13">
        <v>500.55</v>
      </c>
      <c r="R128" s="13">
        <v>500.55</v>
      </c>
      <c r="S128" s="13">
        <v>500.55</v>
      </c>
      <c r="T128" s="13">
        <v>500.55</v>
      </c>
      <c r="U128" s="13">
        <v>500.55</v>
      </c>
      <c r="V128" s="25">
        <v>500.55</v>
      </c>
      <c r="W128" s="13"/>
      <c r="X128" s="13"/>
      <c r="Y128" s="13"/>
      <c r="Z128" s="13">
        <v>500.55</v>
      </c>
      <c r="AA128" s="13"/>
      <c r="AB128" s="28"/>
      <c r="AC128" s="28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CF128" s="18">
        <f t="shared" si="8"/>
        <v>1001.1</v>
      </c>
      <c r="CG128" s="26"/>
      <c r="CH128" s="13">
        <f t="shared" si="9"/>
        <v>1001.1</v>
      </c>
      <c r="CI128" s="13">
        <f t="shared" si="10"/>
        <v>152.4736</v>
      </c>
      <c r="CJ128" s="13">
        <f t="shared" si="11"/>
        <v>1153.5735999999999</v>
      </c>
      <c r="CK128" s="13"/>
      <c r="CL128" s="13">
        <f t="shared" si="12"/>
        <v>15247.36</v>
      </c>
      <c r="CN128" t="e">
        <v>#N/A</v>
      </c>
      <c r="CO128" t="e">
        <v>#N/A</v>
      </c>
      <c r="CP128" t="e">
        <v>#N/A</v>
      </c>
      <c r="CQ128" t="s">
        <v>25</v>
      </c>
      <c r="CR128" s="18">
        <f t="shared" si="13"/>
        <v>1153.5735999999999</v>
      </c>
    </row>
    <row r="129" spans="1:96" x14ac:dyDescent="0.25">
      <c r="A129" t="s">
        <v>29</v>
      </c>
      <c r="B129" s="11" t="s">
        <v>152</v>
      </c>
      <c r="C129" t="s">
        <v>26</v>
      </c>
      <c r="D129" s="21" t="s">
        <v>31</v>
      </c>
      <c r="E129" s="11" t="s">
        <v>179</v>
      </c>
      <c r="F129" s="11" t="s">
        <v>58</v>
      </c>
      <c r="G129" s="13">
        <v>500.55</v>
      </c>
      <c r="H129" s="13">
        <v>580.63799999999992</v>
      </c>
      <c r="I129" s="14">
        <v>36</v>
      </c>
      <c r="J129" s="15">
        <v>43799</v>
      </c>
      <c r="K129" s="15">
        <v>44865</v>
      </c>
      <c r="L129" s="13">
        <v>15247.36</v>
      </c>
      <c r="M129" s="13">
        <v>152.4736</v>
      </c>
      <c r="N129" s="13"/>
      <c r="O129" s="13"/>
      <c r="P129" s="13">
        <v>500.55</v>
      </c>
      <c r="Q129" s="13">
        <v>500.55</v>
      </c>
      <c r="R129" s="13">
        <v>500.55</v>
      </c>
      <c r="S129" s="13">
        <v>500.55</v>
      </c>
      <c r="T129" s="13">
        <v>500.55</v>
      </c>
      <c r="U129" s="13">
        <v>500.55</v>
      </c>
      <c r="V129" s="25">
        <v>500.55</v>
      </c>
      <c r="W129" s="13"/>
      <c r="X129" s="13"/>
      <c r="Y129" s="13"/>
      <c r="Z129" s="13">
        <v>500.55</v>
      </c>
      <c r="AA129" s="13"/>
      <c r="AB129" s="28"/>
      <c r="AC129" s="28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CF129" s="18">
        <f t="shared" si="8"/>
        <v>1001.1</v>
      </c>
      <c r="CG129" s="26"/>
      <c r="CH129" s="13">
        <f t="shared" si="9"/>
        <v>1001.1</v>
      </c>
      <c r="CI129" s="13">
        <f t="shared" si="10"/>
        <v>152.4736</v>
      </c>
      <c r="CJ129" s="13">
        <f t="shared" si="11"/>
        <v>1153.5735999999999</v>
      </c>
      <c r="CK129" s="13"/>
      <c r="CL129" s="13">
        <f t="shared" si="12"/>
        <v>15247.36</v>
      </c>
      <c r="CN129" t="e">
        <v>#N/A</v>
      </c>
      <c r="CO129" t="e">
        <v>#N/A</v>
      </c>
      <c r="CP129" t="e">
        <v>#N/A</v>
      </c>
      <c r="CQ129" t="s">
        <v>25</v>
      </c>
      <c r="CR129" s="18">
        <f t="shared" si="13"/>
        <v>1153.5735999999999</v>
      </c>
    </row>
    <row r="130" spans="1:96" x14ac:dyDescent="0.25">
      <c r="A130" t="s">
        <v>29</v>
      </c>
      <c r="B130" s="11" t="s">
        <v>152</v>
      </c>
      <c r="C130" t="s">
        <v>26</v>
      </c>
      <c r="D130" s="21" t="s">
        <v>31</v>
      </c>
      <c r="E130" s="11" t="s">
        <v>180</v>
      </c>
      <c r="F130" s="11" t="s">
        <v>58</v>
      </c>
      <c r="G130" s="13">
        <v>500.55</v>
      </c>
      <c r="H130" s="13">
        <v>580.63799999999992</v>
      </c>
      <c r="I130" s="14">
        <v>36</v>
      </c>
      <c r="J130" s="15">
        <v>43799</v>
      </c>
      <c r="K130" s="15">
        <v>44865</v>
      </c>
      <c r="L130" s="13">
        <v>15247.36</v>
      </c>
      <c r="M130" s="13">
        <v>152.4736</v>
      </c>
      <c r="N130" s="13"/>
      <c r="O130" s="13"/>
      <c r="P130" s="13">
        <v>500.55</v>
      </c>
      <c r="Q130" s="13">
        <v>500.55</v>
      </c>
      <c r="R130" s="13">
        <v>500.55</v>
      </c>
      <c r="S130" s="13">
        <v>500.55</v>
      </c>
      <c r="T130" s="13">
        <v>500.55</v>
      </c>
      <c r="U130" s="13">
        <v>500.55</v>
      </c>
      <c r="V130" s="25">
        <v>500.55</v>
      </c>
      <c r="W130" s="13"/>
      <c r="X130" s="13"/>
      <c r="Y130" s="13"/>
      <c r="Z130" s="13">
        <v>500.55</v>
      </c>
      <c r="AA130" s="13"/>
      <c r="AB130" s="28"/>
      <c r="AC130" s="28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CF130" s="18">
        <f t="shared" si="8"/>
        <v>1001.1</v>
      </c>
      <c r="CG130" s="26"/>
      <c r="CH130" s="13">
        <f t="shared" si="9"/>
        <v>1001.1</v>
      </c>
      <c r="CI130" s="13">
        <f t="shared" si="10"/>
        <v>152.4736</v>
      </c>
      <c r="CJ130" s="13">
        <f t="shared" si="11"/>
        <v>1153.5735999999999</v>
      </c>
      <c r="CK130" s="13"/>
      <c r="CL130" s="13">
        <f t="shared" si="12"/>
        <v>15247.36</v>
      </c>
      <c r="CN130" t="e">
        <v>#N/A</v>
      </c>
      <c r="CO130" t="e">
        <v>#N/A</v>
      </c>
      <c r="CP130" t="e">
        <v>#N/A</v>
      </c>
      <c r="CQ130" t="s">
        <v>25</v>
      </c>
      <c r="CR130" s="18">
        <f t="shared" si="13"/>
        <v>1153.5735999999999</v>
      </c>
    </row>
    <row r="131" spans="1:96" x14ac:dyDescent="0.25">
      <c r="A131" t="s">
        <v>29</v>
      </c>
      <c r="B131" s="11" t="s">
        <v>152</v>
      </c>
      <c r="C131" t="s">
        <v>26</v>
      </c>
      <c r="D131" s="21" t="s">
        <v>31</v>
      </c>
      <c r="E131" s="11" t="s">
        <v>181</v>
      </c>
      <c r="F131" s="11" t="s">
        <v>58</v>
      </c>
      <c r="G131" s="13">
        <v>500.55</v>
      </c>
      <c r="H131" s="13">
        <v>580.63799999999992</v>
      </c>
      <c r="I131" s="14">
        <v>36</v>
      </c>
      <c r="J131" s="15">
        <v>43799</v>
      </c>
      <c r="K131" s="15">
        <v>44865</v>
      </c>
      <c r="L131" s="13">
        <v>15247.36</v>
      </c>
      <c r="M131" s="13">
        <v>152.4736</v>
      </c>
      <c r="N131" s="13"/>
      <c r="O131" s="13"/>
      <c r="P131" s="13">
        <v>500.55</v>
      </c>
      <c r="Q131" s="13">
        <v>500.55</v>
      </c>
      <c r="R131" s="13">
        <v>500.55</v>
      </c>
      <c r="S131" s="13">
        <v>500.55</v>
      </c>
      <c r="T131" s="13">
        <v>500.55</v>
      </c>
      <c r="U131" s="13">
        <v>500.55</v>
      </c>
      <c r="V131" s="25">
        <v>500.55</v>
      </c>
      <c r="W131" s="13"/>
      <c r="X131" s="13"/>
      <c r="Y131" s="13"/>
      <c r="Z131" s="13">
        <v>500.55</v>
      </c>
      <c r="AA131" s="13"/>
      <c r="AB131" s="28"/>
      <c r="AC131" s="28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CF131" s="18">
        <f t="shared" ref="CF131:CF194" si="14">SUM(X131:CB131)+G131</f>
        <v>1001.1</v>
      </c>
      <c r="CG131" s="26"/>
      <c r="CH131" s="13">
        <f t="shared" si="9"/>
        <v>1001.1</v>
      </c>
      <c r="CI131" s="13">
        <f t="shared" si="10"/>
        <v>152.4736</v>
      </c>
      <c r="CJ131" s="13">
        <f t="shared" si="11"/>
        <v>1153.5735999999999</v>
      </c>
      <c r="CK131" s="13"/>
      <c r="CL131" s="13">
        <f t="shared" si="12"/>
        <v>15247.36</v>
      </c>
      <c r="CN131" t="e">
        <v>#N/A</v>
      </c>
      <c r="CO131" t="e">
        <v>#N/A</v>
      </c>
      <c r="CP131" t="e">
        <v>#N/A</v>
      </c>
      <c r="CQ131" t="s">
        <v>25</v>
      </c>
      <c r="CR131" s="18">
        <f t="shared" si="13"/>
        <v>1153.5735999999999</v>
      </c>
    </row>
    <row r="132" spans="1:96" x14ac:dyDescent="0.25">
      <c r="A132" t="s">
        <v>29</v>
      </c>
      <c r="B132" s="11" t="s">
        <v>152</v>
      </c>
      <c r="C132" t="s">
        <v>26</v>
      </c>
      <c r="D132" s="21" t="s">
        <v>31</v>
      </c>
      <c r="E132" s="11" t="s">
        <v>182</v>
      </c>
      <c r="F132" s="11" t="s">
        <v>58</v>
      </c>
      <c r="G132" s="13">
        <v>500.55</v>
      </c>
      <c r="H132" s="13">
        <v>580.63799999999992</v>
      </c>
      <c r="I132" s="14">
        <v>36</v>
      </c>
      <c r="J132" s="15">
        <v>43799</v>
      </c>
      <c r="K132" s="15">
        <v>44865</v>
      </c>
      <c r="L132" s="13">
        <v>15247.36</v>
      </c>
      <c r="M132" s="13">
        <v>152.4736</v>
      </c>
      <c r="N132" s="13"/>
      <c r="O132" s="13"/>
      <c r="P132" s="13">
        <v>500.55</v>
      </c>
      <c r="Q132" s="13">
        <v>500.55</v>
      </c>
      <c r="R132" s="13">
        <v>500.55</v>
      </c>
      <c r="S132" s="13">
        <v>500.55</v>
      </c>
      <c r="T132" s="13">
        <v>500.55</v>
      </c>
      <c r="U132" s="13">
        <v>500.55</v>
      </c>
      <c r="V132" s="25">
        <v>500.55</v>
      </c>
      <c r="W132" s="13"/>
      <c r="X132" s="13"/>
      <c r="Y132" s="13"/>
      <c r="Z132" s="13">
        <v>500.55</v>
      </c>
      <c r="AA132" s="13"/>
      <c r="AB132" s="28"/>
      <c r="AC132" s="28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CF132" s="18">
        <f t="shared" si="14"/>
        <v>1001.1</v>
      </c>
      <c r="CG132" s="26"/>
      <c r="CH132" s="13">
        <f t="shared" ref="CH132:CH195" si="15">+CE132+CF132+CG132</f>
        <v>1001.1</v>
      </c>
      <c r="CI132" s="13">
        <f t="shared" ref="CI132:CI195" si="16">+M132</f>
        <v>152.4736</v>
      </c>
      <c r="CJ132" s="13">
        <f t="shared" ref="CJ132:CJ195" si="17">+CH132+CI132</f>
        <v>1153.5735999999999</v>
      </c>
      <c r="CK132" s="13"/>
      <c r="CL132" s="13">
        <f t="shared" ref="CL132:CL195" si="18">+L132</f>
        <v>15247.36</v>
      </c>
      <c r="CN132" t="e">
        <v>#N/A</v>
      </c>
      <c r="CO132" t="e">
        <v>#N/A</v>
      </c>
      <c r="CP132" t="e">
        <v>#N/A</v>
      </c>
      <c r="CQ132" t="s">
        <v>25</v>
      </c>
      <c r="CR132" s="18">
        <f t="shared" ref="CR132:CR195" si="19">+CJ132</f>
        <v>1153.5735999999999</v>
      </c>
    </row>
    <row r="133" spans="1:96" x14ac:dyDescent="0.25">
      <c r="A133" t="s">
        <v>29</v>
      </c>
      <c r="B133" s="11" t="s">
        <v>152</v>
      </c>
      <c r="C133" t="s">
        <v>26</v>
      </c>
      <c r="D133" s="21" t="s">
        <v>31</v>
      </c>
      <c r="E133" s="11" t="s">
        <v>183</v>
      </c>
      <c r="F133" s="11" t="s">
        <v>58</v>
      </c>
      <c r="G133" s="13">
        <v>500.55</v>
      </c>
      <c r="H133" s="13">
        <v>580.63799999999992</v>
      </c>
      <c r="I133" s="14">
        <v>36</v>
      </c>
      <c r="J133" s="15">
        <v>43799</v>
      </c>
      <c r="K133" s="15">
        <v>44865</v>
      </c>
      <c r="L133" s="13">
        <v>15247.36</v>
      </c>
      <c r="M133" s="13">
        <v>152.4736</v>
      </c>
      <c r="N133" s="13"/>
      <c r="O133" s="13"/>
      <c r="P133" s="13">
        <v>500.55</v>
      </c>
      <c r="Q133" s="13">
        <v>500.55</v>
      </c>
      <c r="R133" s="13">
        <v>500.55</v>
      </c>
      <c r="S133" s="13">
        <v>500.55</v>
      </c>
      <c r="T133" s="13">
        <v>500.55</v>
      </c>
      <c r="U133" s="13">
        <v>500.55</v>
      </c>
      <c r="V133" s="25">
        <v>500.55</v>
      </c>
      <c r="W133" s="13"/>
      <c r="X133" s="13"/>
      <c r="Y133" s="13"/>
      <c r="Z133" s="13">
        <v>500.55</v>
      </c>
      <c r="AA133" s="13"/>
      <c r="AB133" s="28"/>
      <c r="AC133" s="28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CF133" s="18">
        <f t="shared" si="14"/>
        <v>1001.1</v>
      </c>
      <c r="CG133" s="26"/>
      <c r="CH133" s="13">
        <f t="shared" si="15"/>
        <v>1001.1</v>
      </c>
      <c r="CI133" s="13">
        <f t="shared" si="16"/>
        <v>152.4736</v>
      </c>
      <c r="CJ133" s="13">
        <f t="shared" si="17"/>
        <v>1153.5735999999999</v>
      </c>
      <c r="CK133" s="13"/>
      <c r="CL133" s="13">
        <f t="shared" si="18"/>
        <v>15247.36</v>
      </c>
      <c r="CN133" t="e">
        <v>#N/A</v>
      </c>
      <c r="CO133" t="e">
        <v>#N/A</v>
      </c>
      <c r="CP133" t="e">
        <v>#N/A</v>
      </c>
      <c r="CQ133" t="s">
        <v>25</v>
      </c>
      <c r="CR133" s="18">
        <f t="shared" si="19"/>
        <v>1153.5735999999999</v>
      </c>
    </row>
    <row r="134" spans="1:96" x14ac:dyDescent="0.25">
      <c r="A134" t="s">
        <v>29</v>
      </c>
      <c r="B134" s="11" t="s">
        <v>152</v>
      </c>
      <c r="C134" t="s">
        <v>26</v>
      </c>
      <c r="D134" s="21" t="s">
        <v>31</v>
      </c>
      <c r="E134" s="11" t="s">
        <v>184</v>
      </c>
      <c r="F134" s="11" t="s">
        <v>58</v>
      </c>
      <c r="G134" s="13">
        <v>500.55</v>
      </c>
      <c r="H134" s="13">
        <v>580.63799999999992</v>
      </c>
      <c r="I134" s="14">
        <v>36</v>
      </c>
      <c r="J134" s="15">
        <v>43799</v>
      </c>
      <c r="K134" s="15">
        <v>44865</v>
      </c>
      <c r="L134" s="13">
        <v>15247.36</v>
      </c>
      <c r="M134" s="13">
        <v>152.4736</v>
      </c>
      <c r="N134" s="13"/>
      <c r="O134" s="13"/>
      <c r="P134" s="13">
        <v>500.55</v>
      </c>
      <c r="Q134" s="13">
        <v>500.55</v>
      </c>
      <c r="R134" s="13">
        <v>500.55</v>
      </c>
      <c r="S134" s="13">
        <v>500.55</v>
      </c>
      <c r="T134" s="13">
        <v>500.55</v>
      </c>
      <c r="U134" s="13">
        <v>500.55</v>
      </c>
      <c r="V134" s="25">
        <v>500.55</v>
      </c>
      <c r="W134" s="13"/>
      <c r="X134" s="13"/>
      <c r="Y134" s="13"/>
      <c r="Z134" s="13">
        <v>500.55</v>
      </c>
      <c r="AA134" s="13"/>
      <c r="AB134" s="28"/>
      <c r="AC134" s="28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CF134" s="18">
        <f t="shared" si="14"/>
        <v>1001.1</v>
      </c>
      <c r="CG134" s="26"/>
      <c r="CH134" s="13">
        <f t="shared" si="15"/>
        <v>1001.1</v>
      </c>
      <c r="CI134" s="13">
        <f t="shared" si="16"/>
        <v>152.4736</v>
      </c>
      <c r="CJ134" s="13">
        <f t="shared" si="17"/>
        <v>1153.5735999999999</v>
      </c>
      <c r="CK134" s="13"/>
      <c r="CL134" s="13">
        <f t="shared" si="18"/>
        <v>15247.36</v>
      </c>
      <c r="CN134" t="e">
        <v>#N/A</v>
      </c>
      <c r="CO134" t="e">
        <v>#N/A</v>
      </c>
      <c r="CP134" t="e">
        <v>#N/A</v>
      </c>
      <c r="CQ134" t="s">
        <v>25</v>
      </c>
      <c r="CR134" s="18">
        <f t="shared" si="19"/>
        <v>1153.5735999999999</v>
      </c>
    </row>
    <row r="135" spans="1:96" x14ac:dyDescent="0.25">
      <c r="A135" t="s">
        <v>29</v>
      </c>
      <c r="B135" s="11" t="s">
        <v>152</v>
      </c>
      <c r="C135" t="s">
        <v>26</v>
      </c>
      <c r="D135" s="21" t="s">
        <v>31</v>
      </c>
      <c r="E135" s="11" t="s">
        <v>185</v>
      </c>
      <c r="F135" s="11" t="s">
        <v>58</v>
      </c>
      <c r="G135" s="13">
        <v>500.55</v>
      </c>
      <c r="H135" s="13">
        <v>580.63799999999992</v>
      </c>
      <c r="I135" s="14">
        <v>36</v>
      </c>
      <c r="J135" s="15">
        <v>43799</v>
      </c>
      <c r="K135" s="15">
        <v>44865</v>
      </c>
      <c r="L135" s="13">
        <v>15247.36</v>
      </c>
      <c r="M135" s="13">
        <v>152.4736</v>
      </c>
      <c r="N135" s="13"/>
      <c r="O135" s="13"/>
      <c r="P135" s="13">
        <v>500.55</v>
      </c>
      <c r="Q135" s="13">
        <v>500.55</v>
      </c>
      <c r="R135" s="13">
        <v>500.55</v>
      </c>
      <c r="S135" s="13">
        <v>500.55</v>
      </c>
      <c r="T135" s="13">
        <v>500.55</v>
      </c>
      <c r="U135" s="13">
        <v>500.55</v>
      </c>
      <c r="V135" s="25">
        <v>500.55</v>
      </c>
      <c r="W135" s="13"/>
      <c r="X135" s="13"/>
      <c r="Y135" s="13"/>
      <c r="Z135" s="13">
        <v>500.55</v>
      </c>
      <c r="AA135" s="13"/>
      <c r="AB135" s="28"/>
      <c r="AC135" s="28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CF135" s="18">
        <f t="shared" si="14"/>
        <v>1001.1</v>
      </c>
      <c r="CG135" s="26"/>
      <c r="CH135" s="13">
        <f t="shared" si="15"/>
        <v>1001.1</v>
      </c>
      <c r="CI135" s="13">
        <f t="shared" si="16"/>
        <v>152.4736</v>
      </c>
      <c r="CJ135" s="13">
        <f t="shared" si="17"/>
        <v>1153.5735999999999</v>
      </c>
      <c r="CK135" s="13"/>
      <c r="CL135" s="13">
        <f t="shared" si="18"/>
        <v>15247.36</v>
      </c>
      <c r="CN135" t="e">
        <v>#N/A</v>
      </c>
      <c r="CO135" t="e">
        <v>#N/A</v>
      </c>
      <c r="CP135" t="e">
        <v>#N/A</v>
      </c>
      <c r="CQ135" t="s">
        <v>25</v>
      </c>
      <c r="CR135" s="18">
        <f t="shared" si="19"/>
        <v>1153.5735999999999</v>
      </c>
    </row>
    <row r="136" spans="1:96" x14ac:dyDescent="0.25">
      <c r="A136" t="s">
        <v>29</v>
      </c>
      <c r="B136" s="11" t="s">
        <v>152</v>
      </c>
      <c r="C136" t="s">
        <v>26</v>
      </c>
      <c r="D136" s="21" t="s">
        <v>31</v>
      </c>
      <c r="E136" s="11" t="s">
        <v>186</v>
      </c>
      <c r="F136" s="11" t="s">
        <v>58</v>
      </c>
      <c r="G136" s="13">
        <v>500.55</v>
      </c>
      <c r="H136" s="13">
        <v>580.63799999999992</v>
      </c>
      <c r="I136" s="14">
        <v>36</v>
      </c>
      <c r="J136" s="15">
        <v>43799</v>
      </c>
      <c r="K136" s="15">
        <v>44865</v>
      </c>
      <c r="L136" s="13">
        <v>15247.36</v>
      </c>
      <c r="M136" s="13">
        <v>152.4736</v>
      </c>
      <c r="N136" s="13"/>
      <c r="O136" s="13"/>
      <c r="P136" s="13">
        <v>500.55</v>
      </c>
      <c r="Q136" s="13">
        <v>500.55</v>
      </c>
      <c r="R136" s="13">
        <v>500.55</v>
      </c>
      <c r="S136" s="13">
        <v>500.55</v>
      </c>
      <c r="T136" s="13">
        <v>500.55</v>
      </c>
      <c r="U136" s="13">
        <v>500.55</v>
      </c>
      <c r="V136" s="25">
        <v>500.55</v>
      </c>
      <c r="W136" s="13"/>
      <c r="X136" s="13"/>
      <c r="Y136" s="13"/>
      <c r="Z136" s="13">
        <v>500.55</v>
      </c>
      <c r="AA136" s="13"/>
      <c r="AB136" s="28"/>
      <c r="AC136" s="28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CF136" s="18">
        <f t="shared" si="14"/>
        <v>1001.1</v>
      </c>
      <c r="CG136" s="26"/>
      <c r="CH136" s="13">
        <f t="shared" si="15"/>
        <v>1001.1</v>
      </c>
      <c r="CI136" s="13">
        <f t="shared" si="16"/>
        <v>152.4736</v>
      </c>
      <c r="CJ136" s="13">
        <f t="shared" si="17"/>
        <v>1153.5735999999999</v>
      </c>
      <c r="CK136" s="13"/>
      <c r="CL136" s="13">
        <f t="shared" si="18"/>
        <v>15247.36</v>
      </c>
      <c r="CN136" t="e">
        <v>#N/A</v>
      </c>
      <c r="CO136" t="e">
        <v>#N/A</v>
      </c>
      <c r="CP136" t="e">
        <v>#N/A</v>
      </c>
      <c r="CQ136" t="s">
        <v>25</v>
      </c>
      <c r="CR136" s="18">
        <f t="shared" si="19"/>
        <v>1153.5735999999999</v>
      </c>
    </row>
    <row r="137" spans="1:96" x14ac:dyDescent="0.25">
      <c r="A137" t="s">
        <v>29</v>
      </c>
      <c r="B137" s="11" t="s">
        <v>152</v>
      </c>
      <c r="C137" t="s">
        <v>26</v>
      </c>
      <c r="D137" s="21" t="s">
        <v>31</v>
      </c>
      <c r="E137" s="11" t="s">
        <v>187</v>
      </c>
      <c r="F137" s="11" t="s">
        <v>58</v>
      </c>
      <c r="G137" s="13">
        <v>500.55</v>
      </c>
      <c r="H137" s="13">
        <v>580.63799999999992</v>
      </c>
      <c r="I137" s="14">
        <v>36</v>
      </c>
      <c r="J137" s="15">
        <v>43799</v>
      </c>
      <c r="K137" s="15">
        <v>44865</v>
      </c>
      <c r="L137" s="13">
        <v>15247.36</v>
      </c>
      <c r="M137" s="13">
        <v>152.4736</v>
      </c>
      <c r="N137" s="13"/>
      <c r="O137" s="13"/>
      <c r="P137" s="13">
        <v>500.55</v>
      </c>
      <c r="Q137" s="13">
        <v>500.55</v>
      </c>
      <c r="R137" s="13">
        <v>500.55</v>
      </c>
      <c r="S137" s="13">
        <v>500.55</v>
      </c>
      <c r="T137" s="13">
        <v>500.55</v>
      </c>
      <c r="U137" s="13">
        <v>500.55</v>
      </c>
      <c r="V137" s="25">
        <v>500.55</v>
      </c>
      <c r="W137" s="13"/>
      <c r="X137" s="13"/>
      <c r="Y137" s="13"/>
      <c r="Z137" s="13">
        <v>500.55</v>
      </c>
      <c r="AA137" s="13"/>
      <c r="AB137" s="28"/>
      <c r="AC137" s="28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CF137" s="18">
        <f t="shared" si="14"/>
        <v>1001.1</v>
      </c>
      <c r="CG137" s="26"/>
      <c r="CH137" s="13">
        <f t="shared" si="15"/>
        <v>1001.1</v>
      </c>
      <c r="CI137" s="13">
        <f t="shared" si="16"/>
        <v>152.4736</v>
      </c>
      <c r="CJ137" s="13">
        <f t="shared" si="17"/>
        <v>1153.5735999999999</v>
      </c>
      <c r="CK137" s="13"/>
      <c r="CL137" s="13">
        <f t="shared" si="18"/>
        <v>15247.36</v>
      </c>
      <c r="CN137" t="e">
        <v>#N/A</v>
      </c>
      <c r="CO137" t="e">
        <v>#N/A</v>
      </c>
      <c r="CP137" t="e">
        <v>#N/A</v>
      </c>
      <c r="CQ137" t="s">
        <v>25</v>
      </c>
      <c r="CR137" s="18">
        <f t="shared" si="19"/>
        <v>1153.5735999999999</v>
      </c>
    </row>
    <row r="138" spans="1:96" x14ac:dyDescent="0.25">
      <c r="A138" t="s">
        <v>29</v>
      </c>
      <c r="B138" s="11" t="s">
        <v>152</v>
      </c>
      <c r="C138" t="s">
        <v>26</v>
      </c>
      <c r="D138" s="21" t="s">
        <v>31</v>
      </c>
      <c r="E138" s="11" t="s">
        <v>188</v>
      </c>
      <c r="F138" s="11" t="s">
        <v>58</v>
      </c>
      <c r="G138" s="13">
        <v>500.55</v>
      </c>
      <c r="H138" s="13">
        <v>580.63799999999992</v>
      </c>
      <c r="I138" s="14">
        <v>36</v>
      </c>
      <c r="J138" s="15">
        <v>43799</v>
      </c>
      <c r="K138" s="15">
        <v>44865</v>
      </c>
      <c r="L138" s="13">
        <v>15247.36</v>
      </c>
      <c r="M138" s="13">
        <v>152.4736</v>
      </c>
      <c r="N138" s="13"/>
      <c r="O138" s="13"/>
      <c r="P138" s="13">
        <v>500.55</v>
      </c>
      <c r="Q138" s="13">
        <v>500.55</v>
      </c>
      <c r="R138" s="13">
        <v>500.55</v>
      </c>
      <c r="S138" s="13">
        <v>500.55</v>
      </c>
      <c r="T138" s="13">
        <v>500.55</v>
      </c>
      <c r="U138" s="13">
        <v>500.55</v>
      </c>
      <c r="V138" s="25">
        <v>500.55</v>
      </c>
      <c r="W138" s="13"/>
      <c r="X138" s="13"/>
      <c r="Y138" s="13"/>
      <c r="Z138" s="13">
        <v>500.55</v>
      </c>
      <c r="AA138" s="13"/>
      <c r="AB138" s="28"/>
      <c r="AC138" s="28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CF138" s="18">
        <f t="shared" si="14"/>
        <v>1001.1</v>
      </c>
      <c r="CG138" s="26"/>
      <c r="CH138" s="13">
        <f t="shared" si="15"/>
        <v>1001.1</v>
      </c>
      <c r="CI138" s="13">
        <f t="shared" si="16"/>
        <v>152.4736</v>
      </c>
      <c r="CJ138" s="13">
        <f t="shared" si="17"/>
        <v>1153.5735999999999</v>
      </c>
      <c r="CK138" s="13"/>
      <c r="CL138" s="13">
        <f t="shared" si="18"/>
        <v>15247.36</v>
      </c>
      <c r="CN138" t="e">
        <v>#N/A</v>
      </c>
      <c r="CO138" t="e">
        <v>#N/A</v>
      </c>
      <c r="CP138" t="e">
        <v>#N/A</v>
      </c>
      <c r="CQ138" t="s">
        <v>25</v>
      </c>
      <c r="CR138" s="18">
        <f t="shared" si="19"/>
        <v>1153.5735999999999</v>
      </c>
    </row>
    <row r="139" spans="1:96" x14ac:dyDescent="0.25">
      <c r="A139" t="s">
        <v>29</v>
      </c>
      <c r="B139" s="11" t="s">
        <v>152</v>
      </c>
      <c r="C139" t="s">
        <v>26</v>
      </c>
      <c r="D139" s="21" t="s">
        <v>31</v>
      </c>
      <c r="E139" s="11" t="s">
        <v>189</v>
      </c>
      <c r="F139" s="11" t="s">
        <v>58</v>
      </c>
      <c r="G139" s="13">
        <v>500.55</v>
      </c>
      <c r="H139" s="13">
        <v>580.63799999999992</v>
      </c>
      <c r="I139" s="14">
        <v>36</v>
      </c>
      <c r="J139" s="15">
        <v>43799</v>
      </c>
      <c r="K139" s="15">
        <v>44865</v>
      </c>
      <c r="L139" s="13">
        <v>15247.36</v>
      </c>
      <c r="M139" s="13">
        <v>152.4736</v>
      </c>
      <c r="N139" s="13"/>
      <c r="O139" s="13"/>
      <c r="P139" s="13">
        <v>500.55</v>
      </c>
      <c r="Q139" s="13">
        <v>500.55</v>
      </c>
      <c r="R139" s="13">
        <v>500.55</v>
      </c>
      <c r="S139" s="13">
        <v>500.55</v>
      </c>
      <c r="T139" s="13">
        <v>500.55</v>
      </c>
      <c r="U139" s="13">
        <v>500.55</v>
      </c>
      <c r="V139" s="25">
        <v>500.55</v>
      </c>
      <c r="W139" s="13"/>
      <c r="X139" s="13"/>
      <c r="Y139" s="13"/>
      <c r="Z139" s="13">
        <v>500.55</v>
      </c>
      <c r="AA139" s="13"/>
      <c r="AB139" s="28"/>
      <c r="AC139" s="28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CF139" s="18">
        <f t="shared" si="14"/>
        <v>1001.1</v>
      </c>
      <c r="CG139" s="26"/>
      <c r="CH139" s="13">
        <f t="shared" si="15"/>
        <v>1001.1</v>
      </c>
      <c r="CI139" s="13">
        <f t="shared" si="16"/>
        <v>152.4736</v>
      </c>
      <c r="CJ139" s="13">
        <f t="shared" si="17"/>
        <v>1153.5735999999999</v>
      </c>
      <c r="CK139" s="13"/>
      <c r="CL139" s="13">
        <f t="shared" si="18"/>
        <v>15247.36</v>
      </c>
      <c r="CN139" t="e">
        <v>#N/A</v>
      </c>
      <c r="CO139" t="e">
        <v>#N/A</v>
      </c>
      <c r="CP139" t="e">
        <v>#N/A</v>
      </c>
      <c r="CQ139" t="s">
        <v>25</v>
      </c>
      <c r="CR139" s="18">
        <f t="shared" si="19"/>
        <v>1153.5735999999999</v>
      </c>
    </row>
    <row r="140" spans="1:96" x14ac:dyDescent="0.25">
      <c r="A140" t="s">
        <v>29</v>
      </c>
      <c r="B140" s="11" t="s">
        <v>152</v>
      </c>
      <c r="C140" t="s">
        <v>26</v>
      </c>
      <c r="D140" s="21" t="s">
        <v>31</v>
      </c>
      <c r="E140" s="11" t="s">
        <v>190</v>
      </c>
      <c r="F140" s="11" t="s">
        <v>58</v>
      </c>
      <c r="G140" s="13">
        <v>500.55</v>
      </c>
      <c r="H140" s="13">
        <v>580.63799999999992</v>
      </c>
      <c r="I140" s="14">
        <v>36</v>
      </c>
      <c r="J140" s="15">
        <v>43799</v>
      </c>
      <c r="K140" s="15">
        <v>44865</v>
      </c>
      <c r="L140" s="13">
        <v>15247.36</v>
      </c>
      <c r="M140" s="13">
        <v>152.4736</v>
      </c>
      <c r="N140" s="13"/>
      <c r="O140" s="13"/>
      <c r="P140" s="13">
        <v>500.55</v>
      </c>
      <c r="Q140" s="13">
        <v>500.55</v>
      </c>
      <c r="R140" s="13">
        <v>500.55</v>
      </c>
      <c r="S140" s="13">
        <v>500.55</v>
      </c>
      <c r="T140" s="13">
        <v>500.55</v>
      </c>
      <c r="U140" s="13">
        <v>500.55</v>
      </c>
      <c r="V140" s="25">
        <v>500.55</v>
      </c>
      <c r="W140" s="13"/>
      <c r="X140" s="13"/>
      <c r="Y140" s="13"/>
      <c r="Z140" s="13">
        <v>500.55</v>
      </c>
      <c r="AA140" s="13"/>
      <c r="AB140" s="28"/>
      <c r="AC140" s="28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CF140" s="18">
        <f t="shared" si="14"/>
        <v>1001.1</v>
      </c>
      <c r="CG140" s="26"/>
      <c r="CH140" s="13">
        <f t="shared" si="15"/>
        <v>1001.1</v>
      </c>
      <c r="CI140" s="13">
        <f t="shared" si="16"/>
        <v>152.4736</v>
      </c>
      <c r="CJ140" s="13">
        <f t="shared" si="17"/>
        <v>1153.5735999999999</v>
      </c>
      <c r="CK140" s="13"/>
      <c r="CL140" s="13">
        <f t="shared" si="18"/>
        <v>15247.36</v>
      </c>
      <c r="CN140" t="e">
        <v>#N/A</v>
      </c>
      <c r="CO140" t="e">
        <v>#N/A</v>
      </c>
      <c r="CP140" t="e">
        <v>#N/A</v>
      </c>
      <c r="CQ140" t="s">
        <v>25</v>
      </c>
      <c r="CR140" s="18">
        <f t="shared" si="19"/>
        <v>1153.5735999999999</v>
      </c>
    </row>
    <row r="141" spans="1:96" x14ac:dyDescent="0.25">
      <c r="A141" t="s">
        <v>29</v>
      </c>
      <c r="B141" s="11" t="s">
        <v>152</v>
      </c>
      <c r="C141" t="s">
        <v>26</v>
      </c>
      <c r="D141" s="21" t="s">
        <v>31</v>
      </c>
      <c r="E141" s="11" t="s">
        <v>191</v>
      </c>
      <c r="F141" s="11" t="s">
        <v>58</v>
      </c>
      <c r="G141" s="13">
        <v>500.55</v>
      </c>
      <c r="H141" s="13">
        <v>580.63799999999992</v>
      </c>
      <c r="I141" s="14">
        <v>36</v>
      </c>
      <c r="J141" s="15">
        <v>43799</v>
      </c>
      <c r="K141" s="15">
        <v>44865</v>
      </c>
      <c r="L141" s="13">
        <v>15247.36</v>
      </c>
      <c r="M141" s="13">
        <v>152.4736</v>
      </c>
      <c r="N141" s="13"/>
      <c r="O141" s="13"/>
      <c r="P141" s="13">
        <v>500.55</v>
      </c>
      <c r="Q141" s="13">
        <v>500.55</v>
      </c>
      <c r="R141" s="13">
        <v>500.55</v>
      </c>
      <c r="S141" s="13">
        <v>500.55</v>
      </c>
      <c r="T141" s="13">
        <v>500.55</v>
      </c>
      <c r="U141" s="13">
        <v>500.55</v>
      </c>
      <c r="V141" s="25">
        <v>500.55</v>
      </c>
      <c r="W141" s="13"/>
      <c r="X141" s="13"/>
      <c r="Y141" s="13"/>
      <c r="Z141" s="13">
        <v>500.55</v>
      </c>
      <c r="AA141" s="13"/>
      <c r="AB141" s="28"/>
      <c r="AC141" s="28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CF141" s="18">
        <f t="shared" si="14"/>
        <v>1001.1</v>
      </c>
      <c r="CG141" s="26"/>
      <c r="CH141" s="13">
        <f t="shared" si="15"/>
        <v>1001.1</v>
      </c>
      <c r="CI141" s="13">
        <f t="shared" si="16"/>
        <v>152.4736</v>
      </c>
      <c r="CJ141" s="13">
        <f t="shared" si="17"/>
        <v>1153.5735999999999</v>
      </c>
      <c r="CK141" s="13"/>
      <c r="CL141" s="13">
        <f t="shared" si="18"/>
        <v>15247.36</v>
      </c>
      <c r="CN141" t="e">
        <v>#N/A</v>
      </c>
      <c r="CO141" t="e">
        <v>#N/A</v>
      </c>
      <c r="CP141" t="e">
        <v>#N/A</v>
      </c>
      <c r="CQ141" t="s">
        <v>25</v>
      </c>
      <c r="CR141" s="18">
        <f t="shared" si="19"/>
        <v>1153.5735999999999</v>
      </c>
    </row>
    <row r="142" spans="1:96" x14ac:dyDescent="0.25">
      <c r="A142" t="s">
        <v>29</v>
      </c>
      <c r="B142" s="11" t="s">
        <v>152</v>
      </c>
      <c r="C142" t="s">
        <v>26</v>
      </c>
      <c r="D142" s="21" t="s">
        <v>31</v>
      </c>
      <c r="E142" s="11" t="s">
        <v>192</v>
      </c>
      <c r="F142" s="11" t="s">
        <v>58</v>
      </c>
      <c r="G142" s="13">
        <v>500.55</v>
      </c>
      <c r="H142" s="13">
        <v>580.63799999999992</v>
      </c>
      <c r="I142" s="14">
        <v>36</v>
      </c>
      <c r="J142" s="15">
        <v>43799</v>
      </c>
      <c r="K142" s="15">
        <v>44865</v>
      </c>
      <c r="L142" s="13">
        <v>15247.36</v>
      </c>
      <c r="M142" s="13">
        <v>152.4736</v>
      </c>
      <c r="N142" s="13"/>
      <c r="O142" s="13"/>
      <c r="P142" s="13">
        <v>500.55</v>
      </c>
      <c r="Q142" s="13">
        <v>500.55</v>
      </c>
      <c r="R142" s="13">
        <v>500.55</v>
      </c>
      <c r="S142" s="13">
        <v>500.55</v>
      </c>
      <c r="T142" s="13">
        <v>500.55</v>
      </c>
      <c r="U142" s="13">
        <v>500.55</v>
      </c>
      <c r="V142" s="25">
        <v>500.55</v>
      </c>
      <c r="W142" s="13"/>
      <c r="X142" s="13"/>
      <c r="Y142" s="13"/>
      <c r="Z142" s="13">
        <v>500.55</v>
      </c>
      <c r="AA142" s="13"/>
      <c r="AB142" s="28"/>
      <c r="AC142" s="28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CF142" s="18">
        <f t="shared" si="14"/>
        <v>1001.1</v>
      </c>
      <c r="CG142" s="26"/>
      <c r="CH142" s="13">
        <f t="shared" si="15"/>
        <v>1001.1</v>
      </c>
      <c r="CI142" s="13">
        <f t="shared" si="16"/>
        <v>152.4736</v>
      </c>
      <c r="CJ142" s="13">
        <f t="shared" si="17"/>
        <v>1153.5735999999999</v>
      </c>
      <c r="CK142" s="13"/>
      <c r="CL142" s="13">
        <f t="shared" si="18"/>
        <v>15247.36</v>
      </c>
      <c r="CN142" t="e">
        <v>#N/A</v>
      </c>
      <c r="CO142" t="e">
        <v>#N/A</v>
      </c>
      <c r="CP142" t="e">
        <v>#N/A</v>
      </c>
      <c r="CQ142" t="s">
        <v>25</v>
      </c>
      <c r="CR142" s="18">
        <f t="shared" si="19"/>
        <v>1153.5735999999999</v>
      </c>
    </row>
    <row r="143" spans="1:96" x14ac:dyDescent="0.25">
      <c r="A143" t="s">
        <v>29</v>
      </c>
      <c r="B143" s="11" t="s">
        <v>152</v>
      </c>
      <c r="C143" t="s">
        <v>26</v>
      </c>
      <c r="D143" s="21" t="s">
        <v>31</v>
      </c>
      <c r="E143" s="11" t="s">
        <v>193</v>
      </c>
      <c r="F143" s="11" t="s">
        <v>58</v>
      </c>
      <c r="G143" s="13">
        <v>500.55</v>
      </c>
      <c r="H143" s="13">
        <v>580.63799999999992</v>
      </c>
      <c r="I143" s="14">
        <v>36</v>
      </c>
      <c r="J143" s="15">
        <v>43799</v>
      </c>
      <c r="K143" s="15">
        <v>44865</v>
      </c>
      <c r="L143" s="13">
        <v>15247.36</v>
      </c>
      <c r="M143" s="13">
        <v>152.4736</v>
      </c>
      <c r="N143" s="13"/>
      <c r="O143" s="13"/>
      <c r="P143" s="13">
        <v>500.55</v>
      </c>
      <c r="Q143" s="13">
        <v>500.55</v>
      </c>
      <c r="R143" s="13">
        <v>500.55</v>
      </c>
      <c r="S143" s="13">
        <v>500.55</v>
      </c>
      <c r="T143" s="13">
        <v>500.55</v>
      </c>
      <c r="U143" s="13">
        <v>500.55</v>
      </c>
      <c r="V143" s="25">
        <v>500.55</v>
      </c>
      <c r="W143" s="13"/>
      <c r="X143" s="13"/>
      <c r="Y143" s="13"/>
      <c r="Z143" s="13">
        <v>500.55</v>
      </c>
      <c r="AA143" s="13"/>
      <c r="AB143" s="28"/>
      <c r="AC143" s="28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CF143" s="18">
        <f t="shared" si="14"/>
        <v>1001.1</v>
      </c>
      <c r="CG143" s="26"/>
      <c r="CH143" s="13">
        <f t="shared" si="15"/>
        <v>1001.1</v>
      </c>
      <c r="CI143" s="13">
        <f t="shared" si="16"/>
        <v>152.4736</v>
      </c>
      <c r="CJ143" s="13">
        <f t="shared" si="17"/>
        <v>1153.5735999999999</v>
      </c>
      <c r="CK143" s="13"/>
      <c r="CL143" s="13">
        <f t="shared" si="18"/>
        <v>15247.36</v>
      </c>
      <c r="CN143" t="e">
        <v>#N/A</v>
      </c>
      <c r="CO143" t="e">
        <v>#N/A</v>
      </c>
      <c r="CP143" t="e">
        <v>#N/A</v>
      </c>
      <c r="CQ143" t="s">
        <v>25</v>
      </c>
      <c r="CR143" s="18">
        <f t="shared" si="19"/>
        <v>1153.5735999999999</v>
      </c>
    </row>
    <row r="144" spans="1:96" x14ac:dyDescent="0.25">
      <c r="A144" t="s">
        <v>29</v>
      </c>
      <c r="B144" s="11" t="s">
        <v>152</v>
      </c>
      <c r="C144" t="s">
        <v>26</v>
      </c>
      <c r="D144" s="21" t="s">
        <v>31</v>
      </c>
      <c r="E144" s="11" t="s">
        <v>194</v>
      </c>
      <c r="F144" s="11" t="s">
        <v>58</v>
      </c>
      <c r="G144" s="13">
        <v>500.55</v>
      </c>
      <c r="H144" s="13">
        <v>580.63799999999992</v>
      </c>
      <c r="I144" s="14">
        <v>36</v>
      </c>
      <c r="J144" s="15">
        <v>43799</v>
      </c>
      <c r="K144" s="15">
        <v>44865</v>
      </c>
      <c r="L144" s="13">
        <v>15247.36</v>
      </c>
      <c r="M144" s="13">
        <v>152.4736</v>
      </c>
      <c r="N144" s="13"/>
      <c r="O144" s="13"/>
      <c r="P144" s="13">
        <v>500.55</v>
      </c>
      <c r="Q144" s="13">
        <v>500.55</v>
      </c>
      <c r="R144" s="13">
        <v>500.55</v>
      </c>
      <c r="S144" s="13">
        <v>500.55</v>
      </c>
      <c r="T144" s="13">
        <v>500.55</v>
      </c>
      <c r="U144" s="13">
        <v>500.55</v>
      </c>
      <c r="V144" s="25">
        <v>500.55</v>
      </c>
      <c r="W144" s="13"/>
      <c r="X144" s="13"/>
      <c r="Y144" s="13"/>
      <c r="Z144" s="13">
        <v>500.55</v>
      </c>
      <c r="AA144" s="13"/>
      <c r="AB144" s="28"/>
      <c r="AC144" s="28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CF144" s="18">
        <f t="shared" si="14"/>
        <v>1001.1</v>
      </c>
      <c r="CG144" s="26"/>
      <c r="CH144" s="13">
        <f t="shared" si="15"/>
        <v>1001.1</v>
      </c>
      <c r="CI144" s="13">
        <f t="shared" si="16"/>
        <v>152.4736</v>
      </c>
      <c r="CJ144" s="13">
        <f t="shared" si="17"/>
        <v>1153.5735999999999</v>
      </c>
      <c r="CK144" s="13"/>
      <c r="CL144" s="13">
        <f t="shared" si="18"/>
        <v>15247.36</v>
      </c>
      <c r="CN144" t="e">
        <v>#N/A</v>
      </c>
      <c r="CO144" t="e">
        <v>#N/A</v>
      </c>
      <c r="CP144" t="e">
        <v>#N/A</v>
      </c>
      <c r="CQ144" t="s">
        <v>25</v>
      </c>
      <c r="CR144" s="18">
        <f t="shared" si="19"/>
        <v>1153.5735999999999</v>
      </c>
    </row>
    <row r="145" spans="1:96" x14ac:dyDescent="0.25">
      <c r="A145" t="s">
        <v>29</v>
      </c>
      <c r="B145" s="11" t="s">
        <v>152</v>
      </c>
      <c r="C145" t="s">
        <v>26</v>
      </c>
      <c r="D145" s="21" t="s">
        <v>31</v>
      </c>
      <c r="E145" s="11" t="s">
        <v>195</v>
      </c>
      <c r="F145" s="11" t="s">
        <v>58</v>
      </c>
      <c r="G145" s="13">
        <v>500.55</v>
      </c>
      <c r="H145" s="13">
        <v>580.63799999999992</v>
      </c>
      <c r="I145" s="14">
        <v>36</v>
      </c>
      <c r="J145" s="15">
        <v>43799</v>
      </c>
      <c r="K145" s="15">
        <v>44865</v>
      </c>
      <c r="L145" s="13">
        <v>15247.36</v>
      </c>
      <c r="M145" s="13">
        <v>152.4736</v>
      </c>
      <c r="N145" s="13"/>
      <c r="O145" s="13"/>
      <c r="P145" s="13">
        <v>500.55</v>
      </c>
      <c r="Q145" s="13">
        <v>500.55</v>
      </c>
      <c r="R145" s="13">
        <v>500.55</v>
      </c>
      <c r="S145" s="13">
        <v>500.55</v>
      </c>
      <c r="T145" s="13">
        <v>500.55</v>
      </c>
      <c r="U145" s="13">
        <v>500.55</v>
      </c>
      <c r="V145" s="25">
        <v>500.55</v>
      </c>
      <c r="W145" s="13"/>
      <c r="X145" s="13"/>
      <c r="Y145" s="13"/>
      <c r="Z145" s="13">
        <v>500.55</v>
      </c>
      <c r="AA145" s="13"/>
      <c r="AB145" s="28"/>
      <c r="AC145" s="28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CF145" s="18">
        <f t="shared" si="14"/>
        <v>1001.1</v>
      </c>
      <c r="CG145" s="26"/>
      <c r="CH145" s="13">
        <f t="shared" si="15"/>
        <v>1001.1</v>
      </c>
      <c r="CI145" s="13">
        <f t="shared" si="16"/>
        <v>152.4736</v>
      </c>
      <c r="CJ145" s="13">
        <f t="shared" si="17"/>
        <v>1153.5735999999999</v>
      </c>
      <c r="CK145" s="13"/>
      <c r="CL145" s="13">
        <f t="shared" si="18"/>
        <v>15247.36</v>
      </c>
      <c r="CN145" t="e">
        <v>#N/A</v>
      </c>
      <c r="CO145" t="e">
        <v>#N/A</v>
      </c>
      <c r="CP145" t="e">
        <v>#N/A</v>
      </c>
      <c r="CQ145" t="s">
        <v>25</v>
      </c>
      <c r="CR145" s="18">
        <f t="shared" si="19"/>
        <v>1153.5735999999999</v>
      </c>
    </row>
    <row r="146" spans="1:96" x14ac:dyDescent="0.25">
      <c r="A146" t="s">
        <v>29</v>
      </c>
      <c r="B146" s="11" t="s">
        <v>152</v>
      </c>
      <c r="C146" t="s">
        <v>26</v>
      </c>
      <c r="D146" s="21" t="s">
        <v>31</v>
      </c>
      <c r="E146" s="11" t="s">
        <v>196</v>
      </c>
      <c r="F146" s="11" t="s">
        <v>58</v>
      </c>
      <c r="G146" s="13">
        <v>500.55</v>
      </c>
      <c r="H146" s="13">
        <v>580.63799999999992</v>
      </c>
      <c r="I146" s="14">
        <v>36</v>
      </c>
      <c r="J146" s="15">
        <v>43799</v>
      </c>
      <c r="K146" s="15">
        <v>44865</v>
      </c>
      <c r="L146" s="13">
        <v>15247.36</v>
      </c>
      <c r="M146" s="13">
        <v>152.4736</v>
      </c>
      <c r="N146" s="13"/>
      <c r="O146" s="13"/>
      <c r="P146" s="13">
        <v>500.55</v>
      </c>
      <c r="Q146" s="13">
        <v>500.55</v>
      </c>
      <c r="R146" s="13">
        <v>500.55</v>
      </c>
      <c r="S146" s="13">
        <v>500.55</v>
      </c>
      <c r="T146" s="13">
        <v>500.55</v>
      </c>
      <c r="U146" s="13">
        <v>500.55</v>
      </c>
      <c r="V146" s="25">
        <v>500.55</v>
      </c>
      <c r="W146" s="13"/>
      <c r="X146" s="13"/>
      <c r="Y146" s="13"/>
      <c r="Z146" s="13">
        <v>500.55</v>
      </c>
      <c r="AA146" s="13"/>
      <c r="AB146" s="28"/>
      <c r="AC146" s="28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CF146" s="18">
        <f t="shared" si="14"/>
        <v>1001.1</v>
      </c>
      <c r="CG146" s="26"/>
      <c r="CH146" s="13">
        <f t="shared" si="15"/>
        <v>1001.1</v>
      </c>
      <c r="CI146" s="13">
        <f t="shared" si="16"/>
        <v>152.4736</v>
      </c>
      <c r="CJ146" s="13">
        <f t="shared" si="17"/>
        <v>1153.5735999999999</v>
      </c>
      <c r="CK146" s="13"/>
      <c r="CL146" s="13">
        <f t="shared" si="18"/>
        <v>15247.36</v>
      </c>
      <c r="CN146" t="e">
        <v>#N/A</v>
      </c>
      <c r="CO146" t="e">
        <v>#N/A</v>
      </c>
      <c r="CP146" t="e">
        <v>#N/A</v>
      </c>
      <c r="CQ146" t="s">
        <v>25</v>
      </c>
      <c r="CR146" s="18">
        <f t="shared" si="19"/>
        <v>1153.5735999999999</v>
      </c>
    </row>
    <row r="147" spans="1:96" x14ac:dyDescent="0.25">
      <c r="A147" t="s">
        <v>29</v>
      </c>
      <c r="B147" s="11" t="s">
        <v>152</v>
      </c>
      <c r="C147" t="s">
        <v>26</v>
      </c>
      <c r="D147" s="21" t="s">
        <v>31</v>
      </c>
      <c r="E147" s="11" t="s">
        <v>197</v>
      </c>
      <c r="F147" s="11" t="s">
        <v>58</v>
      </c>
      <c r="G147" s="13">
        <v>500.55</v>
      </c>
      <c r="H147" s="13">
        <v>580.63799999999992</v>
      </c>
      <c r="I147" s="14">
        <v>36</v>
      </c>
      <c r="J147" s="15">
        <v>43799</v>
      </c>
      <c r="K147" s="15">
        <v>44865</v>
      </c>
      <c r="L147" s="13">
        <v>15247.36</v>
      </c>
      <c r="M147" s="13">
        <v>152.4736</v>
      </c>
      <c r="N147" s="13"/>
      <c r="O147" s="13"/>
      <c r="P147" s="13">
        <v>500.55</v>
      </c>
      <c r="Q147" s="13">
        <v>500.55</v>
      </c>
      <c r="R147" s="13">
        <v>500.55</v>
      </c>
      <c r="S147" s="13">
        <v>500.55</v>
      </c>
      <c r="T147" s="13">
        <v>500.55</v>
      </c>
      <c r="U147" s="13">
        <v>500.55</v>
      </c>
      <c r="V147" s="25">
        <v>500.55</v>
      </c>
      <c r="W147" s="13"/>
      <c r="X147" s="13"/>
      <c r="Y147" s="13"/>
      <c r="Z147" s="13">
        <v>500.55</v>
      </c>
      <c r="AA147" s="13"/>
      <c r="AB147" s="28"/>
      <c r="AC147" s="28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CF147" s="18">
        <f t="shared" si="14"/>
        <v>1001.1</v>
      </c>
      <c r="CG147" s="26"/>
      <c r="CH147" s="13">
        <f t="shared" si="15"/>
        <v>1001.1</v>
      </c>
      <c r="CI147" s="13">
        <f t="shared" si="16"/>
        <v>152.4736</v>
      </c>
      <c r="CJ147" s="13">
        <f t="shared" si="17"/>
        <v>1153.5735999999999</v>
      </c>
      <c r="CK147" s="13"/>
      <c r="CL147" s="13">
        <f t="shared" si="18"/>
        <v>15247.36</v>
      </c>
      <c r="CN147" t="e">
        <v>#N/A</v>
      </c>
      <c r="CO147" t="e">
        <v>#N/A</v>
      </c>
      <c r="CP147" t="e">
        <v>#N/A</v>
      </c>
      <c r="CQ147" t="s">
        <v>25</v>
      </c>
      <c r="CR147" s="18">
        <f t="shared" si="19"/>
        <v>1153.5735999999999</v>
      </c>
    </row>
    <row r="148" spans="1:96" x14ac:dyDescent="0.25">
      <c r="A148" t="s">
        <v>29</v>
      </c>
      <c r="B148" s="11" t="s">
        <v>152</v>
      </c>
      <c r="C148" t="s">
        <v>26</v>
      </c>
      <c r="D148" s="21" t="s">
        <v>31</v>
      </c>
      <c r="E148" s="11" t="s">
        <v>198</v>
      </c>
      <c r="F148" s="11" t="s">
        <v>58</v>
      </c>
      <c r="G148" s="13">
        <v>500.55</v>
      </c>
      <c r="H148" s="13">
        <v>580.63799999999992</v>
      </c>
      <c r="I148" s="14">
        <v>36</v>
      </c>
      <c r="J148" s="15">
        <v>43799</v>
      </c>
      <c r="K148" s="15">
        <v>44865</v>
      </c>
      <c r="L148" s="13">
        <v>15247.36</v>
      </c>
      <c r="M148" s="13">
        <v>152.4736</v>
      </c>
      <c r="N148" s="13"/>
      <c r="O148" s="13"/>
      <c r="P148" s="13">
        <v>500.55</v>
      </c>
      <c r="Q148" s="13">
        <v>500.55</v>
      </c>
      <c r="R148" s="13">
        <v>500.55</v>
      </c>
      <c r="S148" s="13">
        <v>500.55</v>
      </c>
      <c r="T148" s="13">
        <v>500.55</v>
      </c>
      <c r="U148" s="13">
        <v>500.55</v>
      </c>
      <c r="V148" s="25">
        <v>500.55</v>
      </c>
      <c r="W148" s="13"/>
      <c r="X148" s="13"/>
      <c r="Y148" s="13"/>
      <c r="Z148" s="13">
        <v>500.55</v>
      </c>
      <c r="AA148" s="13"/>
      <c r="AB148" s="28"/>
      <c r="AC148" s="28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CF148" s="18">
        <f t="shared" si="14"/>
        <v>1001.1</v>
      </c>
      <c r="CG148" s="26"/>
      <c r="CH148" s="13">
        <f t="shared" si="15"/>
        <v>1001.1</v>
      </c>
      <c r="CI148" s="13">
        <f t="shared" si="16"/>
        <v>152.4736</v>
      </c>
      <c r="CJ148" s="13">
        <f t="shared" si="17"/>
        <v>1153.5735999999999</v>
      </c>
      <c r="CK148" s="13"/>
      <c r="CL148" s="13">
        <f t="shared" si="18"/>
        <v>15247.36</v>
      </c>
      <c r="CN148" t="e">
        <v>#N/A</v>
      </c>
      <c r="CO148" t="e">
        <v>#N/A</v>
      </c>
      <c r="CP148" t="e">
        <v>#N/A</v>
      </c>
      <c r="CQ148" t="s">
        <v>25</v>
      </c>
      <c r="CR148" s="18">
        <f t="shared" si="19"/>
        <v>1153.5735999999999</v>
      </c>
    </row>
    <row r="149" spans="1:96" x14ac:dyDescent="0.25">
      <c r="A149" t="s">
        <v>29</v>
      </c>
      <c r="B149" s="11" t="s">
        <v>152</v>
      </c>
      <c r="C149" t="s">
        <v>26</v>
      </c>
      <c r="D149" s="21" t="s">
        <v>31</v>
      </c>
      <c r="E149" s="11" t="s">
        <v>199</v>
      </c>
      <c r="F149" s="11" t="s">
        <v>58</v>
      </c>
      <c r="G149" s="13">
        <v>500.55</v>
      </c>
      <c r="H149" s="13">
        <v>580.63799999999992</v>
      </c>
      <c r="I149" s="14">
        <v>36</v>
      </c>
      <c r="J149" s="15">
        <v>43799</v>
      </c>
      <c r="K149" s="15">
        <v>44865</v>
      </c>
      <c r="L149" s="13">
        <v>15247.36</v>
      </c>
      <c r="M149" s="13">
        <v>152.4736</v>
      </c>
      <c r="N149" s="13"/>
      <c r="O149" s="13"/>
      <c r="P149" s="13">
        <v>500.55</v>
      </c>
      <c r="Q149" s="13">
        <v>500.55</v>
      </c>
      <c r="R149" s="13">
        <v>500.55</v>
      </c>
      <c r="S149" s="13">
        <v>500.55</v>
      </c>
      <c r="T149" s="13">
        <v>500.55</v>
      </c>
      <c r="U149" s="13">
        <v>500.55</v>
      </c>
      <c r="V149" s="25">
        <v>500.55</v>
      </c>
      <c r="W149" s="13"/>
      <c r="X149" s="13"/>
      <c r="Y149" s="13"/>
      <c r="Z149" s="13">
        <v>500.55</v>
      </c>
      <c r="AA149" s="13"/>
      <c r="AB149" s="28"/>
      <c r="AC149" s="28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CF149" s="18">
        <f t="shared" si="14"/>
        <v>1001.1</v>
      </c>
      <c r="CG149" s="26"/>
      <c r="CH149" s="13">
        <f t="shared" si="15"/>
        <v>1001.1</v>
      </c>
      <c r="CI149" s="13">
        <f t="shared" si="16"/>
        <v>152.4736</v>
      </c>
      <c r="CJ149" s="13">
        <f t="shared" si="17"/>
        <v>1153.5735999999999</v>
      </c>
      <c r="CK149" s="13"/>
      <c r="CL149" s="13">
        <f t="shared" si="18"/>
        <v>15247.36</v>
      </c>
      <c r="CN149" t="e">
        <v>#N/A</v>
      </c>
      <c r="CO149" t="e">
        <v>#N/A</v>
      </c>
      <c r="CP149" t="e">
        <v>#N/A</v>
      </c>
      <c r="CQ149" t="s">
        <v>25</v>
      </c>
      <c r="CR149" s="18">
        <f t="shared" si="19"/>
        <v>1153.5735999999999</v>
      </c>
    </row>
    <row r="150" spans="1:96" x14ac:dyDescent="0.25">
      <c r="A150" t="s">
        <v>29</v>
      </c>
      <c r="B150" s="11" t="s">
        <v>152</v>
      </c>
      <c r="C150" t="s">
        <v>26</v>
      </c>
      <c r="D150" s="21" t="s">
        <v>31</v>
      </c>
      <c r="E150" s="11" t="s">
        <v>200</v>
      </c>
      <c r="F150" s="11" t="s">
        <v>58</v>
      </c>
      <c r="G150" s="13">
        <v>500.55</v>
      </c>
      <c r="H150" s="13">
        <v>580.63799999999992</v>
      </c>
      <c r="I150" s="14">
        <v>36</v>
      </c>
      <c r="J150" s="15">
        <v>43799</v>
      </c>
      <c r="K150" s="15">
        <v>44865</v>
      </c>
      <c r="L150" s="13">
        <v>15247.36</v>
      </c>
      <c r="M150" s="13">
        <v>152.4736</v>
      </c>
      <c r="N150" s="13"/>
      <c r="O150" s="13"/>
      <c r="P150" s="13">
        <v>500.55</v>
      </c>
      <c r="Q150" s="13">
        <v>500.55</v>
      </c>
      <c r="R150" s="13">
        <v>500.55</v>
      </c>
      <c r="S150" s="13">
        <v>500.55</v>
      </c>
      <c r="T150" s="13">
        <v>500.55</v>
      </c>
      <c r="U150" s="13">
        <v>500.55</v>
      </c>
      <c r="V150" s="25">
        <v>500.55</v>
      </c>
      <c r="W150" s="13"/>
      <c r="X150" s="13"/>
      <c r="Y150" s="13"/>
      <c r="Z150" s="13">
        <v>500.55</v>
      </c>
      <c r="AA150" s="13"/>
      <c r="AB150" s="28"/>
      <c r="AC150" s="28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CF150" s="18">
        <f t="shared" si="14"/>
        <v>1001.1</v>
      </c>
      <c r="CG150" s="26"/>
      <c r="CH150" s="13">
        <f t="shared" si="15"/>
        <v>1001.1</v>
      </c>
      <c r="CI150" s="13">
        <f t="shared" si="16"/>
        <v>152.4736</v>
      </c>
      <c r="CJ150" s="13">
        <f t="shared" si="17"/>
        <v>1153.5735999999999</v>
      </c>
      <c r="CK150" s="13"/>
      <c r="CL150" s="13">
        <f t="shared" si="18"/>
        <v>15247.36</v>
      </c>
      <c r="CN150" t="e">
        <v>#N/A</v>
      </c>
      <c r="CO150" t="e">
        <v>#N/A</v>
      </c>
      <c r="CP150" t="e">
        <v>#N/A</v>
      </c>
      <c r="CQ150" t="s">
        <v>25</v>
      </c>
      <c r="CR150" s="18">
        <f t="shared" si="19"/>
        <v>1153.5735999999999</v>
      </c>
    </row>
    <row r="151" spans="1:96" x14ac:dyDescent="0.25">
      <c r="A151" t="s">
        <v>29</v>
      </c>
      <c r="B151" s="11" t="s">
        <v>152</v>
      </c>
      <c r="C151" t="s">
        <v>26</v>
      </c>
      <c r="D151" s="21" t="s">
        <v>31</v>
      </c>
      <c r="E151" s="11" t="s">
        <v>201</v>
      </c>
      <c r="F151" s="11" t="s">
        <v>58</v>
      </c>
      <c r="G151" s="13">
        <v>500.55</v>
      </c>
      <c r="H151" s="13">
        <v>580.63799999999992</v>
      </c>
      <c r="I151" s="14">
        <v>36</v>
      </c>
      <c r="J151" s="15">
        <v>43799</v>
      </c>
      <c r="K151" s="15">
        <v>44865</v>
      </c>
      <c r="L151" s="13">
        <v>15247.36</v>
      </c>
      <c r="M151" s="13">
        <v>152.4736</v>
      </c>
      <c r="N151" s="13"/>
      <c r="O151" s="13"/>
      <c r="P151" s="13">
        <v>500.55</v>
      </c>
      <c r="Q151" s="13">
        <v>500.55</v>
      </c>
      <c r="R151" s="13">
        <v>500.55</v>
      </c>
      <c r="S151" s="13">
        <v>500.55</v>
      </c>
      <c r="T151" s="13">
        <v>500.55</v>
      </c>
      <c r="U151" s="13">
        <v>500.55</v>
      </c>
      <c r="V151" s="25">
        <v>500.55</v>
      </c>
      <c r="W151" s="13"/>
      <c r="X151" s="13"/>
      <c r="Y151" s="13"/>
      <c r="Z151" s="13">
        <v>500.55</v>
      </c>
      <c r="AA151" s="13"/>
      <c r="AB151" s="28"/>
      <c r="AC151" s="28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CF151" s="18">
        <f t="shared" si="14"/>
        <v>1001.1</v>
      </c>
      <c r="CG151" s="26"/>
      <c r="CH151" s="13">
        <f t="shared" si="15"/>
        <v>1001.1</v>
      </c>
      <c r="CI151" s="13">
        <f t="shared" si="16"/>
        <v>152.4736</v>
      </c>
      <c r="CJ151" s="13">
        <f t="shared" si="17"/>
        <v>1153.5735999999999</v>
      </c>
      <c r="CK151" s="13"/>
      <c r="CL151" s="13">
        <f t="shared" si="18"/>
        <v>15247.36</v>
      </c>
      <c r="CN151" t="e">
        <v>#N/A</v>
      </c>
      <c r="CO151" t="e">
        <v>#N/A</v>
      </c>
      <c r="CP151" t="e">
        <v>#N/A</v>
      </c>
      <c r="CQ151" t="s">
        <v>25</v>
      </c>
      <c r="CR151" s="18">
        <f t="shared" si="19"/>
        <v>1153.5735999999999</v>
      </c>
    </row>
    <row r="152" spans="1:96" x14ac:dyDescent="0.25">
      <c r="A152" t="s">
        <v>29</v>
      </c>
      <c r="B152" s="11" t="s">
        <v>152</v>
      </c>
      <c r="C152" t="s">
        <v>26</v>
      </c>
      <c r="D152" s="21" t="s">
        <v>31</v>
      </c>
      <c r="E152" s="11" t="s">
        <v>202</v>
      </c>
      <c r="F152" s="11" t="s">
        <v>58</v>
      </c>
      <c r="G152" s="13">
        <v>500.55</v>
      </c>
      <c r="H152" s="13">
        <v>580.63799999999992</v>
      </c>
      <c r="I152" s="14">
        <v>36</v>
      </c>
      <c r="J152" s="15">
        <v>43799</v>
      </c>
      <c r="K152" s="15">
        <v>44865</v>
      </c>
      <c r="L152" s="13">
        <v>15247.36</v>
      </c>
      <c r="M152" s="13">
        <v>152.4736</v>
      </c>
      <c r="N152" s="13"/>
      <c r="O152" s="13"/>
      <c r="P152" s="13">
        <v>500.55</v>
      </c>
      <c r="Q152" s="13">
        <v>500.55</v>
      </c>
      <c r="R152" s="13">
        <v>500.55</v>
      </c>
      <c r="S152" s="13">
        <v>500.55</v>
      </c>
      <c r="T152" s="13">
        <v>500.55</v>
      </c>
      <c r="U152" s="13">
        <v>500.55</v>
      </c>
      <c r="V152" s="25">
        <v>500.55</v>
      </c>
      <c r="W152" s="13"/>
      <c r="X152" s="13"/>
      <c r="Y152" s="13"/>
      <c r="Z152" s="13">
        <v>500.55</v>
      </c>
      <c r="AA152" s="13"/>
      <c r="AB152" s="28"/>
      <c r="AC152" s="28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CF152" s="18">
        <f t="shared" si="14"/>
        <v>1001.1</v>
      </c>
      <c r="CG152" s="26"/>
      <c r="CH152" s="13">
        <f t="shared" si="15"/>
        <v>1001.1</v>
      </c>
      <c r="CI152" s="13">
        <f t="shared" si="16"/>
        <v>152.4736</v>
      </c>
      <c r="CJ152" s="13">
        <f t="shared" si="17"/>
        <v>1153.5735999999999</v>
      </c>
      <c r="CK152" s="13"/>
      <c r="CL152" s="13">
        <f t="shared" si="18"/>
        <v>15247.36</v>
      </c>
      <c r="CN152" t="e">
        <v>#N/A</v>
      </c>
      <c r="CO152" t="e">
        <v>#N/A</v>
      </c>
      <c r="CP152" t="e">
        <v>#N/A</v>
      </c>
      <c r="CQ152" t="s">
        <v>25</v>
      </c>
      <c r="CR152" s="18">
        <f t="shared" si="19"/>
        <v>1153.5735999999999</v>
      </c>
    </row>
    <row r="153" spans="1:96" x14ac:dyDescent="0.25">
      <c r="A153" t="s">
        <v>29</v>
      </c>
      <c r="B153" s="11" t="s">
        <v>152</v>
      </c>
      <c r="C153" t="s">
        <v>26</v>
      </c>
      <c r="D153" s="21" t="s">
        <v>31</v>
      </c>
      <c r="E153" s="11" t="s">
        <v>203</v>
      </c>
      <c r="F153" s="11" t="s">
        <v>58</v>
      </c>
      <c r="G153" s="13">
        <v>500.55</v>
      </c>
      <c r="H153" s="13">
        <v>580.63799999999992</v>
      </c>
      <c r="I153" s="14">
        <v>36</v>
      </c>
      <c r="J153" s="15">
        <v>43799</v>
      </c>
      <c r="K153" s="15">
        <v>44865</v>
      </c>
      <c r="L153" s="13">
        <v>15247.36</v>
      </c>
      <c r="M153" s="13">
        <v>152.4736</v>
      </c>
      <c r="N153" s="13"/>
      <c r="O153" s="13"/>
      <c r="P153" s="13">
        <v>500.55</v>
      </c>
      <c r="Q153" s="13">
        <v>500.55</v>
      </c>
      <c r="R153" s="13">
        <v>500.55</v>
      </c>
      <c r="S153" s="13">
        <v>500.55</v>
      </c>
      <c r="T153" s="13">
        <v>500.55</v>
      </c>
      <c r="U153" s="13">
        <v>500.55</v>
      </c>
      <c r="V153" s="25">
        <v>500.55</v>
      </c>
      <c r="W153" s="13"/>
      <c r="X153" s="13"/>
      <c r="Y153" s="13"/>
      <c r="Z153" s="13">
        <v>500.55</v>
      </c>
      <c r="AA153" s="13"/>
      <c r="AB153" s="28"/>
      <c r="AC153" s="28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CF153" s="18">
        <f t="shared" si="14"/>
        <v>1001.1</v>
      </c>
      <c r="CG153" s="26"/>
      <c r="CH153" s="13">
        <f t="shared" si="15"/>
        <v>1001.1</v>
      </c>
      <c r="CI153" s="13">
        <f t="shared" si="16"/>
        <v>152.4736</v>
      </c>
      <c r="CJ153" s="13">
        <f t="shared" si="17"/>
        <v>1153.5735999999999</v>
      </c>
      <c r="CK153" s="13"/>
      <c r="CL153" s="13">
        <f t="shared" si="18"/>
        <v>15247.36</v>
      </c>
      <c r="CN153" t="e">
        <v>#N/A</v>
      </c>
      <c r="CO153" t="e">
        <v>#N/A</v>
      </c>
      <c r="CP153" t="e">
        <v>#N/A</v>
      </c>
      <c r="CQ153" t="s">
        <v>25</v>
      </c>
      <c r="CR153" s="18">
        <f t="shared" si="19"/>
        <v>1153.5735999999999</v>
      </c>
    </row>
    <row r="154" spans="1:96" x14ac:dyDescent="0.25">
      <c r="A154" t="s">
        <v>29</v>
      </c>
      <c r="B154" s="11" t="s">
        <v>152</v>
      </c>
      <c r="C154" t="s">
        <v>26</v>
      </c>
      <c r="D154" s="21" t="s">
        <v>31</v>
      </c>
      <c r="E154" s="11" t="s">
        <v>204</v>
      </c>
      <c r="F154" s="11" t="s">
        <v>58</v>
      </c>
      <c r="G154" s="13">
        <v>500.55</v>
      </c>
      <c r="H154" s="13">
        <v>580.63799999999992</v>
      </c>
      <c r="I154" s="14">
        <v>36</v>
      </c>
      <c r="J154" s="15">
        <v>43799</v>
      </c>
      <c r="K154" s="15">
        <v>44865</v>
      </c>
      <c r="L154" s="13">
        <v>15247.36</v>
      </c>
      <c r="M154" s="13">
        <v>152.4736</v>
      </c>
      <c r="N154" s="13"/>
      <c r="O154" s="13"/>
      <c r="P154" s="13">
        <v>500.55</v>
      </c>
      <c r="Q154" s="13">
        <v>500.55</v>
      </c>
      <c r="R154" s="13">
        <v>500.55</v>
      </c>
      <c r="S154" s="13">
        <v>500.55</v>
      </c>
      <c r="T154" s="13">
        <v>500.55</v>
      </c>
      <c r="U154" s="13">
        <v>500.55</v>
      </c>
      <c r="V154" s="25">
        <v>500.55</v>
      </c>
      <c r="W154" s="13"/>
      <c r="X154" s="13"/>
      <c r="Y154" s="13"/>
      <c r="Z154" s="13">
        <v>500.55</v>
      </c>
      <c r="AA154" s="13"/>
      <c r="AB154" s="28"/>
      <c r="AC154" s="28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CF154" s="18">
        <f t="shared" si="14"/>
        <v>1001.1</v>
      </c>
      <c r="CG154" s="26"/>
      <c r="CH154" s="13">
        <f t="shared" si="15"/>
        <v>1001.1</v>
      </c>
      <c r="CI154" s="13">
        <f t="shared" si="16"/>
        <v>152.4736</v>
      </c>
      <c r="CJ154" s="13">
        <f t="shared" si="17"/>
        <v>1153.5735999999999</v>
      </c>
      <c r="CK154" s="13"/>
      <c r="CL154" s="13">
        <f t="shared" si="18"/>
        <v>15247.36</v>
      </c>
      <c r="CN154" t="e">
        <v>#N/A</v>
      </c>
      <c r="CO154" t="e">
        <v>#N/A</v>
      </c>
      <c r="CP154" t="e">
        <v>#N/A</v>
      </c>
      <c r="CQ154" t="s">
        <v>25</v>
      </c>
      <c r="CR154" s="18">
        <f t="shared" si="19"/>
        <v>1153.5735999999999</v>
      </c>
    </row>
    <row r="155" spans="1:96" x14ac:dyDescent="0.25">
      <c r="A155" t="s">
        <v>29</v>
      </c>
      <c r="B155" s="11" t="s">
        <v>152</v>
      </c>
      <c r="C155" t="s">
        <v>26</v>
      </c>
      <c r="D155" s="21" t="s">
        <v>31</v>
      </c>
      <c r="E155" s="11" t="s">
        <v>205</v>
      </c>
      <c r="F155" s="11" t="s">
        <v>58</v>
      </c>
      <c r="G155" s="13">
        <v>500.55</v>
      </c>
      <c r="H155" s="13">
        <v>580.63799999999992</v>
      </c>
      <c r="I155" s="14">
        <v>36</v>
      </c>
      <c r="J155" s="15">
        <v>43799</v>
      </c>
      <c r="K155" s="15">
        <v>44865</v>
      </c>
      <c r="L155" s="13">
        <v>15247.36</v>
      </c>
      <c r="M155" s="13">
        <v>152.4736</v>
      </c>
      <c r="N155" s="13"/>
      <c r="O155" s="13"/>
      <c r="P155" s="13">
        <v>500.55</v>
      </c>
      <c r="Q155" s="13">
        <v>500.55</v>
      </c>
      <c r="R155" s="13">
        <v>500.55</v>
      </c>
      <c r="S155" s="13">
        <v>500.55</v>
      </c>
      <c r="T155" s="13">
        <v>500.55</v>
      </c>
      <c r="U155" s="13">
        <v>500.55</v>
      </c>
      <c r="V155" s="25">
        <v>500.55</v>
      </c>
      <c r="W155" s="13"/>
      <c r="X155" s="13"/>
      <c r="Y155" s="13"/>
      <c r="Z155" s="13">
        <v>500.55</v>
      </c>
      <c r="AA155" s="13"/>
      <c r="AB155" s="28"/>
      <c r="AC155" s="28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CF155" s="18">
        <f t="shared" si="14"/>
        <v>1001.1</v>
      </c>
      <c r="CG155" s="26"/>
      <c r="CH155" s="13">
        <f t="shared" si="15"/>
        <v>1001.1</v>
      </c>
      <c r="CI155" s="13">
        <f t="shared" si="16"/>
        <v>152.4736</v>
      </c>
      <c r="CJ155" s="13">
        <f t="shared" si="17"/>
        <v>1153.5735999999999</v>
      </c>
      <c r="CK155" s="13"/>
      <c r="CL155" s="13">
        <f t="shared" si="18"/>
        <v>15247.36</v>
      </c>
      <c r="CN155" t="e">
        <v>#N/A</v>
      </c>
      <c r="CO155" t="e">
        <v>#N/A</v>
      </c>
      <c r="CP155" t="e">
        <v>#N/A</v>
      </c>
      <c r="CQ155" t="s">
        <v>25</v>
      </c>
      <c r="CR155" s="18">
        <f t="shared" si="19"/>
        <v>1153.5735999999999</v>
      </c>
    </row>
    <row r="156" spans="1:96" x14ac:dyDescent="0.25">
      <c r="A156" t="s">
        <v>29</v>
      </c>
      <c r="B156" s="11" t="s">
        <v>152</v>
      </c>
      <c r="C156" t="s">
        <v>26</v>
      </c>
      <c r="D156" s="21" t="s">
        <v>31</v>
      </c>
      <c r="E156" s="11" t="s">
        <v>206</v>
      </c>
      <c r="F156" s="11" t="s">
        <v>58</v>
      </c>
      <c r="G156" s="13">
        <v>500.55</v>
      </c>
      <c r="H156" s="13">
        <v>580.63799999999992</v>
      </c>
      <c r="I156" s="14">
        <v>36</v>
      </c>
      <c r="J156" s="15">
        <v>43799</v>
      </c>
      <c r="K156" s="15">
        <v>44865</v>
      </c>
      <c r="L156" s="13">
        <v>15247.36</v>
      </c>
      <c r="M156" s="13">
        <v>152.4736</v>
      </c>
      <c r="N156" s="13"/>
      <c r="O156" s="13"/>
      <c r="P156" s="13">
        <v>500.55</v>
      </c>
      <c r="Q156" s="13">
        <v>500.55</v>
      </c>
      <c r="R156" s="13">
        <v>500.55</v>
      </c>
      <c r="S156" s="13">
        <v>500.55</v>
      </c>
      <c r="T156" s="13">
        <v>500.55</v>
      </c>
      <c r="U156" s="13">
        <v>500.55</v>
      </c>
      <c r="V156" s="25">
        <v>500.55</v>
      </c>
      <c r="W156" s="13"/>
      <c r="X156" s="13"/>
      <c r="Y156" s="13"/>
      <c r="Z156" s="13">
        <v>500.55</v>
      </c>
      <c r="AA156" s="13"/>
      <c r="AB156" s="28"/>
      <c r="AC156" s="28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CF156" s="18">
        <f t="shared" si="14"/>
        <v>1001.1</v>
      </c>
      <c r="CG156" s="26"/>
      <c r="CH156" s="13">
        <f t="shared" si="15"/>
        <v>1001.1</v>
      </c>
      <c r="CI156" s="13">
        <f t="shared" si="16"/>
        <v>152.4736</v>
      </c>
      <c r="CJ156" s="13">
        <f t="shared" si="17"/>
        <v>1153.5735999999999</v>
      </c>
      <c r="CK156" s="13"/>
      <c r="CL156" s="13">
        <f t="shared" si="18"/>
        <v>15247.36</v>
      </c>
      <c r="CN156" t="e">
        <v>#N/A</v>
      </c>
      <c r="CO156" t="e">
        <v>#N/A</v>
      </c>
      <c r="CP156" t="e">
        <v>#N/A</v>
      </c>
      <c r="CQ156" t="s">
        <v>25</v>
      </c>
      <c r="CR156" s="18">
        <f t="shared" si="19"/>
        <v>1153.5735999999999</v>
      </c>
    </row>
    <row r="157" spans="1:96" x14ac:dyDescent="0.25">
      <c r="A157" t="s">
        <v>29</v>
      </c>
      <c r="B157" s="11" t="s">
        <v>152</v>
      </c>
      <c r="C157" t="s">
        <v>26</v>
      </c>
      <c r="D157" s="21" t="s">
        <v>31</v>
      </c>
      <c r="E157" s="11" t="s">
        <v>207</v>
      </c>
      <c r="F157" s="11" t="s">
        <v>58</v>
      </c>
      <c r="G157" s="13">
        <v>500.55</v>
      </c>
      <c r="H157" s="13">
        <v>580.63799999999992</v>
      </c>
      <c r="I157" s="14">
        <v>36</v>
      </c>
      <c r="J157" s="15">
        <v>43799</v>
      </c>
      <c r="K157" s="15">
        <v>44865</v>
      </c>
      <c r="L157" s="13">
        <v>15247.36</v>
      </c>
      <c r="M157" s="13">
        <v>152.4736</v>
      </c>
      <c r="N157" s="13"/>
      <c r="O157" s="13"/>
      <c r="P157" s="13">
        <v>500.55</v>
      </c>
      <c r="Q157" s="13">
        <v>500.55</v>
      </c>
      <c r="R157" s="13">
        <v>500.55</v>
      </c>
      <c r="S157" s="13">
        <v>500.55</v>
      </c>
      <c r="T157" s="13">
        <v>500.55</v>
      </c>
      <c r="U157" s="13">
        <v>500.55</v>
      </c>
      <c r="V157" s="25">
        <v>500.55</v>
      </c>
      <c r="W157" s="13"/>
      <c r="X157" s="13"/>
      <c r="Y157" s="13"/>
      <c r="Z157" s="13">
        <v>500.55</v>
      </c>
      <c r="AA157" s="13"/>
      <c r="AB157" s="28"/>
      <c r="AC157" s="28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CF157" s="18">
        <f t="shared" si="14"/>
        <v>1001.1</v>
      </c>
      <c r="CG157" s="26"/>
      <c r="CH157" s="13">
        <f t="shared" si="15"/>
        <v>1001.1</v>
      </c>
      <c r="CI157" s="13">
        <f t="shared" si="16"/>
        <v>152.4736</v>
      </c>
      <c r="CJ157" s="13">
        <f t="shared" si="17"/>
        <v>1153.5735999999999</v>
      </c>
      <c r="CK157" s="13"/>
      <c r="CL157" s="13">
        <f t="shared" si="18"/>
        <v>15247.36</v>
      </c>
      <c r="CN157" t="e">
        <v>#N/A</v>
      </c>
      <c r="CO157" t="e">
        <v>#N/A</v>
      </c>
      <c r="CP157" t="e">
        <v>#N/A</v>
      </c>
      <c r="CQ157" t="s">
        <v>25</v>
      </c>
      <c r="CR157" s="18">
        <f t="shared" si="19"/>
        <v>1153.5735999999999</v>
      </c>
    </row>
    <row r="158" spans="1:96" x14ac:dyDescent="0.25">
      <c r="A158" t="s">
        <v>29</v>
      </c>
      <c r="B158" s="11" t="s">
        <v>152</v>
      </c>
      <c r="C158" t="s">
        <v>26</v>
      </c>
      <c r="D158" s="21" t="s">
        <v>31</v>
      </c>
      <c r="E158" s="11" t="s">
        <v>208</v>
      </c>
      <c r="F158" s="11" t="s">
        <v>58</v>
      </c>
      <c r="G158" s="13">
        <v>500.55</v>
      </c>
      <c r="H158" s="13">
        <v>580.63799999999992</v>
      </c>
      <c r="I158" s="14">
        <v>36</v>
      </c>
      <c r="J158" s="15">
        <v>43799</v>
      </c>
      <c r="K158" s="15">
        <v>44865</v>
      </c>
      <c r="L158" s="13">
        <v>15247.36</v>
      </c>
      <c r="M158" s="13">
        <v>152.4736</v>
      </c>
      <c r="N158" s="13"/>
      <c r="O158" s="13"/>
      <c r="P158" s="13">
        <v>500.55</v>
      </c>
      <c r="Q158" s="13">
        <v>500.55</v>
      </c>
      <c r="R158" s="13">
        <v>500.55</v>
      </c>
      <c r="S158" s="13">
        <v>500.55</v>
      </c>
      <c r="T158" s="13">
        <v>500.55</v>
      </c>
      <c r="U158" s="13">
        <v>500.55</v>
      </c>
      <c r="V158" s="25">
        <v>500.55</v>
      </c>
      <c r="W158" s="13"/>
      <c r="X158" s="13"/>
      <c r="Y158" s="13"/>
      <c r="Z158" s="13">
        <v>500.55</v>
      </c>
      <c r="AA158" s="13"/>
      <c r="AB158" s="28"/>
      <c r="AC158" s="28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CF158" s="18">
        <f t="shared" si="14"/>
        <v>1001.1</v>
      </c>
      <c r="CG158" s="26"/>
      <c r="CH158" s="13">
        <f t="shared" si="15"/>
        <v>1001.1</v>
      </c>
      <c r="CI158" s="13">
        <f t="shared" si="16"/>
        <v>152.4736</v>
      </c>
      <c r="CJ158" s="13">
        <f t="shared" si="17"/>
        <v>1153.5735999999999</v>
      </c>
      <c r="CK158" s="13"/>
      <c r="CL158" s="13">
        <f t="shared" si="18"/>
        <v>15247.36</v>
      </c>
      <c r="CN158" t="e">
        <v>#N/A</v>
      </c>
      <c r="CO158" t="e">
        <v>#N/A</v>
      </c>
      <c r="CP158" t="e">
        <v>#N/A</v>
      </c>
      <c r="CQ158" t="s">
        <v>25</v>
      </c>
      <c r="CR158" s="18">
        <f t="shared" si="19"/>
        <v>1153.5735999999999</v>
      </c>
    </row>
    <row r="159" spans="1:96" x14ac:dyDescent="0.25">
      <c r="A159" t="s">
        <v>29</v>
      </c>
      <c r="B159" s="11" t="s">
        <v>152</v>
      </c>
      <c r="C159" t="s">
        <v>26</v>
      </c>
      <c r="D159" s="21" t="s">
        <v>31</v>
      </c>
      <c r="E159" s="11" t="s">
        <v>209</v>
      </c>
      <c r="F159" s="11" t="s">
        <v>58</v>
      </c>
      <c r="G159" s="13">
        <v>500.55</v>
      </c>
      <c r="H159" s="13">
        <v>580.63799999999992</v>
      </c>
      <c r="I159" s="14">
        <v>36</v>
      </c>
      <c r="J159" s="15">
        <v>43799</v>
      </c>
      <c r="K159" s="15">
        <v>44865</v>
      </c>
      <c r="L159" s="13">
        <v>15247.36</v>
      </c>
      <c r="M159" s="13">
        <v>152.4736</v>
      </c>
      <c r="N159" s="13"/>
      <c r="O159" s="13"/>
      <c r="P159" s="13">
        <v>500.55</v>
      </c>
      <c r="Q159" s="13">
        <v>500.55</v>
      </c>
      <c r="R159" s="13">
        <v>500.55</v>
      </c>
      <c r="S159" s="13">
        <v>500.55</v>
      </c>
      <c r="T159" s="13">
        <v>500.55</v>
      </c>
      <c r="U159" s="13">
        <v>500.55</v>
      </c>
      <c r="V159" s="25">
        <v>500.55</v>
      </c>
      <c r="W159" s="13"/>
      <c r="X159" s="13"/>
      <c r="Y159" s="13"/>
      <c r="Z159" s="13">
        <v>500.55</v>
      </c>
      <c r="AA159" s="13"/>
      <c r="AB159" s="28"/>
      <c r="AC159" s="28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CF159" s="18">
        <f t="shared" si="14"/>
        <v>1001.1</v>
      </c>
      <c r="CG159" s="26"/>
      <c r="CH159" s="13">
        <f t="shared" si="15"/>
        <v>1001.1</v>
      </c>
      <c r="CI159" s="13">
        <f t="shared" si="16"/>
        <v>152.4736</v>
      </c>
      <c r="CJ159" s="13">
        <f t="shared" si="17"/>
        <v>1153.5735999999999</v>
      </c>
      <c r="CK159" s="13"/>
      <c r="CL159" s="13">
        <f t="shared" si="18"/>
        <v>15247.36</v>
      </c>
      <c r="CN159" t="e">
        <v>#N/A</v>
      </c>
      <c r="CO159" t="e">
        <v>#N/A</v>
      </c>
      <c r="CP159" t="e">
        <v>#N/A</v>
      </c>
      <c r="CQ159" t="s">
        <v>25</v>
      </c>
      <c r="CR159" s="18">
        <f t="shared" si="19"/>
        <v>1153.5735999999999</v>
      </c>
    </row>
    <row r="160" spans="1:96" x14ac:dyDescent="0.25">
      <c r="A160" t="s">
        <v>29</v>
      </c>
      <c r="B160" s="11" t="s">
        <v>152</v>
      </c>
      <c r="C160" t="s">
        <v>26</v>
      </c>
      <c r="D160" s="21" t="s">
        <v>31</v>
      </c>
      <c r="E160" s="11" t="s">
        <v>210</v>
      </c>
      <c r="F160" s="11" t="s">
        <v>58</v>
      </c>
      <c r="G160" s="13">
        <v>500.55</v>
      </c>
      <c r="H160" s="13">
        <v>580.63799999999992</v>
      </c>
      <c r="I160" s="14">
        <v>36</v>
      </c>
      <c r="J160" s="15">
        <v>43799</v>
      </c>
      <c r="K160" s="15">
        <v>44865</v>
      </c>
      <c r="L160" s="13">
        <v>15247.36</v>
      </c>
      <c r="M160" s="13">
        <v>152.4736</v>
      </c>
      <c r="N160" s="13"/>
      <c r="O160" s="13"/>
      <c r="P160" s="13">
        <v>500.55</v>
      </c>
      <c r="Q160" s="13">
        <v>500.55</v>
      </c>
      <c r="R160" s="13">
        <v>500.55</v>
      </c>
      <c r="S160" s="13">
        <v>500.55</v>
      </c>
      <c r="T160" s="13">
        <v>500.55</v>
      </c>
      <c r="U160" s="13">
        <v>500.55</v>
      </c>
      <c r="V160" s="25">
        <v>500.55</v>
      </c>
      <c r="W160" s="13"/>
      <c r="X160" s="13"/>
      <c r="Y160" s="13"/>
      <c r="Z160" s="13">
        <v>500.55</v>
      </c>
      <c r="AA160" s="13"/>
      <c r="AB160" s="28"/>
      <c r="AC160" s="28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CF160" s="18">
        <f t="shared" si="14"/>
        <v>1001.1</v>
      </c>
      <c r="CG160" s="26"/>
      <c r="CH160" s="13">
        <f t="shared" si="15"/>
        <v>1001.1</v>
      </c>
      <c r="CI160" s="13">
        <f t="shared" si="16"/>
        <v>152.4736</v>
      </c>
      <c r="CJ160" s="13">
        <f t="shared" si="17"/>
        <v>1153.5735999999999</v>
      </c>
      <c r="CK160" s="13"/>
      <c r="CL160" s="13">
        <f t="shared" si="18"/>
        <v>15247.36</v>
      </c>
      <c r="CN160" t="e">
        <v>#N/A</v>
      </c>
      <c r="CO160" t="e">
        <v>#N/A</v>
      </c>
      <c r="CP160" t="e">
        <v>#N/A</v>
      </c>
      <c r="CQ160" t="s">
        <v>25</v>
      </c>
      <c r="CR160" s="18">
        <f t="shared" si="19"/>
        <v>1153.5735999999999</v>
      </c>
    </row>
    <row r="161" spans="1:96" x14ac:dyDescent="0.25">
      <c r="A161" t="s">
        <v>29</v>
      </c>
      <c r="B161" s="11" t="s">
        <v>211</v>
      </c>
      <c r="C161" t="s">
        <v>26</v>
      </c>
      <c r="D161" s="21" t="s">
        <v>31</v>
      </c>
      <c r="E161" s="11" t="s">
        <v>212</v>
      </c>
      <c r="F161" s="11" t="s">
        <v>58</v>
      </c>
      <c r="G161" s="13">
        <v>23911.39067877876</v>
      </c>
      <c r="H161" s="13">
        <v>27737.21318738336</v>
      </c>
      <c r="I161" s="14">
        <v>36</v>
      </c>
      <c r="J161" s="15">
        <v>44104</v>
      </c>
      <c r="K161" s="15">
        <v>45169</v>
      </c>
      <c r="L161" s="13">
        <v>552816</v>
      </c>
      <c r="M161" s="13">
        <v>5528.16</v>
      </c>
      <c r="N161" s="13"/>
      <c r="O161" s="13"/>
      <c r="P161" s="13">
        <v>17318</v>
      </c>
      <c r="Q161" s="13">
        <v>17318</v>
      </c>
      <c r="R161" s="13">
        <v>17318</v>
      </c>
      <c r="S161" s="13">
        <v>17318</v>
      </c>
      <c r="T161" s="13">
        <v>17318</v>
      </c>
      <c r="U161" s="13">
        <v>17318</v>
      </c>
      <c r="V161" s="25">
        <v>17318</v>
      </c>
      <c r="W161" s="13"/>
      <c r="X161" s="13"/>
      <c r="Y161" s="13"/>
      <c r="Z161" s="13">
        <v>17318</v>
      </c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CF161" s="18">
        <f t="shared" si="14"/>
        <v>41229.390678778756</v>
      </c>
      <c r="CG161" s="26"/>
      <c r="CH161" s="13">
        <f t="shared" si="15"/>
        <v>41229.390678778756</v>
      </c>
      <c r="CI161" s="13">
        <f t="shared" si="16"/>
        <v>5528.16</v>
      </c>
      <c r="CJ161" s="13">
        <f t="shared" si="17"/>
        <v>46757.55067877876</v>
      </c>
      <c r="CK161" s="13"/>
      <c r="CL161" s="13">
        <f t="shared" si="18"/>
        <v>552816</v>
      </c>
      <c r="CN161" t="s">
        <v>43</v>
      </c>
      <c r="CO161" t="s">
        <v>213</v>
      </c>
      <c r="CP161" t="s">
        <v>214</v>
      </c>
      <c r="CQ161" t="s">
        <v>46</v>
      </c>
      <c r="CR161" s="18">
        <f t="shared" si="19"/>
        <v>46757.55067877876</v>
      </c>
    </row>
    <row r="162" spans="1:96" x14ac:dyDescent="0.25">
      <c r="A162" t="s">
        <v>29</v>
      </c>
      <c r="B162" s="11" t="s">
        <v>211</v>
      </c>
      <c r="C162" t="s">
        <v>26</v>
      </c>
      <c r="D162" s="21" t="s">
        <v>31</v>
      </c>
      <c r="E162" s="11" t="s">
        <v>215</v>
      </c>
      <c r="F162" s="11" t="s">
        <v>58</v>
      </c>
      <c r="G162" s="13">
        <v>14307.594563225499</v>
      </c>
      <c r="H162" s="13">
        <v>16596.809693341576</v>
      </c>
      <c r="I162" s="14">
        <v>36</v>
      </c>
      <c r="J162" s="15">
        <v>44104</v>
      </c>
      <c r="K162" s="15">
        <v>45169</v>
      </c>
      <c r="L162" s="13">
        <v>330782.40000000002</v>
      </c>
      <c r="M162" s="13">
        <v>3307.8240000000005</v>
      </c>
      <c r="N162" s="13"/>
      <c r="O162" s="13"/>
      <c r="P162" s="13">
        <v>17318</v>
      </c>
      <c r="Q162" s="13">
        <v>17318</v>
      </c>
      <c r="R162" s="13">
        <v>17318</v>
      </c>
      <c r="S162" s="13">
        <v>17318</v>
      </c>
      <c r="T162" s="13">
        <v>17318</v>
      </c>
      <c r="U162" s="13">
        <v>17318</v>
      </c>
      <c r="V162" s="25">
        <v>17318</v>
      </c>
      <c r="W162" s="13"/>
      <c r="X162" s="13"/>
      <c r="Y162" s="13"/>
      <c r="Z162" s="13">
        <v>17318</v>
      </c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CF162" s="18">
        <f t="shared" si="14"/>
        <v>31625.594563225499</v>
      </c>
      <c r="CG162" s="26"/>
      <c r="CH162" s="13">
        <f t="shared" si="15"/>
        <v>31625.594563225499</v>
      </c>
      <c r="CI162" s="13">
        <f t="shared" si="16"/>
        <v>3307.8240000000005</v>
      </c>
      <c r="CJ162" s="13">
        <f t="shared" si="17"/>
        <v>34933.418563225496</v>
      </c>
      <c r="CK162" s="13"/>
      <c r="CL162" s="13">
        <f t="shared" si="18"/>
        <v>330782.40000000002</v>
      </c>
      <c r="CN162" t="s">
        <v>216</v>
      </c>
      <c r="CO162" t="s">
        <v>44</v>
      </c>
      <c r="CP162" t="s">
        <v>217</v>
      </c>
      <c r="CQ162" t="s">
        <v>218</v>
      </c>
      <c r="CR162" s="18">
        <f t="shared" si="19"/>
        <v>34933.418563225496</v>
      </c>
    </row>
    <row r="163" spans="1:96" x14ac:dyDescent="0.25">
      <c r="A163" t="s">
        <v>29</v>
      </c>
      <c r="B163" s="11" t="s">
        <v>211</v>
      </c>
      <c r="C163" t="s">
        <v>26</v>
      </c>
      <c r="D163" s="21" t="s">
        <v>31</v>
      </c>
      <c r="E163" s="11" t="s">
        <v>219</v>
      </c>
      <c r="F163" s="11" t="s">
        <v>58</v>
      </c>
      <c r="G163" s="13">
        <v>6255.7848864654588</v>
      </c>
      <c r="H163" s="13">
        <v>7256.7104682999316</v>
      </c>
      <c r="I163" s="14">
        <v>36</v>
      </c>
      <c r="J163" s="15">
        <v>44104</v>
      </c>
      <c r="K163" s="15">
        <v>45169</v>
      </c>
      <c r="L163" s="13">
        <v>144629.73000000001</v>
      </c>
      <c r="M163" s="13">
        <v>1446.2973000000002</v>
      </c>
      <c r="N163" s="13"/>
      <c r="O163" s="13"/>
      <c r="P163" s="13">
        <v>17318</v>
      </c>
      <c r="Q163" s="13">
        <v>17318</v>
      </c>
      <c r="R163" s="13">
        <v>17318</v>
      </c>
      <c r="S163" s="13">
        <v>17318</v>
      </c>
      <c r="T163" s="13">
        <v>17318</v>
      </c>
      <c r="U163" s="13">
        <v>17318</v>
      </c>
      <c r="V163" s="25">
        <v>17318</v>
      </c>
      <c r="W163" s="13"/>
      <c r="X163" s="13"/>
      <c r="Y163" s="13"/>
      <c r="Z163" s="13">
        <v>17318</v>
      </c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CF163" s="18">
        <f t="shared" si="14"/>
        <v>23573.784886465459</v>
      </c>
      <c r="CG163" s="26"/>
      <c r="CH163" s="13">
        <f t="shared" si="15"/>
        <v>23573.784886465459</v>
      </c>
      <c r="CI163" s="13">
        <f t="shared" si="16"/>
        <v>1446.2973000000002</v>
      </c>
      <c r="CJ163" s="13">
        <f t="shared" si="17"/>
        <v>25020.082186465457</v>
      </c>
      <c r="CK163" s="13"/>
      <c r="CL163" s="13">
        <f t="shared" si="18"/>
        <v>144629.73000000001</v>
      </c>
      <c r="CN163" t="s">
        <v>220</v>
      </c>
      <c r="CO163" t="s">
        <v>44</v>
      </c>
      <c r="CP163" t="s">
        <v>221</v>
      </c>
      <c r="CQ163" t="s">
        <v>222</v>
      </c>
      <c r="CR163" s="18">
        <f t="shared" si="19"/>
        <v>25020.082186465457</v>
      </c>
    </row>
    <row r="164" spans="1:96" x14ac:dyDescent="0.25">
      <c r="A164" t="s">
        <v>29</v>
      </c>
      <c r="B164" s="11" t="s">
        <v>211</v>
      </c>
      <c r="C164" t="s">
        <v>26</v>
      </c>
      <c r="D164" s="21" t="s">
        <v>31</v>
      </c>
      <c r="E164" s="11" t="s">
        <v>223</v>
      </c>
      <c r="F164" s="11" t="s">
        <v>58</v>
      </c>
      <c r="G164" s="13">
        <v>16683.20551821648</v>
      </c>
      <c r="H164" s="13">
        <v>19352.518401131118</v>
      </c>
      <c r="I164" s="14">
        <v>36</v>
      </c>
      <c r="J164" s="15">
        <v>44104</v>
      </c>
      <c r="K164" s="15">
        <v>45169</v>
      </c>
      <c r="L164" s="13">
        <v>385705</v>
      </c>
      <c r="M164" s="13">
        <v>3857.05</v>
      </c>
      <c r="N164" s="13"/>
      <c r="O164" s="13"/>
      <c r="P164" s="13">
        <v>17318</v>
      </c>
      <c r="Q164" s="13">
        <v>17318</v>
      </c>
      <c r="R164" s="13">
        <v>17318</v>
      </c>
      <c r="S164" s="13">
        <v>17318</v>
      </c>
      <c r="T164" s="13">
        <v>17318</v>
      </c>
      <c r="U164" s="13">
        <v>17318</v>
      </c>
      <c r="V164" s="25">
        <v>17318</v>
      </c>
      <c r="W164" s="13"/>
      <c r="X164" s="13"/>
      <c r="Y164" s="13"/>
      <c r="Z164" s="13">
        <v>17318</v>
      </c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CF164" s="18">
        <f t="shared" si="14"/>
        <v>34001.205518216477</v>
      </c>
      <c r="CG164" s="26"/>
      <c r="CH164" s="13">
        <f t="shared" si="15"/>
        <v>34001.205518216477</v>
      </c>
      <c r="CI164" s="13">
        <f t="shared" si="16"/>
        <v>3857.05</v>
      </c>
      <c r="CJ164" s="13">
        <f t="shared" si="17"/>
        <v>37858.25551821648</v>
      </c>
      <c r="CK164" s="13"/>
      <c r="CL164" s="13">
        <f t="shared" si="18"/>
        <v>385705</v>
      </c>
      <c r="CN164" t="s">
        <v>224</v>
      </c>
      <c r="CO164" t="s">
        <v>44</v>
      </c>
      <c r="CP164" t="s">
        <v>217</v>
      </c>
      <c r="CQ164" t="s">
        <v>218</v>
      </c>
      <c r="CR164" s="18">
        <f t="shared" si="19"/>
        <v>37858.25551821648</v>
      </c>
    </row>
    <row r="165" spans="1:96" x14ac:dyDescent="0.25">
      <c r="A165" t="s">
        <v>29</v>
      </c>
      <c r="B165" s="11" t="s">
        <v>211</v>
      </c>
      <c r="C165" t="s">
        <v>26</v>
      </c>
      <c r="D165" s="21" t="s">
        <v>31</v>
      </c>
      <c r="E165" s="11" t="s">
        <v>225</v>
      </c>
      <c r="F165" s="11" t="s">
        <v>58</v>
      </c>
      <c r="G165" s="13">
        <v>5972.2246761701872</v>
      </c>
      <c r="H165" s="13">
        <v>6927.7806243574169</v>
      </c>
      <c r="I165" s="14">
        <v>36</v>
      </c>
      <c r="J165" s="15">
        <v>44104</v>
      </c>
      <c r="K165" s="15">
        <v>45169</v>
      </c>
      <c r="L165" s="13">
        <v>138074</v>
      </c>
      <c r="M165" s="13">
        <v>1380.74</v>
      </c>
      <c r="N165" s="13"/>
      <c r="O165" s="13"/>
      <c r="P165" s="13">
        <v>17318</v>
      </c>
      <c r="Q165" s="13">
        <v>17318</v>
      </c>
      <c r="R165" s="13">
        <v>17318</v>
      </c>
      <c r="S165" s="13">
        <v>17318</v>
      </c>
      <c r="T165" s="13">
        <v>17318</v>
      </c>
      <c r="U165" s="13">
        <v>17318</v>
      </c>
      <c r="V165" s="25">
        <v>17318</v>
      </c>
      <c r="W165" s="13"/>
      <c r="X165" s="13"/>
      <c r="Y165" s="13"/>
      <c r="Z165" s="13">
        <v>17318</v>
      </c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CF165" s="18">
        <f t="shared" si="14"/>
        <v>23290.224676170186</v>
      </c>
      <c r="CG165" s="26"/>
      <c r="CH165" s="13">
        <f t="shared" si="15"/>
        <v>23290.224676170186</v>
      </c>
      <c r="CI165" s="13">
        <f t="shared" si="16"/>
        <v>1380.74</v>
      </c>
      <c r="CJ165" s="13">
        <f t="shared" si="17"/>
        <v>24670.964676170188</v>
      </c>
      <c r="CK165" s="13"/>
      <c r="CL165" s="13">
        <f t="shared" si="18"/>
        <v>138074</v>
      </c>
      <c r="CN165" t="s">
        <v>220</v>
      </c>
      <c r="CO165" t="s">
        <v>226</v>
      </c>
      <c r="CP165" t="s">
        <v>227</v>
      </c>
      <c r="CQ165" t="s">
        <v>222</v>
      </c>
      <c r="CR165" s="18">
        <f t="shared" si="19"/>
        <v>24670.964676170188</v>
      </c>
    </row>
    <row r="166" spans="1:96" x14ac:dyDescent="0.25">
      <c r="A166" t="s">
        <v>29</v>
      </c>
      <c r="B166" s="11" t="s">
        <v>211</v>
      </c>
      <c r="C166" t="s">
        <v>26</v>
      </c>
      <c r="D166" s="21" t="s">
        <v>31</v>
      </c>
      <c r="E166" s="11" t="s">
        <v>228</v>
      </c>
      <c r="F166" s="11" t="s">
        <v>58</v>
      </c>
      <c r="G166" s="13">
        <v>16683.20551821648</v>
      </c>
      <c r="H166" s="13">
        <v>19352.518401131118</v>
      </c>
      <c r="I166" s="14">
        <v>36</v>
      </c>
      <c r="J166" s="15">
        <v>44104</v>
      </c>
      <c r="K166" s="15">
        <v>45169</v>
      </c>
      <c r="L166" s="13">
        <v>385705</v>
      </c>
      <c r="M166" s="13">
        <v>3857.05</v>
      </c>
      <c r="N166" s="13"/>
      <c r="O166" s="13"/>
      <c r="P166" s="13">
        <v>17318</v>
      </c>
      <c r="Q166" s="13">
        <v>17318</v>
      </c>
      <c r="R166" s="13">
        <v>17318</v>
      </c>
      <c r="S166" s="13">
        <v>17318</v>
      </c>
      <c r="T166" s="13">
        <v>17318</v>
      </c>
      <c r="U166" s="13">
        <v>17318</v>
      </c>
      <c r="V166" s="25">
        <v>17318</v>
      </c>
      <c r="W166" s="13"/>
      <c r="X166" s="13"/>
      <c r="Y166" s="13"/>
      <c r="Z166" s="13">
        <v>17318</v>
      </c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CF166" s="18">
        <f t="shared" si="14"/>
        <v>34001.205518216477</v>
      </c>
      <c r="CG166" s="26"/>
      <c r="CH166" s="13">
        <f t="shared" si="15"/>
        <v>34001.205518216477</v>
      </c>
      <c r="CI166" s="13">
        <f t="shared" si="16"/>
        <v>3857.05</v>
      </c>
      <c r="CJ166" s="13">
        <f t="shared" si="17"/>
        <v>37858.25551821648</v>
      </c>
      <c r="CK166" s="13"/>
      <c r="CL166" s="13">
        <f t="shared" si="18"/>
        <v>385705</v>
      </c>
      <c r="CN166" t="s">
        <v>224</v>
      </c>
      <c r="CO166" t="s">
        <v>44</v>
      </c>
      <c r="CP166" t="s">
        <v>217</v>
      </c>
      <c r="CQ166" t="s">
        <v>218</v>
      </c>
      <c r="CR166" s="18">
        <f t="shared" si="19"/>
        <v>37858.25551821648</v>
      </c>
    </row>
    <row r="167" spans="1:96" x14ac:dyDescent="0.25">
      <c r="A167" t="s">
        <v>29</v>
      </c>
      <c r="B167" s="11" t="s">
        <v>211</v>
      </c>
      <c r="C167" t="s">
        <v>26</v>
      </c>
      <c r="D167" s="21" t="s">
        <v>31</v>
      </c>
      <c r="E167" s="11" t="s">
        <v>229</v>
      </c>
      <c r="F167" s="11" t="s">
        <v>58</v>
      </c>
      <c r="G167" s="13">
        <v>23911.39067877876</v>
      </c>
      <c r="H167" s="13">
        <v>27737.21318738336</v>
      </c>
      <c r="I167" s="14">
        <v>36</v>
      </c>
      <c r="J167" s="15">
        <v>44104</v>
      </c>
      <c r="K167" s="15">
        <v>45169</v>
      </c>
      <c r="L167" s="13">
        <v>552816</v>
      </c>
      <c r="M167" s="13">
        <v>5528.16</v>
      </c>
      <c r="N167" s="13"/>
      <c r="O167" s="13"/>
      <c r="P167" s="13">
        <v>17318</v>
      </c>
      <c r="Q167" s="13">
        <v>17318</v>
      </c>
      <c r="R167" s="13">
        <v>17318</v>
      </c>
      <c r="S167" s="13">
        <v>17318</v>
      </c>
      <c r="T167" s="13">
        <v>17318</v>
      </c>
      <c r="U167" s="13">
        <v>17318</v>
      </c>
      <c r="V167" s="25">
        <v>17318</v>
      </c>
      <c r="W167" s="13"/>
      <c r="X167" s="13"/>
      <c r="Y167" s="13"/>
      <c r="Z167" s="13">
        <v>17318</v>
      </c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CF167" s="18">
        <f t="shared" si="14"/>
        <v>41229.390678778756</v>
      </c>
      <c r="CG167" s="26"/>
      <c r="CH167" s="13">
        <f t="shared" si="15"/>
        <v>41229.390678778756</v>
      </c>
      <c r="CI167" s="13">
        <f t="shared" si="16"/>
        <v>5528.16</v>
      </c>
      <c r="CJ167" s="13">
        <f t="shared" si="17"/>
        <v>46757.55067877876</v>
      </c>
      <c r="CK167" s="13"/>
      <c r="CL167" s="13">
        <f t="shared" si="18"/>
        <v>552816</v>
      </c>
      <c r="CN167" t="s">
        <v>43</v>
      </c>
      <c r="CO167" t="s">
        <v>213</v>
      </c>
      <c r="CP167" t="s">
        <v>214</v>
      </c>
      <c r="CQ167" t="s">
        <v>218</v>
      </c>
      <c r="CR167" s="18">
        <f t="shared" si="19"/>
        <v>46757.55067877876</v>
      </c>
    </row>
    <row r="168" spans="1:96" x14ac:dyDescent="0.25">
      <c r="A168" t="s">
        <v>29</v>
      </c>
      <c r="B168" s="11" t="s">
        <v>211</v>
      </c>
      <c r="C168" t="s">
        <v>26</v>
      </c>
      <c r="D168" s="21" t="s">
        <v>31</v>
      </c>
      <c r="E168" s="11" t="s">
        <v>230</v>
      </c>
      <c r="F168" s="11" t="s">
        <v>58</v>
      </c>
      <c r="G168" s="13">
        <v>22613.756026686766</v>
      </c>
      <c r="H168" s="13">
        <v>26231.956990956645</v>
      </c>
      <c r="I168" s="14">
        <v>36</v>
      </c>
      <c r="J168" s="15">
        <v>44104</v>
      </c>
      <c r="K168" s="15">
        <v>45169</v>
      </c>
      <c r="L168" s="13">
        <v>522815.52</v>
      </c>
      <c r="M168" s="13">
        <v>5228.1552000000001</v>
      </c>
      <c r="N168" s="13"/>
      <c r="O168" s="13"/>
      <c r="P168" s="13">
        <v>17318</v>
      </c>
      <c r="Q168" s="13">
        <v>17318</v>
      </c>
      <c r="R168" s="13">
        <v>17318</v>
      </c>
      <c r="S168" s="13">
        <v>17318</v>
      </c>
      <c r="T168" s="13">
        <v>17318</v>
      </c>
      <c r="U168" s="13">
        <v>17318</v>
      </c>
      <c r="V168" s="25">
        <v>17318</v>
      </c>
      <c r="W168" s="13"/>
      <c r="X168" s="13"/>
      <c r="Y168" s="13"/>
      <c r="Z168" s="13">
        <v>17318</v>
      </c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CF168" s="18">
        <f t="shared" si="14"/>
        <v>39931.756026686766</v>
      </c>
      <c r="CG168" s="26"/>
      <c r="CH168" s="13">
        <f t="shared" si="15"/>
        <v>39931.756026686766</v>
      </c>
      <c r="CI168" s="13">
        <f t="shared" si="16"/>
        <v>5228.1552000000001</v>
      </c>
      <c r="CJ168" s="13">
        <f t="shared" si="17"/>
        <v>45159.911226686767</v>
      </c>
      <c r="CK168" s="13"/>
      <c r="CL168" s="13">
        <f t="shared" si="18"/>
        <v>522815.52</v>
      </c>
      <c r="CN168" t="s">
        <v>43</v>
      </c>
      <c r="CO168" t="s">
        <v>213</v>
      </c>
      <c r="CP168" t="s">
        <v>214</v>
      </c>
      <c r="CQ168" t="s">
        <v>218</v>
      </c>
      <c r="CR168" s="18">
        <f t="shared" si="19"/>
        <v>45159.911226686767</v>
      </c>
    </row>
    <row r="169" spans="1:96" x14ac:dyDescent="0.25">
      <c r="A169" t="s">
        <v>29</v>
      </c>
      <c r="B169" s="11" t="s">
        <v>211</v>
      </c>
      <c r="C169" t="s">
        <v>26</v>
      </c>
      <c r="D169" s="21" t="s">
        <v>31</v>
      </c>
      <c r="E169" s="11" t="s">
        <v>231</v>
      </c>
      <c r="F169" s="11" t="s">
        <v>58</v>
      </c>
      <c r="G169" s="13">
        <v>22613.756026686766</v>
      </c>
      <c r="H169" s="13">
        <v>26231.956990956645</v>
      </c>
      <c r="I169" s="14">
        <v>36</v>
      </c>
      <c r="J169" s="15">
        <v>44104</v>
      </c>
      <c r="K169" s="15">
        <v>45169</v>
      </c>
      <c r="L169" s="13">
        <v>522815.52</v>
      </c>
      <c r="M169" s="13">
        <v>5228.1552000000001</v>
      </c>
      <c r="N169" s="13"/>
      <c r="O169" s="13"/>
      <c r="P169" s="13">
        <v>17318</v>
      </c>
      <c r="Q169" s="13">
        <v>17318</v>
      </c>
      <c r="R169" s="13">
        <v>17318</v>
      </c>
      <c r="S169" s="13">
        <v>17318</v>
      </c>
      <c r="T169" s="13">
        <v>17318</v>
      </c>
      <c r="U169" s="13">
        <v>17318</v>
      </c>
      <c r="V169" s="25">
        <v>17318</v>
      </c>
      <c r="W169" s="13"/>
      <c r="X169" s="13"/>
      <c r="Y169" s="13"/>
      <c r="Z169" s="13">
        <v>17318</v>
      </c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CF169" s="18">
        <f t="shared" si="14"/>
        <v>39931.756026686766</v>
      </c>
      <c r="CG169" s="26"/>
      <c r="CH169" s="13">
        <f t="shared" si="15"/>
        <v>39931.756026686766</v>
      </c>
      <c r="CI169" s="13">
        <f t="shared" si="16"/>
        <v>5228.1552000000001</v>
      </c>
      <c r="CJ169" s="13">
        <f t="shared" si="17"/>
        <v>45159.911226686767</v>
      </c>
      <c r="CK169" s="13"/>
      <c r="CL169" s="13">
        <f t="shared" si="18"/>
        <v>522815.52</v>
      </c>
      <c r="CN169" t="s">
        <v>43</v>
      </c>
      <c r="CO169" t="s">
        <v>213</v>
      </c>
      <c r="CP169" t="s">
        <v>214</v>
      </c>
      <c r="CQ169" t="s">
        <v>218</v>
      </c>
      <c r="CR169" s="18">
        <f t="shared" si="19"/>
        <v>45159.911226686767</v>
      </c>
    </row>
    <row r="170" spans="1:96" x14ac:dyDescent="0.25">
      <c r="A170" t="s">
        <v>29</v>
      </c>
      <c r="B170" s="11" t="s">
        <v>211</v>
      </c>
      <c r="C170" t="s">
        <v>26</v>
      </c>
      <c r="D170" s="21" t="s">
        <v>31</v>
      </c>
      <c r="E170" s="11" t="s">
        <v>232</v>
      </c>
      <c r="F170" s="11" t="s">
        <v>58</v>
      </c>
      <c r="G170" s="13">
        <v>6255.7857515413853</v>
      </c>
      <c r="H170" s="13">
        <v>7256.7114717880067</v>
      </c>
      <c r="I170" s="14">
        <v>36</v>
      </c>
      <c r="J170" s="15">
        <v>44104</v>
      </c>
      <c r="K170" s="15">
        <v>45169</v>
      </c>
      <c r="L170" s="13">
        <v>144629.75</v>
      </c>
      <c r="M170" s="13">
        <v>1446.2975000000001</v>
      </c>
      <c r="N170" s="13"/>
      <c r="O170" s="13"/>
      <c r="P170" s="13">
        <v>17318</v>
      </c>
      <c r="Q170" s="13">
        <v>17318</v>
      </c>
      <c r="R170" s="13">
        <v>17318</v>
      </c>
      <c r="S170" s="13">
        <v>17318</v>
      </c>
      <c r="T170" s="13">
        <v>17318</v>
      </c>
      <c r="U170" s="13">
        <v>17318</v>
      </c>
      <c r="V170" s="25">
        <v>17318</v>
      </c>
      <c r="W170" s="13"/>
      <c r="X170" s="13"/>
      <c r="Y170" s="13"/>
      <c r="Z170" s="13">
        <v>17318</v>
      </c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CF170" s="18">
        <f t="shared" si="14"/>
        <v>23573.785751541385</v>
      </c>
      <c r="CG170" s="26"/>
      <c r="CH170" s="13">
        <f t="shared" si="15"/>
        <v>23573.785751541385</v>
      </c>
      <c r="CI170" s="13">
        <f t="shared" si="16"/>
        <v>1446.2975000000001</v>
      </c>
      <c r="CJ170" s="13">
        <f t="shared" si="17"/>
        <v>25020.083251541386</v>
      </c>
      <c r="CK170" s="13"/>
      <c r="CL170" s="13">
        <f t="shared" si="18"/>
        <v>144629.75</v>
      </c>
      <c r="CN170" t="s">
        <v>220</v>
      </c>
      <c r="CO170" t="s">
        <v>44</v>
      </c>
      <c r="CP170" t="s">
        <v>221</v>
      </c>
      <c r="CQ170" t="s">
        <v>222</v>
      </c>
      <c r="CR170" s="18">
        <f t="shared" si="19"/>
        <v>25020.083251541386</v>
      </c>
    </row>
    <row r="171" spans="1:96" x14ac:dyDescent="0.25">
      <c r="A171" t="s">
        <v>29</v>
      </c>
      <c r="B171" s="11" t="s">
        <v>211</v>
      </c>
      <c r="C171" t="s">
        <v>26</v>
      </c>
      <c r="D171" s="21" t="s">
        <v>31</v>
      </c>
      <c r="E171" s="11" t="s">
        <v>233</v>
      </c>
      <c r="F171" s="11" t="s">
        <v>58</v>
      </c>
      <c r="G171" s="13">
        <v>16943.252964820062</v>
      </c>
      <c r="H171" s="13">
        <v>19654.173439191269</v>
      </c>
      <c r="I171" s="14">
        <v>36</v>
      </c>
      <c r="J171" s="15">
        <v>44104</v>
      </c>
      <c r="K171" s="15">
        <v>45169</v>
      </c>
      <c r="L171" s="13">
        <v>391717.13</v>
      </c>
      <c r="M171" s="13">
        <v>3917.1713</v>
      </c>
      <c r="N171" s="13"/>
      <c r="O171" s="13"/>
      <c r="P171" s="13">
        <v>17318</v>
      </c>
      <c r="Q171" s="13">
        <v>17318</v>
      </c>
      <c r="R171" s="13">
        <v>17318</v>
      </c>
      <c r="S171" s="13">
        <v>17318</v>
      </c>
      <c r="T171" s="13">
        <v>17318</v>
      </c>
      <c r="U171" s="13">
        <v>17318</v>
      </c>
      <c r="V171" s="25">
        <v>17318</v>
      </c>
      <c r="W171" s="13"/>
      <c r="X171" s="13"/>
      <c r="Y171" s="13"/>
      <c r="Z171" s="13">
        <v>17318</v>
      </c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CF171" s="18">
        <f t="shared" si="14"/>
        <v>34261.252964820058</v>
      </c>
      <c r="CG171" s="26"/>
      <c r="CH171" s="13">
        <f t="shared" si="15"/>
        <v>34261.252964820058</v>
      </c>
      <c r="CI171" s="13">
        <f t="shared" si="16"/>
        <v>3917.1713</v>
      </c>
      <c r="CJ171" s="13">
        <f t="shared" si="17"/>
        <v>38178.42426482006</v>
      </c>
      <c r="CK171" s="13"/>
      <c r="CL171" s="13">
        <f t="shared" si="18"/>
        <v>391717.13</v>
      </c>
      <c r="CN171" t="s">
        <v>220</v>
      </c>
      <c r="CO171" t="s">
        <v>44</v>
      </c>
      <c r="CP171" t="s">
        <v>234</v>
      </c>
      <c r="CQ171" t="s">
        <v>218</v>
      </c>
      <c r="CR171" s="18">
        <f t="shared" si="19"/>
        <v>38178.42426482006</v>
      </c>
    </row>
    <row r="172" spans="1:96" x14ac:dyDescent="0.25">
      <c r="A172" t="s">
        <v>29</v>
      </c>
      <c r="B172" s="11" t="s">
        <v>211</v>
      </c>
      <c r="C172" t="s">
        <v>26</v>
      </c>
      <c r="D172" s="21" t="s">
        <v>31</v>
      </c>
      <c r="E172" s="11" t="s">
        <v>235</v>
      </c>
      <c r="F172" s="11" t="s">
        <v>58</v>
      </c>
      <c r="G172" s="13">
        <v>16683.196002381286</v>
      </c>
      <c r="H172" s="13">
        <v>19352.507362762291</v>
      </c>
      <c r="I172" s="14">
        <v>36</v>
      </c>
      <c r="J172" s="15">
        <v>44104</v>
      </c>
      <c r="K172" s="15">
        <v>45169</v>
      </c>
      <c r="L172" s="13">
        <v>385704.78</v>
      </c>
      <c r="M172" s="13">
        <v>3857.0478000000003</v>
      </c>
      <c r="N172" s="13"/>
      <c r="O172" s="13"/>
      <c r="P172" s="13">
        <v>17318</v>
      </c>
      <c r="Q172" s="13">
        <v>17318</v>
      </c>
      <c r="R172" s="13">
        <v>17318</v>
      </c>
      <c r="S172" s="13">
        <v>17318</v>
      </c>
      <c r="T172" s="13">
        <v>17318</v>
      </c>
      <c r="U172" s="13">
        <v>17318</v>
      </c>
      <c r="V172" s="25">
        <v>17318</v>
      </c>
      <c r="W172" s="13"/>
      <c r="X172" s="13"/>
      <c r="Y172" s="13"/>
      <c r="Z172" s="13">
        <v>17318</v>
      </c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CF172" s="18">
        <f t="shared" si="14"/>
        <v>34001.196002381286</v>
      </c>
      <c r="CG172" s="26"/>
      <c r="CH172" s="13">
        <f t="shared" si="15"/>
        <v>34001.196002381286</v>
      </c>
      <c r="CI172" s="13">
        <f t="shared" si="16"/>
        <v>3857.0478000000003</v>
      </c>
      <c r="CJ172" s="13">
        <f t="shared" si="17"/>
        <v>37858.243802381287</v>
      </c>
      <c r="CK172" s="13"/>
      <c r="CL172" s="13">
        <f t="shared" si="18"/>
        <v>385704.78</v>
      </c>
      <c r="CN172" t="s">
        <v>224</v>
      </c>
      <c r="CO172" t="s">
        <v>44</v>
      </c>
      <c r="CP172" t="s">
        <v>217</v>
      </c>
      <c r="CQ172" t="s">
        <v>218</v>
      </c>
      <c r="CR172" s="18">
        <f t="shared" si="19"/>
        <v>37858.243802381287</v>
      </c>
    </row>
    <row r="173" spans="1:96" x14ac:dyDescent="0.25">
      <c r="A173" t="s">
        <v>29</v>
      </c>
      <c r="B173" s="11" t="s">
        <v>211</v>
      </c>
      <c r="C173" t="s">
        <v>26</v>
      </c>
      <c r="D173" s="21" t="s">
        <v>31</v>
      </c>
      <c r="E173" s="11" t="s">
        <v>236</v>
      </c>
      <c r="F173" s="11" t="s">
        <v>58</v>
      </c>
      <c r="G173" s="13">
        <v>3966.3731245912063</v>
      </c>
      <c r="H173" s="13">
        <v>4600.9928245257988</v>
      </c>
      <c r="I173" s="14">
        <v>36</v>
      </c>
      <c r="J173" s="15">
        <v>44104</v>
      </c>
      <c r="K173" s="15">
        <v>45169</v>
      </c>
      <c r="L173" s="13">
        <v>91700</v>
      </c>
      <c r="M173" s="13">
        <v>917</v>
      </c>
      <c r="N173" s="13"/>
      <c r="O173" s="13"/>
      <c r="P173" s="13">
        <v>17318</v>
      </c>
      <c r="Q173" s="13">
        <v>17318</v>
      </c>
      <c r="R173" s="13">
        <v>17318</v>
      </c>
      <c r="S173" s="13">
        <v>17318</v>
      </c>
      <c r="T173" s="13">
        <v>17318</v>
      </c>
      <c r="U173" s="13">
        <v>17318</v>
      </c>
      <c r="V173" s="25">
        <v>17318</v>
      </c>
      <c r="W173" s="13"/>
      <c r="X173" s="13"/>
      <c r="Y173" s="13"/>
      <c r="Z173" s="13">
        <v>17318</v>
      </c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CF173" s="18">
        <f t="shared" si="14"/>
        <v>21284.373124591206</v>
      </c>
      <c r="CG173" s="26"/>
      <c r="CH173" s="13">
        <f t="shared" si="15"/>
        <v>21284.373124591206</v>
      </c>
      <c r="CI173" s="13">
        <f t="shared" si="16"/>
        <v>917</v>
      </c>
      <c r="CJ173" s="13">
        <f t="shared" si="17"/>
        <v>22201.373124591206</v>
      </c>
      <c r="CK173" s="13"/>
      <c r="CL173" s="13">
        <f t="shared" si="18"/>
        <v>91700</v>
      </c>
      <c r="CN173" t="s">
        <v>237</v>
      </c>
      <c r="CO173" t="s">
        <v>44</v>
      </c>
      <c r="CP173" t="s">
        <v>227</v>
      </c>
      <c r="CQ173" t="s">
        <v>222</v>
      </c>
      <c r="CR173" s="18">
        <f t="shared" si="19"/>
        <v>22201.373124591206</v>
      </c>
    </row>
    <row r="174" spans="1:96" x14ac:dyDescent="0.25">
      <c r="A174" t="s">
        <v>29</v>
      </c>
      <c r="B174" s="11" t="s">
        <v>211</v>
      </c>
      <c r="C174" t="s">
        <v>26</v>
      </c>
      <c r="D174" s="21" t="s">
        <v>31</v>
      </c>
      <c r="E174" s="11" t="s">
        <v>238</v>
      </c>
      <c r="F174" s="11" t="s">
        <v>58</v>
      </c>
      <c r="G174" s="13">
        <v>16943.252964820062</v>
      </c>
      <c r="H174" s="13">
        <v>19654.173439191269</v>
      </c>
      <c r="I174" s="14">
        <v>36</v>
      </c>
      <c r="J174" s="15">
        <v>44104</v>
      </c>
      <c r="K174" s="15">
        <v>45169</v>
      </c>
      <c r="L174" s="13">
        <v>391717.13</v>
      </c>
      <c r="M174" s="13">
        <v>3917.1713</v>
      </c>
      <c r="N174" s="13"/>
      <c r="O174" s="13"/>
      <c r="P174" s="13">
        <v>17318</v>
      </c>
      <c r="Q174" s="13">
        <v>17318</v>
      </c>
      <c r="R174" s="13">
        <v>17318</v>
      </c>
      <c r="S174" s="13">
        <v>17318</v>
      </c>
      <c r="T174" s="13">
        <v>17318</v>
      </c>
      <c r="U174" s="13">
        <v>17318</v>
      </c>
      <c r="V174" s="25">
        <v>17318</v>
      </c>
      <c r="W174" s="13"/>
      <c r="X174" s="13"/>
      <c r="Y174" s="13"/>
      <c r="Z174" s="13">
        <v>17318</v>
      </c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CF174" s="18">
        <f t="shared" si="14"/>
        <v>34261.252964820058</v>
      </c>
      <c r="CG174" s="26"/>
      <c r="CH174" s="13">
        <f t="shared" si="15"/>
        <v>34261.252964820058</v>
      </c>
      <c r="CI174" s="13">
        <f t="shared" si="16"/>
        <v>3917.1713</v>
      </c>
      <c r="CJ174" s="13">
        <f t="shared" si="17"/>
        <v>38178.42426482006</v>
      </c>
      <c r="CK174" s="13"/>
      <c r="CL174" s="13">
        <f t="shared" si="18"/>
        <v>391717.13</v>
      </c>
      <c r="CN174" t="s">
        <v>220</v>
      </c>
      <c r="CO174" t="s">
        <v>44</v>
      </c>
      <c r="CP174" t="s">
        <v>234</v>
      </c>
      <c r="CQ174" t="s">
        <v>218</v>
      </c>
      <c r="CR174" s="18">
        <f t="shared" si="19"/>
        <v>38178.42426482006</v>
      </c>
    </row>
    <row r="175" spans="1:96" x14ac:dyDescent="0.25">
      <c r="A175" t="s">
        <v>29</v>
      </c>
      <c r="B175" s="11" t="s">
        <v>211</v>
      </c>
      <c r="C175" t="s">
        <v>26</v>
      </c>
      <c r="D175" s="21" t="s">
        <v>31</v>
      </c>
      <c r="E175" s="11" t="s">
        <v>239</v>
      </c>
      <c r="F175" s="11" t="s">
        <v>58</v>
      </c>
      <c r="G175" s="13">
        <v>16175.25239818057</v>
      </c>
      <c r="H175" s="13">
        <v>18763.29278188946</v>
      </c>
      <c r="I175" s="14">
        <v>36</v>
      </c>
      <c r="J175" s="15">
        <v>44104</v>
      </c>
      <c r="K175" s="15">
        <v>45169</v>
      </c>
      <c r="L175" s="13">
        <v>373961.45</v>
      </c>
      <c r="M175" s="13">
        <v>3739.6145000000001</v>
      </c>
      <c r="N175" s="13"/>
      <c r="O175" s="13"/>
      <c r="P175" s="13">
        <v>17318</v>
      </c>
      <c r="Q175" s="13">
        <v>17318</v>
      </c>
      <c r="R175" s="13">
        <v>17318</v>
      </c>
      <c r="S175" s="13">
        <v>17318</v>
      </c>
      <c r="T175" s="13">
        <v>17318</v>
      </c>
      <c r="U175" s="13">
        <v>17318</v>
      </c>
      <c r="V175" s="25">
        <v>17318</v>
      </c>
      <c r="W175" s="13"/>
      <c r="X175" s="13"/>
      <c r="Y175" s="13"/>
      <c r="Z175" s="13">
        <v>17318</v>
      </c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CF175" s="18">
        <f t="shared" si="14"/>
        <v>33493.252398180572</v>
      </c>
      <c r="CG175" s="26"/>
      <c r="CH175" s="13">
        <f t="shared" si="15"/>
        <v>33493.252398180572</v>
      </c>
      <c r="CI175" s="13">
        <f t="shared" si="16"/>
        <v>3739.6145000000001</v>
      </c>
      <c r="CJ175" s="13">
        <f t="shared" si="17"/>
        <v>37232.866898180575</v>
      </c>
      <c r="CK175" s="13"/>
      <c r="CL175" s="13">
        <f t="shared" si="18"/>
        <v>373961.45</v>
      </c>
      <c r="CN175" t="s">
        <v>220</v>
      </c>
      <c r="CO175" t="s">
        <v>44</v>
      </c>
      <c r="CP175" t="s">
        <v>227</v>
      </c>
      <c r="CQ175" t="s">
        <v>218</v>
      </c>
      <c r="CR175" s="18">
        <f t="shared" si="19"/>
        <v>37232.866898180575</v>
      </c>
    </row>
    <row r="176" spans="1:96" x14ac:dyDescent="0.25">
      <c r="A176" t="s">
        <v>29</v>
      </c>
      <c r="B176" s="11" t="s">
        <v>211</v>
      </c>
      <c r="C176" t="s">
        <v>26</v>
      </c>
      <c r="D176" s="21" t="s">
        <v>31</v>
      </c>
      <c r="E176" s="11" t="s">
        <v>240</v>
      </c>
      <c r="F176" s="11" t="s">
        <v>58</v>
      </c>
      <c r="G176" s="13">
        <v>6753.4055396311142</v>
      </c>
      <c r="H176" s="13">
        <v>7833.9504259720916</v>
      </c>
      <c r="I176" s="14">
        <v>36</v>
      </c>
      <c r="J176" s="15">
        <v>44104</v>
      </c>
      <c r="K176" s="15">
        <v>45169</v>
      </c>
      <c r="L176" s="13">
        <v>156134.39999999999</v>
      </c>
      <c r="M176" s="13">
        <v>1561.3440000000001</v>
      </c>
      <c r="N176" s="13"/>
      <c r="O176" s="13"/>
      <c r="P176" s="13">
        <v>17318</v>
      </c>
      <c r="Q176" s="13">
        <v>17318</v>
      </c>
      <c r="R176" s="13">
        <v>17318</v>
      </c>
      <c r="S176" s="13">
        <v>17318</v>
      </c>
      <c r="T176" s="13">
        <v>17318</v>
      </c>
      <c r="U176" s="13">
        <v>17318</v>
      </c>
      <c r="V176" s="25">
        <v>17318</v>
      </c>
      <c r="W176" s="13"/>
      <c r="X176" s="13"/>
      <c r="Y176" s="13"/>
      <c r="Z176" s="13">
        <v>17318</v>
      </c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CF176" s="18">
        <f t="shared" si="14"/>
        <v>24071.405539631116</v>
      </c>
      <c r="CG176" s="26"/>
      <c r="CH176" s="13">
        <f t="shared" si="15"/>
        <v>24071.405539631116</v>
      </c>
      <c r="CI176" s="13">
        <f t="shared" si="16"/>
        <v>1561.3440000000001</v>
      </c>
      <c r="CJ176" s="13">
        <f t="shared" si="17"/>
        <v>25632.749539631117</v>
      </c>
      <c r="CK176" s="13"/>
      <c r="CL176" s="13">
        <f t="shared" si="18"/>
        <v>156134.39999999999</v>
      </c>
      <c r="CN176" t="s">
        <v>216</v>
      </c>
      <c r="CO176" t="s">
        <v>44</v>
      </c>
      <c r="CP176" t="s">
        <v>241</v>
      </c>
      <c r="CQ176" t="s">
        <v>222</v>
      </c>
      <c r="CR176" s="18">
        <f t="shared" si="19"/>
        <v>25632.749539631117</v>
      </c>
    </row>
    <row r="177" spans="1:96" x14ac:dyDescent="0.25">
      <c r="A177" t="s">
        <v>29</v>
      </c>
      <c r="B177" s="11" t="s">
        <v>211</v>
      </c>
      <c r="C177" t="s">
        <v>26</v>
      </c>
      <c r="D177" s="21" t="s">
        <v>31</v>
      </c>
      <c r="E177" s="11" t="s">
        <v>242</v>
      </c>
      <c r="F177" s="11" t="s">
        <v>58</v>
      </c>
      <c r="G177" s="13">
        <v>3966.3731245912063</v>
      </c>
      <c r="H177" s="13">
        <v>4600.9928245257988</v>
      </c>
      <c r="I177" s="14">
        <v>36</v>
      </c>
      <c r="J177" s="15">
        <v>44104</v>
      </c>
      <c r="K177" s="15">
        <v>45169</v>
      </c>
      <c r="L177" s="13">
        <v>91700</v>
      </c>
      <c r="M177" s="13">
        <v>917</v>
      </c>
      <c r="N177" s="13"/>
      <c r="O177" s="13"/>
      <c r="P177" s="13">
        <v>17318</v>
      </c>
      <c r="Q177" s="13">
        <v>17318</v>
      </c>
      <c r="R177" s="13">
        <v>17318</v>
      </c>
      <c r="S177" s="13">
        <v>17318</v>
      </c>
      <c r="T177" s="13">
        <v>17318</v>
      </c>
      <c r="U177" s="13">
        <v>17318</v>
      </c>
      <c r="V177" s="25">
        <v>17318</v>
      </c>
      <c r="W177" s="13"/>
      <c r="X177" s="13"/>
      <c r="Y177" s="13"/>
      <c r="Z177" s="13">
        <v>17318</v>
      </c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CF177" s="18">
        <f t="shared" si="14"/>
        <v>21284.373124591206</v>
      </c>
      <c r="CG177" s="26"/>
      <c r="CH177" s="13">
        <f t="shared" si="15"/>
        <v>21284.373124591206</v>
      </c>
      <c r="CI177" s="13">
        <f t="shared" si="16"/>
        <v>917</v>
      </c>
      <c r="CJ177" s="13">
        <f t="shared" si="17"/>
        <v>22201.373124591206</v>
      </c>
      <c r="CK177" s="13"/>
      <c r="CL177" s="13">
        <f t="shared" si="18"/>
        <v>91700</v>
      </c>
      <c r="CN177" t="s">
        <v>237</v>
      </c>
      <c r="CO177" t="s">
        <v>44</v>
      </c>
      <c r="CP177" t="s">
        <v>241</v>
      </c>
      <c r="CQ177" t="s">
        <v>222</v>
      </c>
      <c r="CR177" s="18">
        <f t="shared" si="19"/>
        <v>22201.373124591206</v>
      </c>
    </row>
    <row r="178" spans="1:96" x14ac:dyDescent="0.25">
      <c r="A178" t="s">
        <v>29</v>
      </c>
      <c r="B178" s="11" t="s">
        <v>211</v>
      </c>
      <c r="C178" t="s">
        <v>26</v>
      </c>
      <c r="D178" s="21" t="s">
        <v>31</v>
      </c>
      <c r="E178" s="11" t="s">
        <v>243</v>
      </c>
      <c r="F178" s="11" t="s">
        <v>58</v>
      </c>
      <c r="G178" s="13">
        <v>23911.39067877876</v>
      </c>
      <c r="H178" s="13">
        <v>27737.21318738336</v>
      </c>
      <c r="I178" s="14">
        <v>36</v>
      </c>
      <c r="J178" s="15">
        <v>44104</v>
      </c>
      <c r="K178" s="15">
        <v>45169</v>
      </c>
      <c r="L178" s="13">
        <v>552816</v>
      </c>
      <c r="M178" s="13">
        <v>5528.16</v>
      </c>
      <c r="N178" s="13"/>
      <c r="O178" s="13"/>
      <c r="P178" s="13">
        <v>17318</v>
      </c>
      <c r="Q178" s="13">
        <v>17318</v>
      </c>
      <c r="R178" s="13">
        <v>17318</v>
      </c>
      <c r="S178" s="13">
        <v>17318</v>
      </c>
      <c r="T178" s="13">
        <v>17318</v>
      </c>
      <c r="U178" s="13">
        <v>17318</v>
      </c>
      <c r="V178" s="25">
        <v>17318</v>
      </c>
      <c r="W178" s="13"/>
      <c r="X178" s="13"/>
      <c r="Y178" s="13"/>
      <c r="Z178" s="13">
        <v>17318</v>
      </c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CF178" s="18">
        <f t="shared" si="14"/>
        <v>41229.390678778756</v>
      </c>
      <c r="CG178" s="26"/>
      <c r="CH178" s="13">
        <f t="shared" si="15"/>
        <v>41229.390678778756</v>
      </c>
      <c r="CI178" s="13">
        <f t="shared" si="16"/>
        <v>5528.16</v>
      </c>
      <c r="CJ178" s="13">
        <f t="shared" si="17"/>
        <v>46757.55067877876</v>
      </c>
      <c r="CK178" s="13"/>
      <c r="CL178" s="13">
        <f t="shared" si="18"/>
        <v>552816</v>
      </c>
      <c r="CN178" t="s">
        <v>43</v>
      </c>
      <c r="CO178" t="s">
        <v>44</v>
      </c>
      <c r="CP178" t="s">
        <v>214</v>
      </c>
      <c r="CQ178" t="s">
        <v>46</v>
      </c>
      <c r="CR178" s="18">
        <f t="shared" si="19"/>
        <v>46757.55067877876</v>
      </c>
    </row>
    <row r="179" spans="1:96" x14ac:dyDescent="0.25">
      <c r="A179" t="s">
        <v>29</v>
      </c>
      <c r="B179" s="11" t="s">
        <v>211</v>
      </c>
      <c r="C179" t="s">
        <v>26</v>
      </c>
      <c r="D179" s="21" t="s">
        <v>31</v>
      </c>
      <c r="E179" s="11" t="s">
        <v>244</v>
      </c>
      <c r="F179" s="11" t="s">
        <v>58</v>
      </c>
      <c r="G179" s="13">
        <v>23911.39067877876</v>
      </c>
      <c r="H179" s="13">
        <v>27737.21318738336</v>
      </c>
      <c r="I179" s="14">
        <v>36</v>
      </c>
      <c r="J179" s="15">
        <v>44104</v>
      </c>
      <c r="K179" s="15">
        <v>45169</v>
      </c>
      <c r="L179" s="13">
        <v>552816</v>
      </c>
      <c r="M179" s="13">
        <v>5528.16</v>
      </c>
      <c r="N179" s="13"/>
      <c r="O179" s="13"/>
      <c r="P179" s="13">
        <v>17318</v>
      </c>
      <c r="Q179" s="13">
        <v>17318</v>
      </c>
      <c r="R179" s="13">
        <v>17318</v>
      </c>
      <c r="S179" s="13">
        <v>17318</v>
      </c>
      <c r="T179" s="13">
        <v>17318</v>
      </c>
      <c r="U179" s="13">
        <v>17318</v>
      </c>
      <c r="V179" s="25">
        <v>17318</v>
      </c>
      <c r="W179" s="13"/>
      <c r="X179" s="13"/>
      <c r="Y179" s="13"/>
      <c r="Z179" s="13">
        <v>17318</v>
      </c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CF179" s="18">
        <f t="shared" si="14"/>
        <v>41229.390678778756</v>
      </c>
      <c r="CG179" s="26"/>
      <c r="CH179" s="13">
        <f t="shared" si="15"/>
        <v>41229.390678778756</v>
      </c>
      <c r="CI179" s="13">
        <f t="shared" si="16"/>
        <v>5528.16</v>
      </c>
      <c r="CJ179" s="13">
        <f t="shared" si="17"/>
        <v>46757.55067877876</v>
      </c>
      <c r="CK179" s="13"/>
      <c r="CL179" s="13">
        <f t="shared" si="18"/>
        <v>552816</v>
      </c>
      <c r="CN179" t="s">
        <v>43</v>
      </c>
      <c r="CO179" t="s">
        <v>213</v>
      </c>
      <c r="CP179" t="s">
        <v>214</v>
      </c>
      <c r="CQ179" t="s">
        <v>46</v>
      </c>
      <c r="CR179" s="18">
        <f t="shared" si="19"/>
        <v>46757.55067877876</v>
      </c>
    </row>
    <row r="180" spans="1:96" x14ac:dyDescent="0.25">
      <c r="A180" t="s">
        <v>29</v>
      </c>
      <c r="B180" s="11" t="s">
        <v>211</v>
      </c>
      <c r="C180" t="s">
        <v>26</v>
      </c>
      <c r="D180" s="21" t="s">
        <v>31</v>
      </c>
      <c r="E180" s="11" t="s">
        <v>245</v>
      </c>
      <c r="F180" s="11" t="s">
        <v>58</v>
      </c>
      <c r="G180" s="13">
        <v>16175.25239818057</v>
      </c>
      <c r="H180" s="13">
        <v>18763.29278188946</v>
      </c>
      <c r="I180" s="14">
        <v>36</v>
      </c>
      <c r="J180" s="15">
        <v>44104</v>
      </c>
      <c r="K180" s="15">
        <v>45169</v>
      </c>
      <c r="L180" s="13">
        <v>373961.45</v>
      </c>
      <c r="M180" s="13">
        <v>3739.6145000000001</v>
      </c>
      <c r="N180" s="13"/>
      <c r="O180" s="13"/>
      <c r="P180" s="13">
        <v>17318</v>
      </c>
      <c r="Q180" s="13">
        <v>17318</v>
      </c>
      <c r="R180" s="13">
        <v>17318</v>
      </c>
      <c r="S180" s="13">
        <v>17318</v>
      </c>
      <c r="T180" s="13">
        <v>17318</v>
      </c>
      <c r="U180" s="13">
        <v>17318</v>
      </c>
      <c r="V180" s="25">
        <v>17318</v>
      </c>
      <c r="W180" s="13"/>
      <c r="X180" s="13"/>
      <c r="Y180" s="13"/>
      <c r="Z180" s="13">
        <v>17318</v>
      </c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CF180" s="18">
        <f t="shared" si="14"/>
        <v>33493.252398180572</v>
      </c>
      <c r="CG180" s="26"/>
      <c r="CH180" s="13">
        <f t="shared" si="15"/>
        <v>33493.252398180572</v>
      </c>
      <c r="CI180" s="13">
        <f t="shared" si="16"/>
        <v>3739.6145000000001</v>
      </c>
      <c r="CJ180" s="13">
        <f t="shared" si="17"/>
        <v>37232.866898180575</v>
      </c>
      <c r="CK180" s="13"/>
      <c r="CL180" s="13">
        <f t="shared" si="18"/>
        <v>373961.45</v>
      </c>
      <c r="CN180" t="s">
        <v>220</v>
      </c>
      <c r="CO180" t="s">
        <v>44</v>
      </c>
      <c r="CP180" t="s">
        <v>227</v>
      </c>
      <c r="CQ180" t="s">
        <v>218</v>
      </c>
      <c r="CR180" s="18">
        <f t="shared" si="19"/>
        <v>37232.866898180575</v>
      </c>
    </row>
    <row r="181" spans="1:96" x14ac:dyDescent="0.25">
      <c r="A181" t="s">
        <v>29</v>
      </c>
      <c r="B181" s="11" t="s">
        <v>211</v>
      </c>
      <c r="C181" t="s">
        <v>26</v>
      </c>
      <c r="D181" s="21" t="s">
        <v>31</v>
      </c>
      <c r="E181" s="11" t="s">
        <v>246</v>
      </c>
      <c r="F181" s="11" t="s">
        <v>58</v>
      </c>
      <c r="G181" s="13">
        <v>23911.369916956515</v>
      </c>
      <c r="H181" s="13">
        <v>27737.189103669556</v>
      </c>
      <c r="I181" s="14">
        <v>36</v>
      </c>
      <c r="J181" s="15">
        <v>44104</v>
      </c>
      <c r="K181" s="15">
        <v>45169</v>
      </c>
      <c r="L181" s="13">
        <v>552815.52</v>
      </c>
      <c r="M181" s="13">
        <v>5528.1552000000001</v>
      </c>
      <c r="N181" s="13"/>
      <c r="O181" s="13"/>
      <c r="P181" s="13">
        <v>17318</v>
      </c>
      <c r="Q181" s="13">
        <v>17318</v>
      </c>
      <c r="R181" s="13">
        <v>17318</v>
      </c>
      <c r="S181" s="13">
        <v>17318</v>
      </c>
      <c r="T181" s="13">
        <v>17318</v>
      </c>
      <c r="U181" s="13">
        <v>17318</v>
      </c>
      <c r="V181" s="25">
        <v>17318</v>
      </c>
      <c r="W181" s="13"/>
      <c r="X181" s="13"/>
      <c r="Y181" s="13"/>
      <c r="Z181" s="13">
        <v>17318</v>
      </c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CF181" s="18">
        <f t="shared" si="14"/>
        <v>41229.369916956515</v>
      </c>
      <c r="CG181" s="26"/>
      <c r="CH181" s="13">
        <f t="shared" si="15"/>
        <v>41229.369916956515</v>
      </c>
      <c r="CI181" s="13">
        <f t="shared" si="16"/>
        <v>5528.1552000000001</v>
      </c>
      <c r="CJ181" s="13">
        <f t="shared" si="17"/>
        <v>46757.525116956516</v>
      </c>
      <c r="CK181" s="13"/>
      <c r="CL181" s="13">
        <f t="shared" si="18"/>
        <v>552815.52</v>
      </c>
      <c r="CN181" t="s">
        <v>43</v>
      </c>
      <c r="CO181" t="s">
        <v>213</v>
      </c>
      <c r="CP181" t="s">
        <v>214</v>
      </c>
      <c r="CQ181" t="s">
        <v>46</v>
      </c>
      <c r="CR181" s="18">
        <f t="shared" si="19"/>
        <v>46757.525116956516</v>
      </c>
    </row>
    <row r="182" spans="1:96" x14ac:dyDescent="0.25">
      <c r="A182" t="s">
        <v>29</v>
      </c>
      <c r="B182" s="11" t="s">
        <v>211</v>
      </c>
      <c r="C182" t="s">
        <v>26</v>
      </c>
      <c r="D182" s="21" t="s">
        <v>31</v>
      </c>
      <c r="E182" s="11" t="s">
        <v>247</v>
      </c>
      <c r="F182" s="11" t="s">
        <v>58</v>
      </c>
      <c r="G182" s="13">
        <v>7209.1738194559375</v>
      </c>
      <c r="H182" s="13">
        <v>8362.6416305688872</v>
      </c>
      <c r="I182" s="14">
        <v>36</v>
      </c>
      <c r="J182" s="15">
        <v>44104</v>
      </c>
      <c r="K182" s="15">
        <v>45169</v>
      </c>
      <c r="L182" s="13">
        <v>166671.47</v>
      </c>
      <c r="M182" s="13">
        <v>1666.7147</v>
      </c>
      <c r="N182" s="13"/>
      <c r="O182" s="13"/>
      <c r="P182" s="13">
        <v>17318</v>
      </c>
      <c r="Q182" s="13">
        <v>17318</v>
      </c>
      <c r="R182" s="13">
        <v>17318</v>
      </c>
      <c r="S182" s="13">
        <v>17318</v>
      </c>
      <c r="T182" s="13">
        <v>17318</v>
      </c>
      <c r="U182" s="13">
        <v>17318</v>
      </c>
      <c r="V182" s="25">
        <v>17318</v>
      </c>
      <c r="W182" s="13"/>
      <c r="X182" s="13"/>
      <c r="Y182" s="13"/>
      <c r="Z182" s="13">
        <v>17318</v>
      </c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CF182" s="18">
        <f t="shared" si="14"/>
        <v>24527.173819455937</v>
      </c>
      <c r="CG182" s="26"/>
      <c r="CH182" s="13">
        <f t="shared" si="15"/>
        <v>24527.173819455937</v>
      </c>
      <c r="CI182" s="13">
        <f t="shared" si="16"/>
        <v>1666.7147</v>
      </c>
      <c r="CJ182" s="13">
        <f t="shared" si="17"/>
        <v>26193.888519455937</v>
      </c>
      <c r="CK182" s="13"/>
      <c r="CL182" s="13">
        <f t="shared" si="18"/>
        <v>166671.47</v>
      </c>
      <c r="CN182" t="s">
        <v>224</v>
      </c>
      <c r="CO182" t="s">
        <v>44</v>
      </c>
      <c r="CP182" t="s">
        <v>217</v>
      </c>
      <c r="CQ182" t="s">
        <v>218</v>
      </c>
      <c r="CR182" s="18">
        <f t="shared" si="19"/>
        <v>26193.888519455937</v>
      </c>
    </row>
    <row r="183" spans="1:96" x14ac:dyDescent="0.25">
      <c r="A183" t="s">
        <v>29</v>
      </c>
      <c r="B183" s="11" t="s">
        <v>211</v>
      </c>
      <c r="C183" t="s">
        <v>26</v>
      </c>
      <c r="D183" s="21" t="s">
        <v>31</v>
      </c>
      <c r="E183" s="11" t="s">
        <v>248</v>
      </c>
      <c r="F183" s="11" t="s">
        <v>58</v>
      </c>
      <c r="G183" s="13">
        <v>7209.1738194559375</v>
      </c>
      <c r="H183" s="13">
        <v>8362.6416305688872</v>
      </c>
      <c r="I183" s="14">
        <v>36</v>
      </c>
      <c r="J183" s="15">
        <v>44104</v>
      </c>
      <c r="K183" s="15">
        <v>45169</v>
      </c>
      <c r="L183" s="13">
        <v>166671.47</v>
      </c>
      <c r="M183" s="13">
        <v>1666.7147</v>
      </c>
      <c r="N183" s="13"/>
      <c r="O183" s="13"/>
      <c r="P183" s="13">
        <v>17318</v>
      </c>
      <c r="Q183" s="13">
        <v>17318</v>
      </c>
      <c r="R183" s="13">
        <v>17318</v>
      </c>
      <c r="S183" s="13">
        <v>17318</v>
      </c>
      <c r="T183" s="13">
        <v>17318</v>
      </c>
      <c r="U183" s="13">
        <v>17318</v>
      </c>
      <c r="V183" s="25">
        <v>17318</v>
      </c>
      <c r="W183" s="13"/>
      <c r="X183" s="13"/>
      <c r="Y183" s="13"/>
      <c r="Z183" s="13">
        <v>17318</v>
      </c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CF183" s="18">
        <f t="shared" si="14"/>
        <v>24527.173819455937</v>
      </c>
      <c r="CG183" s="26"/>
      <c r="CH183" s="13">
        <f t="shared" si="15"/>
        <v>24527.173819455937</v>
      </c>
      <c r="CI183" s="13">
        <f t="shared" si="16"/>
        <v>1666.7147</v>
      </c>
      <c r="CJ183" s="13">
        <f t="shared" si="17"/>
        <v>26193.888519455937</v>
      </c>
      <c r="CK183" s="13"/>
      <c r="CL183" s="13">
        <f t="shared" si="18"/>
        <v>166671.47</v>
      </c>
      <c r="CN183" t="s">
        <v>224</v>
      </c>
      <c r="CO183" t="s">
        <v>44</v>
      </c>
      <c r="CP183" t="s">
        <v>217</v>
      </c>
      <c r="CQ183" t="s">
        <v>218</v>
      </c>
      <c r="CR183" s="18">
        <f t="shared" si="19"/>
        <v>26193.888519455937</v>
      </c>
    </row>
    <row r="184" spans="1:96" x14ac:dyDescent="0.25">
      <c r="A184" t="s">
        <v>29</v>
      </c>
      <c r="B184" s="11" t="s">
        <v>211</v>
      </c>
      <c r="C184" t="s">
        <v>26</v>
      </c>
      <c r="D184" s="21" t="s">
        <v>31</v>
      </c>
      <c r="E184" s="11" t="s">
        <v>249</v>
      </c>
      <c r="F184" s="11" t="s">
        <v>58</v>
      </c>
      <c r="G184" s="13">
        <v>23911.39067877876</v>
      </c>
      <c r="H184" s="13">
        <v>27737.21318738336</v>
      </c>
      <c r="I184" s="14">
        <v>36</v>
      </c>
      <c r="J184" s="15">
        <v>44104</v>
      </c>
      <c r="K184" s="15">
        <v>45169</v>
      </c>
      <c r="L184" s="13">
        <v>552816</v>
      </c>
      <c r="M184" s="13">
        <v>5528.16</v>
      </c>
      <c r="N184" s="13"/>
      <c r="O184" s="13"/>
      <c r="P184" s="13">
        <v>17318</v>
      </c>
      <c r="Q184" s="13">
        <v>17318</v>
      </c>
      <c r="R184" s="13">
        <v>17318</v>
      </c>
      <c r="S184" s="13">
        <v>17318</v>
      </c>
      <c r="T184" s="13">
        <v>17318</v>
      </c>
      <c r="U184" s="13">
        <v>17318</v>
      </c>
      <c r="V184" s="25">
        <v>17318</v>
      </c>
      <c r="W184" s="13"/>
      <c r="X184" s="13"/>
      <c r="Y184" s="13"/>
      <c r="Z184" s="13">
        <v>17318</v>
      </c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CF184" s="18">
        <f t="shared" si="14"/>
        <v>41229.390678778756</v>
      </c>
      <c r="CG184" s="26"/>
      <c r="CH184" s="13">
        <f t="shared" si="15"/>
        <v>41229.390678778756</v>
      </c>
      <c r="CI184" s="13">
        <f t="shared" si="16"/>
        <v>5528.16</v>
      </c>
      <c r="CJ184" s="13">
        <f t="shared" si="17"/>
        <v>46757.55067877876</v>
      </c>
      <c r="CK184" s="13"/>
      <c r="CL184" s="13">
        <f t="shared" si="18"/>
        <v>552816</v>
      </c>
      <c r="CN184" t="s">
        <v>43</v>
      </c>
      <c r="CO184" t="s">
        <v>44</v>
      </c>
      <c r="CP184" t="s">
        <v>214</v>
      </c>
      <c r="CQ184" t="s">
        <v>46</v>
      </c>
      <c r="CR184" s="18">
        <f t="shared" si="19"/>
        <v>46757.55067877876</v>
      </c>
    </row>
    <row r="185" spans="1:96" x14ac:dyDescent="0.25">
      <c r="A185" t="s">
        <v>29</v>
      </c>
      <c r="B185" s="11" t="s">
        <v>211</v>
      </c>
      <c r="C185" t="s">
        <v>26</v>
      </c>
      <c r="D185" s="21" t="s">
        <v>31</v>
      </c>
      <c r="E185" s="11" t="s">
        <v>250</v>
      </c>
      <c r="F185" s="11" t="s">
        <v>58</v>
      </c>
      <c r="G185" s="13">
        <v>16683.20551821648</v>
      </c>
      <c r="H185" s="13">
        <v>19352.518401131118</v>
      </c>
      <c r="I185" s="14">
        <v>36</v>
      </c>
      <c r="J185" s="15">
        <v>44104</v>
      </c>
      <c r="K185" s="15">
        <v>45169</v>
      </c>
      <c r="L185" s="13">
        <v>385705</v>
      </c>
      <c r="M185" s="13">
        <v>3857.05</v>
      </c>
      <c r="N185" s="13"/>
      <c r="O185" s="13"/>
      <c r="P185" s="13">
        <v>17318</v>
      </c>
      <c r="Q185" s="13">
        <v>17318</v>
      </c>
      <c r="R185" s="13">
        <v>17318</v>
      </c>
      <c r="S185" s="13">
        <v>17318</v>
      </c>
      <c r="T185" s="13">
        <v>17318</v>
      </c>
      <c r="U185" s="13">
        <v>17318</v>
      </c>
      <c r="V185" s="25">
        <v>17318</v>
      </c>
      <c r="W185" s="13"/>
      <c r="X185" s="13"/>
      <c r="Y185" s="13"/>
      <c r="Z185" s="13">
        <v>17318</v>
      </c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CF185" s="18">
        <f t="shared" si="14"/>
        <v>34001.205518216477</v>
      </c>
      <c r="CG185" s="26"/>
      <c r="CH185" s="13">
        <f t="shared" si="15"/>
        <v>34001.205518216477</v>
      </c>
      <c r="CI185" s="13">
        <f t="shared" si="16"/>
        <v>3857.05</v>
      </c>
      <c r="CJ185" s="13">
        <f t="shared" si="17"/>
        <v>37858.25551821648</v>
      </c>
      <c r="CK185" s="13"/>
      <c r="CL185" s="13">
        <f t="shared" si="18"/>
        <v>385705</v>
      </c>
      <c r="CN185" t="s">
        <v>224</v>
      </c>
      <c r="CO185" t="s">
        <v>44</v>
      </c>
      <c r="CP185" t="s">
        <v>217</v>
      </c>
      <c r="CQ185" t="s">
        <v>218</v>
      </c>
      <c r="CR185" s="18">
        <f t="shared" si="19"/>
        <v>37858.25551821648</v>
      </c>
    </row>
    <row r="186" spans="1:96" x14ac:dyDescent="0.25">
      <c r="A186" t="s">
        <v>29</v>
      </c>
      <c r="B186" s="11" t="s">
        <v>211</v>
      </c>
      <c r="C186" t="s">
        <v>26</v>
      </c>
      <c r="D186" s="21" t="s">
        <v>31</v>
      </c>
      <c r="E186" s="11" t="s">
        <v>251</v>
      </c>
      <c r="F186" s="11" t="s">
        <v>58</v>
      </c>
      <c r="G186" s="13">
        <v>16943.247341826536</v>
      </c>
      <c r="H186" s="13">
        <v>19654.166916518781</v>
      </c>
      <c r="I186" s="14">
        <v>36</v>
      </c>
      <c r="J186" s="15">
        <v>44104</v>
      </c>
      <c r="K186" s="15">
        <v>45169</v>
      </c>
      <c r="L186" s="13">
        <v>391717</v>
      </c>
      <c r="M186" s="13">
        <v>3917.17</v>
      </c>
      <c r="N186" s="13"/>
      <c r="O186" s="13"/>
      <c r="P186" s="13">
        <v>17318</v>
      </c>
      <c r="Q186" s="13">
        <v>17318</v>
      </c>
      <c r="R186" s="13">
        <v>17318</v>
      </c>
      <c r="S186" s="13">
        <v>17318</v>
      </c>
      <c r="T186" s="13">
        <v>17318</v>
      </c>
      <c r="U186" s="13">
        <v>17318</v>
      </c>
      <c r="V186" s="25">
        <v>17318</v>
      </c>
      <c r="W186" s="13"/>
      <c r="X186" s="13"/>
      <c r="Y186" s="13"/>
      <c r="Z186" s="13">
        <v>17318</v>
      </c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CF186" s="18">
        <f t="shared" si="14"/>
        <v>34261.247341826536</v>
      </c>
      <c r="CG186" s="26"/>
      <c r="CH186" s="13">
        <f t="shared" si="15"/>
        <v>34261.247341826536</v>
      </c>
      <c r="CI186" s="13">
        <f t="shared" si="16"/>
        <v>3917.17</v>
      </c>
      <c r="CJ186" s="13">
        <f t="shared" si="17"/>
        <v>38178.417341826535</v>
      </c>
      <c r="CK186" s="13"/>
      <c r="CL186" s="13">
        <f t="shared" si="18"/>
        <v>391717</v>
      </c>
      <c r="CN186" t="s">
        <v>220</v>
      </c>
      <c r="CO186" t="s">
        <v>44</v>
      </c>
      <c r="CP186" t="s">
        <v>234</v>
      </c>
      <c r="CQ186" t="s">
        <v>218</v>
      </c>
      <c r="CR186" s="18">
        <f t="shared" si="19"/>
        <v>38178.417341826535</v>
      </c>
    </row>
    <row r="187" spans="1:96" x14ac:dyDescent="0.25">
      <c r="A187" t="s">
        <v>29</v>
      </c>
      <c r="B187" s="11" t="s">
        <v>211</v>
      </c>
      <c r="C187" t="s">
        <v>26</v>
      </c>
      <c r="D187" s="21" t="s">
        <v>31</v>
      </c>
      <c r="E187" s="11" t="s">
        <v>252</v>
      </c>
      <c r="F187" s="11" t="s">
        <v>58</v>
      </c>
      <c r="G187" s="13">
        <v>16683.20551821648</v>
      </c>
      <c r="H187" s="13">
        <v>19352.518401131118</v>
      </c>
      <c r="I187" s="14">
        <v>36</v>
      </c>
      <c r="J187" s="15">
        <v>44104</v>
      </c>
      <c r="K187" s="15">
        <v>45169</v>
      </c>
      <c r="L187" s="13">
        <v>385705</v>
      </c>
      <c r="M187" s="13">
        <v>3857.05</v>
      </c>
      <c r="N187" s="13"/>
      <c r="O187" s="13"/>
      <c r="P187" s="13">
        <v>17318</v>
      </c>
      <c r="Q187" s="13">
        <v>17318</v>
      </c>
      <c r="R187" s="13">
        <v>17318</v>
      </c>
      <c r="S187" s="13">
        <v>17318</v>
      </c>
      <c r="T187" s="13">
        <v>17318</v>
      </c>
      <c r="U187" s="13">
        <v>17318</v>
      </c>
      <c r="V187" s="25">
        <v>17318</v>
      </c>
      <c r="W187" s="13"/>
      <c r="X187" s="13"/>
      <c r="Y187" s="13"/>
      <c r="Z187" s="13">
        <v>17318</v>
      </c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CF187" s="18">
        <f t="shared" si="14"/>
        <v>34001.205518216477</v>
      </c>
      <c r="CG187" s="26"/>
      <c r="CH187" s="13">
        <f t="shared" si="15"/>
        <v>34001.205518216477</v>
      </c>
      <c r="CI187" s="13">
        <f t="shared" si="16"/>
        <v>3857.05</v>
      </c>
      <c r="CJ187" s="13">
        <f t="shared" si="17"/>
        <v>37858.25551821648</v>
      </c>
      <c r="CK187" s="13"/>
      <c r="CL187" s="13">
        <f t="shared" si="18"/>
        <v>385705</v>
      </c>
      <c r="CN187" t="s">
        <v>224</v>
      </c>
      <c r="CO187" t="s">
        <v>44</v>
      </c>
      <c r="CP187" t="s">
        <v>217</v>
      </c>
      <c r="CQ187" t="s">
        <v>218</v>
      </c>
      <c r="CR187" s="18">
        <f t="shared" si="19"/>
        <v>37858.25551821648</v>
      </c>
    </row>
    <row r="188" spans="1:96" x14ac:dyDescent="0.25">
      <c r="A188" t="s">
        <v>29</v>
      </c>
      <c r="B188" s="11" t="s">
        <v>211</v>
      </c>
      <c r="C188" t="s">
        <v>26</v>
      </c>
      <c r="D188" s="21" t="s">
        <v>31</v>
      </c>
      <c r="E188" s="11" t="s">
        <v>253</v>
      </c>
      <c r="F188" s="11" t="s">
        <v>58</v>
      </c>
      <c r="G188" s="13">
        <v>23911.369916956515</v>
      </c>
      <c r="H188" s="13">
        <v>27737.189103669556</v>
      </c>
      <c r="I188" s="14">
        <v>36</v>
      </c>
      <c r="J188" s="15">
        <v>44104</v>
      </c>
      <c r="K188" s="15">
        <v>45169</v>
      </c>
      <c r="L188" s="13">
        <v>552815.52</v>
      </c>
      <c r="M188" s="13">
        <v>5528.1552000000001</v>
      </c>
      <c r="N188" s="13"/>
      <c r="O188" s="13"/>
      <c r="P188" s="13">
        <v>17318</v>
      </c>
      <c r="Q188" s="13">
        <v>17318</v>
      </c>
      <c r="R188" s="13">
        <v>17318</v>
      </c>
      <c r="S188" s="13">
        <v>17318</v>
      </c>
      <c r="T188" s="13">
        <v>17318</v>
      </c>
      <c r="U188" s="13">
        <v>17318</v>
      </c>
      <c r="V188" s="25">
        <v>17318</v>
      </c>
      <c r="W188" s="13"/>
      <c r="X188" s="13"/>
      <c r="Y188" s="13"/>
      <c r="Z188" s="13">
        <v>17318</v>
      </c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CF188" s="18">
        <f t="shared" si="14"/>
        <v>41229.369916956515</v>
      </c>
      <c r="CG188" s="26"/>
      <c r="CH188" s="13">
        <f t="shared" si="15"/>
        <v>41229.369916956515</v>
      </c>
      <c r="CI188" s="13">
        <f t="shared" si="16"/>
        <v>5528.1552000000001</v>
      </c>
      <c r="CJ188" s="13">
        <f t="shared" si="17"/>
        <v>46757.525116956516</v>
      </c>
      <c r="CK188" s="13"/>
      <c r="CL188" s="13">
        <f t="shared" si="18"/>
        <v>552815.52</v>
      </c>
      <c r="CN188" t="s">
        <v>43</v>
      </c>
      <c r="CO188" t="s">
        <v>44</v>
      </c>
      <c r="CP188" t="s">
        <v>214</v>
      </c>
      <c r="CQ188" t="s">
        <v>46</v>
      </c>
      <c r="CR188" s="18">
        <f t="shared" si="19"/>
        <v>46757.525116956516</v>
      </c>
    </row>
    <row r="189" spans="1:96" x14ac:dyDescent="0.25">
      <c r="A189" t="s">
        <v>29</v>
      </c>
      <c r="B189" s="11" t="s">
        <v>211</v>
      </c>
      <c r="C189" t="s">
        <v>26</v>
      </c>
      <c r="D189" s="21" t="s">
        <v>31</v>
      </c>
      <c r="E189" s="11" t="s">
        <v>254</v>
      </c>
      <c r="F189" s="11" t="s">
        <v>58</v>
      </c>
      <c r="G189" s="13">
        <v>16943.247341826536</v>
      </c>
      <c r="H189" s="13">
        <v>19654.166916518781</v>
      </c>
      <c r="I189" s="14">
        <v>36</v>
      </c>
      <c r="J189" s="15">
        <v>44104</v>
      </c>
      <c r="K189" s="15">
        <v>45169</v>
      </c>
      <c r="L189" s="13">
        <v>391717</v>
      </c>
      <c r="M189" s="13">
        <v>3917.17</v>
      </c>
      <c r="N189" s="13"/>
      <c r="O189" s="13"/>
      <c r="P189" s="13">
        <v>17318</v>
      </c>
      <c r="Q189" s="13">
        <v>17318</v>
      </c>
      <c r="R189" s="13">
        <v>17318</v>
      </c>
      <c r="S189" s="13">
        <v>17318</v>
      </c>
      <c r="T189" s="13">
        <v>17318</v>
      </c>
      <c r="U189" s="13">
        <v>17318</v>
      </c>
      <c r="V189" s="25">
        <v>17318</v>
      </c>
      <c r="W189" s="13"/>
      <c r="X189" s="13"/>
      <c r="Y189" s="13"/>
      <c r="Z189" s="13">
        <v>17318</v>
      </c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CF189" s="18">
        <f t="shared" si="14"/>
        <v>34261.247341826536</v>
      </c>
      <c r="CG189" s="26"/>
      <c r="CH189" s="13">
        <f t="shared" si="15"/>
        <v>34261.247341826536</v>
      </c>
      <c r="CI189" s="13">
        <f t="shared" si="16"/>
        <v>3917.17</v>
      </c>
      <c r="CJ189" s="13">
        <f t="shared" si="17"/>
        <v>38178.417341826535</v>
      </c>
      <c r="CK189" s="13"/>
      <c r="CL189" s="13">
        <f t="shared" si="18"/>
        <v>391717</v>
      </c>
      <c r="CN189" t="s">
        <v>220</v>
      </c>
      <c r="CO189" t="s">
        <v>44</v>
      </c>
      <c r="CP189" t="s">
        <v>234</v>
      </c>
      <c r="CQ189" t="s">
        <v>218</v>
      </c>
      <c r="CR189" s="18">
        <f t="shared" si="19"/>
        <v>38178.417341826535</v>
      </c>
    </row>
    <row r="190" spans="1:96" x14ac:dyDescent="0.25">
      <c r="A190" t="s">
        <v>29</v>
      </c>
      <c r="B190" s="11" t="s">
        <v>211</v>
      </c>
      <c r="C190" t="s">
        <v>26</v>
      </c>
      <c r="D190" s="21" t="s">
        <v>31</v>
      </c>
      <c r="E190" s="11" t="s">
        <v>255</v>
      </c>
      <c r="F190" s="11" t="s">
        <v>58</v>
      </c>
      <c r="G190" s="13">
        <v>6172.1921671163173</v>
      </c>
      <c r="H190" s="13">
        <v>7159.7429138549278</v>
      </c>
      <c r="I190" s="14">
        <v>36</v>
      </c>
      <c r="J190" s="15">
        <v>44104</v>
      </c>
      <c r="K190" s="15">
        <v>45169</v>
      </c>
      <c r="L190" s="13">
        <v>142697.12</v>
      </c>
      <c r="M190" s="13">
        <v>1426.9712</v>
      </c>
      <c r="N190" s="13"/>
      <c r="O190" s="13"/>
      <c r="P190" s="13">
        <v>17318</v>
      </c>
      <c r="Q190" s="13">
        <v>17318</v>
      </c>
      <c r="R190" s="13">
        <v>17318</v>
      </c>
      <c r="S190" s="13">
        <v>17318</v>
      </c>
      <c r="T190" s="13">
        <v>17318</v>
      </c>
      <c r="U190" s="13">
        <v>17318</v>
      </c>
      <c r="V190" s="25">
        <v>17318</v>
      </c>
      <c r="W190" s="13"/>
      <c r="X190" s="13"/>
      <c r="Y190" s="13"/>
      <c r="Z190" s="13">
        <v>17318</v>
      </c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CF190" s="18">
        <f t="shared" si="14"/>
        <v>23490.192167116318</v>
      </c>
      <c r="CG190" s="26"/>
      <c r="CH190" s="13">
        <f t="shared" si="15"/>
        <v>23490.192167116318</v>
      </c>
      <c r="CI190" s="13">
        <f t="shared" si="16"/>
        <v>1426.9712</v>
      </c>
      <c r="CJ190" s="13">
        <f t="shared" si="17"/>
        <v>24917.163367116318</v>
      </c>
      <c r="CK190" s="13"/>
      <c r="CL190" s="13">
        <f t="shared" si="18"/>
        <v>142697.12</v>
      </c>
      <c r="CN190" t="s">
        <v>216</v>
      </c>
      <c r="CO190" t="s">
        <v>44</v>
      </c>
      <c r="CP190" t="s">
        <v>217</v>
      </c>
      <c r="CQ190" t="s">
        <v>218</v>
      </c>
      <c r="CR190" s="18">
        <f t="shared" si="19"/>
        <v>24917.163367116318</v>
      </c>
    </row>
    <row r="191" spans="1:96" x14ac:dyDescent="0.25">
      <c r="A191" t="s">
        <v>29</v>
      </c>
      <c r="B191" s="11" t="s">
        <v>211</v>
      </c>
      <c r="C191" t="s">
        <v>26</v>
      </c>
      <c r="D191" s="21" t="s">
        <v>31</v>
      </c>
      <c r="E191" s="11" t="s">
        <v>256</v>
      </c>
      <c r="F191" s="11" t="s">
        <v>58</v>
      </c>
      <c r="G191" s="13">
        <v>16943.247341826536</v>
      </c>
      <c r="H191" s="13">
        <v>19654.166916518781</v>
      </c>
      <c r="I191" s="14">
        <v>36</v>
      </c>
      <c r="J191" s="15">
        <v>44104</v>
      </c>
      <c r="K191" s="15">
        <v>45169</v>
      </c>
      <c r="L191" s="13">
        <v>391717</v>
      </c>
      <c r="M191" s="13">
        <v>3917.17</v>
      </c>
      <c r="N191" s="13"/>
      <c r="O191" s="13"/>
      <c r="P191" s="13">
        <v>17318</v>
      </c>
      <c r="Q191" s="13">
        <v>17318</v>
      </c>
      <c r="R191" s="13">
        <v>17318</v>
      </c>
      <c r="S191" s="13">
        <v>17318</v>
      </c>
      <c r="T191" s="13">
        <v>17318</v>
      </c>
      <c r="U191" s="13">
        <v>17318</v>
      </c>
      <c r="V191" s="25">
        <v>17318</v>
      </c>
      <c r="W191" s="13"/>
      <c r="X191" s="13"/>
      <c r="Y191" s="13"/>
      <c r="Z191" s="13">
        <v>17318</v>
      </c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CF191" s="18">
        <f t="shared" si="14"/>
        <v>34261.247341826536</v>
      </c>
      <c r="CG191" s="26"/>
      <c r="CH191" s="13">
        <f t="shared" si="15"/>
        <v>34261.247341826536</v>
      </c>
      <c r="CI191" s="13">
        <f t="shared" si="16"/>
        <v>3917.17</v>
      </c>
      <c r="CJ191" s="13">
        <f t="shared" si="17"/>
        <v>38178.417341826535</v>
      </c>
      <c r="CK191" s="13"/>
      <c r="CL191" s="13">
        <f t="shared" si="18"/>
        <v>391717</v>
      </c>
      <c r="CN191" t="s">
        <v>220</v>
      </c>
      <c r="CO191" t="s">
        <v>44</v>
      </c>
      <c r="CP191" t="s">
        <v>234</v>
      </c>
      <c r="CQ191" t="s">
        <v>218</v>
      </c>
      <c r="CR191" s="18">
        <f t="shared" si="19"/>
        <v>38178.417341826535</v>
      </c>
    </row>
    <row r="192" spans="1:96" x14ac:dyDescent="0.25">
      <c r="A192" t="s">
        <v>29</v>
      </c>
      <c r="B192" s="11" t="s">
        <v>211</v>
      </c>
      <c r="C192" t="s">
        <v>26</v>
      </c>
      <c r="D192" s="21" t="s">
        <v>31</v>
      </c>
      <c r="E192" s="11" t="s">
        <v>257</v>
      </c>
      <c r="F192" s="11" t="s">
        <v>58</v>
      </c>
      <c r="G192" s="13">
        <v>16175.25239818057</v>
      </c>
      <c r="H192" s="13">
        <v>18763.29278188946</v>
      </c>
      <c r="I192" s="14">
        <v>36</v>
      </c>
      <c r="J192" s="15">
        <v>44104</v>
      </c>
      <c r="K192" s="15">
        <v>45169</v>
      </c>
      <c r="L192" s="13">
        <v>373961.45</v>
      </c>
      <c r="M192" s="13">
        <v>3739.6145000000001</v>
      </c>
      <c r="N192" s="13"/>
      <c r="O192" s="13"/>
      <c r="P192" s="13">
        <v>17318</v>
      </c>
      <c r="Q192" s="13">
        <v>17318</v>
      </c>
      <c r="R192" s="13">
        <v>17318</v>
      </c>
      <c r="S192" s="13">
        <v>17318</v>
      </c>
      <c r="T192" s="13">
        <v>17318</v>
      </c>
      <c r="U192" s="13">
        <v>17318</v>
      </c>
      <c r="V192" s="25">
        <v>17318</v>
      </c>
      <c r="W192" s="13"/>
      <c r="X192" s="13"/>
      <c r="Y192" s="13"/>
      <c r="Z192" s="13">
        <v>17318</v>
      </c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CF192" s="18">
        <f t="shared" si="14"/>
        <v>33493.252398180572</v>
      </c>
      <c r="CG192" s="26"/>
      <c r="CH192" s="13">
        <f t="shared" si="15"/>
        <v>33493.252398180572</v>
      </c>
      <c r="CI192" s="13">
        <f t="shared" si="16"/>
        <v>3739.6145000000001</v>
      </c>
      <c r="CJ192" s="13">
        <f t="shared" si="17"/>
        <v>37232.866898180575</v>
      </c>
      <c r="CK192" s="13"/>
      <c r="CL192" s="13">
        <f t="shared" si="18"/>
        <v>373961.45</v>
      </c>
      <c r="CN192" t="s">
        <v>220</v>
      </c>
      <c r="CO192" t="s">
        <v>44</v>
      </c>
      <c r="CP192" t="s">
        <v>234</v>
      </c>
      <c r="CQ192" t="s">
        <v>218</v>
      </c>
      <c r="CR192" s="18">
        <f t="shared" si="19"/>
        <v>37232.866898180575</v>
      </c>
    </row>
    <row r="193" spans="1:96" x14ac:dyDescent="0.25">
      <c r="A193" t="s">
        <v>29</v>
      </c>
      <c r="B193" s="11" t="s">
        <v>211</v>
      </c>
      <c r="C193" t="s">
        <v>26</v>
      </c>
      <c r="D193" s="21" t="s">
        <v>31</v>
      </c>
      <c r="E193" s="11" t="s">
        <v>258</v>
      </c>
      <c r="F193" s="11" t="s">
        <v>58</v>
      </c>
      <c r="G193" s="13">
        <v>7209.1738194559375</v>
      </c>
      <c r="H193" s="13">
        <v>8362.6416305688872</v>
      </c>
      <c r="I193" s="14">
        <v>36</v>
      </c>
      <c r="J193" s="15">
        <v>44104</v>
      </c>
      <c r="K193" s="15">
        <v>45169</v>
      </c>
      <c r="L193" s="13">
        <v>166671.47</v>
      </c>
      <c r="M193" s="13">
        <v>1666.7147</v>
      </c>
      <c r="N193" s="13"/>
      <c r="O193" s="13"/>
      <c r="P193" s="13">
        <v>17318</v>
      </c>
      <c r="Q193" s="13">
        <v>17318</v>
      </c>
      <c r="R193" s="13">
        <v>17318</v>
      </c>
      <c r="S193" s="13">
        <v>17318</v>
      </c>
      <c r="T193" s="13">
        <v>17318</v>
      </c>
      <c r="U193" s="13">
        <v>17318</v>
      </c>
      <c r="V193" s="25">
        <v>17318</v>
      </c>
      <c r="W193" s="13"/>
      <c r="X193" s="13"/>
      <c r="Y193" s="13"/>
      <c r="Z193" s="13">
        <v>17318</v>
      </c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CF193" s="18">
        <f t="shared" si="14"/>
        <v>24527.173819455937</v>
      </c>
      <c r="CG193" s="26"/>
      <c r="CH193" s="13">
        <f t="shared" si="15"/>
        <v>24527.173819455937</v>
      </c>
      <c r="CI193" s="13">
        <f t="shared" si="16"/>
        <v>1666.7147</v>
      </c>
      <c r="CJ193" s="13">
        <f t="shared" si="17"/>
        <v>26193.888519455937</v>
      </c>
      <c r="CK193" s="13"/>
      <c r="CL193" s="13">
        <f t="shared" si="18"/>
        <v>166671.47</v>
      </c>
      <c r="CN193" t="s">
        <v>224</v>
      </c>
      <c r="CO193" t="s">
        <v>44</v>
      </c>
      <c r="CP193" t="s">
        <v>217</v>
      </c>
      <c r="CQ193" t="s">
        <v>222</v>
      </c>
      <c r="CR193" s="18">
        <f t="shared" si="19"/>
        <v>26193.888519455937</v>
      </c>
    </row>
    <row r="194" spans="1:96" x14ac:dyDescent="0.25">
      <c r="A194" t="s">
        <v>29</v>
      </c>
      <c r="B194" s="11" t="s">
        <v>211</v>
      </c>
      <c r="C194" t="s">
        <v>26</v>
      </c>
      <c r="D194" s="21" t="s">
        <v>31</v>
      </c>
      <c r="E194" s="11" t="s">
        <v>259</v>
      </c>
      <c r="F194" s="11" t="s">
        <v>58</v>
      </c>
      <c r="G194" s="13">
        <v>5972.2246761701872</v>
      </c>
      <c r="H194" s="13">
        <v>6927.7806243574169</v>
      </c>
      <c r="I194" s="14">
        <v>36</v>
      </c>
      <c r="J194" s="15">
        <v>44104</v>
      </c>
      <c r="K194" s="15">
        <v>45169</v>
      </c>
      <c r="L194" s="13">
        <v>138074</v>
      </c>
      <c r="M194" s="13">
        <v>1380.74</v>
      </c>
      <c r="N194" s="13"/>
      <c r="O194" s="13"/>
      <c r="P194" s="13">
        <v>17318</v>
      </c>
      <c r="Q194" s="13">
        <v>17318</v>
      </c>
      <c r="R194" s="13">
        <v>17318</v>
      </c>
      <c r="S194" s="13">
        <v>17318</v>
      </c>
      <c r="T194" s="13">
        <v>17318</v>
      </c>
      <c r="U194" s="13">
        <v>17318</v>
      </c>
      <c r="V194" s="25">
        <v>17318</v>
      </c>
      <c r="W194" s="13"/>
      <c r="X194" s="13"/>
      <c r="Y194" s="13"/>
      <c r="Z194" s="13">
        <v>17318</v>
      </c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CF194" s="18">
        <f t="shared" si="14"/>
        <v>23290.224676170186</v>
      </c>
      <c r="CG194" s="26"/>
      <c r="CH194" s="13">
        <f t="shared" si="15"/>
        <v>23290.224676170186</v>
      </c>
      <c r="CI194" s="13">
        <f t="shared" si="16"/>
        <v>1380.74</v>
      </c>
      <c r="CJ194" s="13">
        <f t="shared" si="17"/>
        <v>24670.964676170188</v>
      </c>
      <c r="CK194" s="13"/>
      <c r="CL194" s="13">
        <f t="shared" si="18"/>
        <v>138074</v>
      </c>
      <c r="CN194" t="s">
        <v>220</v>
      </c>
      <c r="CO194" t="s">
        <v>44</v>
      </c>
      <c r="CP194" t="s">
        <v>221</v>
      </c>
      <c r="CQ194" t="s">
        <v>222</v>
      </c>
      <c r="CR194" s="18">
        <f t="shared" si="19"/>
        <v>24670.964676170188</v>
      </c>
    </row>
    <row r="195" spans="1:96" x14ac:dyDescent="0.25">
      <c r="A195" t="s">
        <v>29</v>
      </c>
      <c r="B195" s="11" t="s">
        <v>211</v>
      </c>
      <c r="C195" t="s">
        <v>26</v>
      </c>
      <c r="D195" s="21" t="s">
        <v>31</v>
      </c>
      <c r="E195" s="11" t="s">
        <v>260</v>
      </c>
      <c r="F195" s="11" t="s">
        <v>58</v>
      </c>
      <c r="G195" s="13">
        <v>6753.4055396311142</v>
      </c>
      <c r="H195" s="13">
        <v>7833.9504259720916</v>
      </c>
      <c r="I195" s="14">
        <v>36</v>
      </c>
      <c r="J195" s="15">
        <v>44104</v>
      </c>
      <c r="K195" s="15">
        <v>45169</v>
      </c>
      <c r="L195" s="17">
        <v>156134.39999999999</v>
      </c>
      <c r="M195" s="13">
        <v>1561.3440000000001</v>
      </c>
      <c r="N195" s="13"/>
      <c r="O195" s="13"/>
      <c r="P195" s="13">
        <v>17318</v>
      </c>
      <c r="Q195" s="13">
        <v>17318</v>
      </c>
      <c r="R195" s="13">
        <v>17318</v>
      </c>
      <c r="S195" s="13">
        <v>17318</v>
      </c>
      <c r="T195" s="13">
        <v>17318</v>
      </c>
      <c r="U195" s="13">
        <v>17318</v>
      </c>
      <c r="V195" s="25">
        <v>17318</v>
      </c>
      <c r="W195" s="13"/>
      <c r="X195" s="13"/>
      <c r="Y195" s="13"/>
      <c r="Z195" s="13">
        <v>17318</v>
      </c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CF195" s="18">
        <f t="shared" ref="CF195:CF258" si="20">SUM(X195:CB195)+G195</f>
        <v>24071.405539631116</v>
      </c>
      <c r="CG195" s="26"/>
      <c r="CH195" s="13">
        <f t="shared" si="15"/>
        <v>24071.405539631116</v>
      </c>
      <c r="CI195" s="13">
        <f t="shared" si="16"/>
        <v>1561.3440000000001</v>
      </c>
      <c r="CJ195" s="13">
        <f t="shared" si="17"/>
        <v>25632.749539631117</v>
      </c>
      <c r="CK195" s="13"/>
      <c r="CL195" s="13">
        <f t="shared" si="18"/>
        <v>156134.39999999999</v>
      </c>
      <c r="CN195" t="s">
        <v>216</v>
      </c>
      <c r="CO195" t="s">
        <v>44</v>
      </c>
      <c r="CP195" t="s">
        <v>241</v>
      </c>
      <c r="CQ195" t="s">
        <v>222</v>
      </c>
      <c r="CR195" s="18">
        <f t="shared" si="19"/>
        <v>25632.749539631117</v>
      </c>
    </row>
    <row r="196" spans="1:96" x14ac:dyDescent="0.25">
      <c r="A196" t="s">
        <v>29</v>
      </c>
      <c r="B196" s="11" t="s">
        <v>211</v>
      </c>
      <c r="C196" t="s">
        <v>26</v>
      </c>
      <c r="D196" s="21" t="s">
        <v>31</v>
      </c>
      <c r="E196" s="11" t="s">
        <v>261</v>
      </c>
      <c r="F196" s="11" t="s">
        <v>58</v>
      </c>
      <c r="G196" s="13">
        <v>14307.594563225499</v>
      </c>
      <c r="H196" s="13">
        <v>16596.809693341576</v>
      </c>
      <c r="I196" s="14">
        <v>36</v>
      </c>
      <c r="J196" s="15">
        <v>44104</v>
      </c>
      <c r="K196" s="15">
        <v>45169</v>
      </c>
      <c r="L196" s="13">
        <v>330782.40000000002</v>
      </c>
      <c r="M196" s="13">
        <v>3307.8240000000005</v>
      </c>
      <c r="N196" s="13"/>
      <c r="O196" s="13"/>
      <c r="P196" s="13">
        <v>17318</v>
      </c>
      <c r="Q196" s="13">
        <v>17318</v>
      </c>
      <c r="R196" s="13">
        <v>17318</v>
      </c>
      <c r="S196" s="13">
        <v>17318</v>
      </c>
      <c r="T196" s="13">
        <v>17318</v>
      </c>
      <c r="U196" s="13">
        <v>17318</v>
      </c>
      <c r="V196" s="25">
        <v>17318</v>
      </c>
      <c r="W196" s="13"/>
      <c r="X196" s="13"/>
      <c r="Y196" s="13"/>
      <c r="Z196" s="13">
        <v>17318</v>
      </c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CF196" s="18">
        <f t="shared" si="20"/>
        <v>31625.594563225499</v>
      </c>
      <c r="CG196" s="26"/>
      <c r="CH196" s="13">
        <f t="shared" ref="CH196:CH261" si="21">+CE196+CF196+CG196</f>
        <v>31625.594563225499</v>
      </c>
      <c r="CI196" s="13">
        <f t="shared" ref="CI196:CI261" si="22">+M196</f>
        <v>3307.8240000000005</v>
      </c>
      <c r="CJ196" s="13">
        <f t="shared" ref="CJ196:CJ261" si="23">+CH196+CI196</f>
        <v>34933.418563225496</v>
      </c>
      <c r="CK196" s="13"/>
      <c r="CL196" s="13">
        <f t="shared" ref="CL196:CL261" si="24">+L196</f>
        <v>330782.40000000002</v>
      </c>
      <c r="CN196" t="s">
        <v>216</v>
      </c>
      <c r="CO196" t="s">
        <v>44</v>
      </c>
      <c r="CP196" t="s">
        <v>217</v>
      </c>
      <c r="CQ196" t="s">
        <v>218</v>
      </c>
      <c r="CR196" s="18">
        <f t="shared" ref="CR196:CR261" si="25">+CJ196</f>
        <v>34933.418563225496</v>
      </c>
    </row>
    <row r="197" spans="1:96" x14ac:dyDescent="0.25">
      <c r="A197" t="s">
        <v>29</v>
      </c>
      <c r="B197" s="11" t="s">
        <v>211</v>
      </c>
      <c r="C197" t="s">
        <v>26</v>
      </c>
      <c r="D197" s="21" t="s">
        <v>31</v>
      </c>
      <c r="E197" s="11" t="s">
        <v>262</v>
      </c>
      <c r="F197" s="11" t="s">
        <v>58</v>
      </c>
      <c r="G197" s="13">
        <v>6255.7965649904709</v>
      </c>
      <c r="H197" s="13">
        <v>7256.7240153889461</v>
      </c>
      <c r="I197" s="14">
        <v>36</v>
      </c>
      <c r="J197" s="15">
        <v>44104</v>
      </c>
      <c r="K197" s="15">
        <v>45169</v>
      </c>
      <c r="L197" s="13">
        <v>144630</v>
      </c>
      <c r="M197" s="13">
        <v>1446.3</v>
      </c>
      <c r="N197" s="13"/>
      <c r="O197" s="13"/>
      <c r="P197" s="13">
        <v>17318</v>
      </c>
      <c r="Q197" s="13">
        <v>17318</v>
      </c>
      <c r="R197" s="13">
        <v>17318</v>
      </c>
      <c r="S197" s="13">
        <v>17318</v>
      </c>
      <c r="T197" s="13">
        <v>17318</v>
      </c>
      <c r="U197" s="13">
        <v>17318</v>
      </c>
      <c r="V197" s="25">
        <v>17318</v>
      </c>
      <c r="W197" s="13"/>
      <c r="X197" s="13"/>
      <c r="Y197" s="13"/>
      <c r="Z197" s="13">
        <v>17318</v>
      </c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CF197" s="18">
        <f t="shared" si="20"/>
        <v>23573.796564990473</v>
      </c>
      <c r="CG197" s="26"/>
      <c r="CH197" s="13">
        <f t="shared" si="21"/>
        <v>23573.796564990473</v>
      </c>
      <c r="CI197" s="13">
        <f t="shared" si="22"/>
        <v>1446.3</v>
      </c>
      <c r="CJ197" s="13">
        <f t="shared" si="23"/>
        <v>25020.096564990472</v>
      </c>
      <c r="CK197" s="13"/>
      <c r="CL197" s="13">
        <f t="shared" si="24"/>
        <v>144630</v>
      </c>
      <c r="CN197" t="s">
        <v>220</v>
      </c>
      <c r="CO197" t="s">
        <v>44</v>
      </c>
      <c r="CP197" t="s">
        <v>221</v>
      </c>
      <c r="CQ197" t="s">
        <v>222</v>
      </c>
      <c r="CR197" s="18">
        <f t="shared" si="25"/>
        <v>25020.096564990472</v>
      </c>
    </row>
    <row r="198" spans="1:96" x14ac:dyDescent="0.25">
      <c r="A198" t="s">
        <v>29</v>
      </c>
      <c r="B198" s="11" t="s">
        <v>211</v>
      </c>
      <c r="C198" t="s">
        <v>26</v>
      </c>
      <c r="D198" s="21" t="s">
        <v>31</v>
      </c>
      <c r="E198" s="11" t="s">
        <v>263</v>
      </c>
      <c r="F198" s="11" t="s">
        <v>58</v>
      </c>
      <c r="G198" s="13">
        <v>3966.3731245912063</v>
      </c>
      <c r="H198" s="13">
        <v>4600.9928245257988</v>
      </c>
      <c r="I198" s="14">
        <v>36</v>
      </c>
      <c r="J198" s="15">
        <v>44104</v>
      </c>
      <c r="K198" s="15">
        <v>45169</v>
      </c>
      <c r="L198" s="13">
        <v>91700</v>
      </c>
      <c r="M198" s="13">
        <v>917</v>
      </c>
      <c r="N198" s="13"/>
      <c r="O198" s="13"/>
      <c r="P198" s="13">
        <v>17318</v>
      </c>
      <c r="Q198" s="13">
        <v>17318</v>
      </c>
      <c r="R198" s="13">
        <v>17318</v>
      </c>
      <c r="S198" s="13">
        <v>17318</v>
      </c>
      <c r="T198" s="13">
        <v>17318</v>
      </c>
      <c r="U198" s="13">
        <v>17318</v>
      </c>
      <c r="V198" s="25">
        <v>17318</v>
      </c>
      <c r="W198" s="13"/>
      <c r="X198" s="13"/>
      <c r="Y198" s="13"/>
      <c r="Z198" s="13">
        <v>17318</v>
      </c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CF198" s="18">
        <f t="shared" si="20"/>
        <v>21284.373124591206</v>
      </c>
      <c r="CG198" s="26"/>
      <c r="CH198" s="13">
        <f t="shared" si="21"/>
        <v>21284.373124591206</v>
      </c>
      <c r="CI198" s="13">
        <f t="shared" si="22"/>
        <v>917</v>
      </c>
      <c r="CJ198" s="13">
        <f t="shared" si="23"/>
        <v>22201.373124591206</v>
      </c>
      <c r="CK198" s="13"/>
      <c r="CL198" s="13">
        <f t="shared" si="24"/>
        <v>91700</v>
      </c>
      <c r="CN198" t="s">
        <v>237</v>
      </c>
      <c r="CO198" t="s">
        <v>44</v>
      </c>
      <c r="CP198" t="s">
        <v>227</v>
      </c>
      <c r="CQ198" t="s">
        <v>222</v>
      </c>
      <c r="CR198" s="18">
        <f t="shared" si="25"/>
        <v>22201.373124591206</v>
      </c>
    </row>
    <row r="199" spans="1:96" x14ac:dyDescent="0.25">
      <c r="A199" t="s">
        <v>29</v>
      </c>
      <c r="B199" s="11" t="s">
        <v>211</v>
      </c>
      <c r="C199" t="s">
        <v>26</v>
      </c>
      <c r="D199" s="21" t="s">
        <v>31</v>
      </c>
      <c r="E199" s="11" t="s">
        <v>264</v>
      </c>
      <c r="F199" s="11" t="s">
        <v>58</v>
      </c>
      <c r="G199" s="13">
        <v>16683.20551821648</v>
      </c>
      <c r="H199" s="13">
        <v>19352.518401131118</v>
      </c>
      <c r="I199" s="14">
        <v>36</v>
      </c>
      <c r="J199" s="15">
        <v>44104</v>
      </c>
      <c r="K199" s="15">
        <v>45169</v>
      </c>
      <c r="L199" s="13">
        <v>385705</v>
      </c>
      <c r="M199" s="13">
        <v>3857.05</v>
      </c>
      <c r="N199" s="13"/>
      <c r="O199" s="13"/>
      <c r="P199" s="13">
        <v>17318</v>
      </c>
      <c r="Q199" s="13">
        <v>17318</v>
      </c>
      <c r="R199" s="13">
        <v>17318</v>
      </c>
      <c r="S199" s="13">
        <v>17318</v>
      </c>
      <c r="T199" s="13">
        <v>17318</v>
      </c>
      <c r="U199" s="13">
        <v>17318</v>
      </c>
      <c r="V199" s="25">
        <v>17318</v>
      </c>
      <c r="W199" s="13"/>
      <c r="X199" s="13"/>
      <c r="Y199" s="13"/>
      <c r="Z199" s="13">
        <v>17318</v>
      </c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CF199" s="18">
        <f t="shared" si="20"/>
        <v>34001.205518216477</v>
      </c>
      <c r="CG199" s="26"/>
      <c r="CH199" s="13">
        <f t="shared" si="21"/>
        <v>34001.205518216477</v>
      </c>
      <c r="CI199" s="13">
        <f t="shared" si="22"/>
        <v>3857.05</v>
      </c>
      <c r="CJ199" s="13">
        <f t="shared" si="23"/>
        <v>37858.25551821648</v>
      </c>
      <c r="CK199" s="13"/>
      <c r="CL199" s="13">
        <f t="shared" si="24"/>
        <v>385705</v>
      </c>
      <c r="CN199" t="s">
        <v>224</v>
      </c>
      <c r="CO199" t="s">
        <v>44</v>
      </c>
      <c r="CP199" t="s">
        <v>217</v>
      </c>
      <c r="CQ199" t="s">
        <v>218</v>
      </c>
      <c r="CR199" s="18">
        <f t="shared" si="25"/>
        <v>37858.25551821648</v>
      </c>
    </row>
    <row r="200" spans="1:96" x14ac:dyDescent="0.25">
      <c r="A200" t="s">
        <v>29</v>
      </c>
      <c r="B200" s="11" t="s">
        <v>211</v>
      </c>
      <c r="C200" t="s">
        <v>26</v>
      </c>
      <c r="D200" s="21" t="s">
        <v>31</v>
      </c>
      <c r="E200" s="11" t="s">
        <v>265</v>
      </c>
      <c r="F200" s="11" t="s">
        <v>58</v>
      </c>
      <c r="G200" s="13">
        <v>23911.39067877876</v>
      </c>
      <c r="H200" s="13">
        <v>27737.21318738336</v>
      </c>
      <c r="I200" s="14">
        <v>36</v>
      </c>
      <c r="J200" s="15">
        <v>44104</v>
      </c>
      <c r="K200" s="15">
        <v>45169</v>
      </c>
      <c r="L200" s="13">
        <v>552816</v>
      </c>
      <c r="M200" s="13">
        <v>5528.16</v>
      </c>
      <c r="N200" s="13"/>
      <c r="O200" s="13"/>
      <c r="P200" s="13">
        <v>17318</v>
      </c>
      <c r="Q200" s="13">
        <v>17318</v>
      </c>
      <c r="R200" s="13">
        <v>17318</v>
      </c>
      <c r="S200" s="13">
        <v>17318</v>
      </c>
      <c r="T200" s="13">
        <v>17318</v>
      </c>
      <c r="U200" s="13">
        <v>17318</v>
      </c>
      <c r="V200" s="25">
        <v>17318</v>
      </c>
      <c r="W200" s="13"/>
      <c r="X200" s="13"/>
      <c r="Y200" s="13"/>
      <c r="Z200" s="13">
        <v>17318</v>
      </c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CF200" s="18">
        <f t="shared" si="20"/>
        <v>41229.390678778756</v>
      </c>
      <c r="CG200" s="26"/>
      <c r="CH200" s="13">
        <f t="shared" si="21"/>
        <v>41229.390678778756</v>
      </c>
      <c r="CI200" s="13">
        <f t="shared" si="22"/>
        <v>5528.16</v>
      </c>
      <c r="CJ200" s="13">
        <f t="shared" si="23"/>
        <v>46757.55067877876</v>
      </c>
      <c r="CK200" s="13"/>
      <c r="CL200" s="13">
        <f t="shared" si="24"/>
        <v>552816</v>
      </c>
      <c r="CN200" t="s">
        <v>43</v>
      </c>
      <c r="CO200" t="s">
        <v>213</v>
      </c>
      <c r="CP200" t="s">
        <v>214</v>
      </c>
      <c r="CQ200" t="s">
        <v>46</v>
      </c>
      <c r="CR200" s="18">
        <f t="shared" si="25"/>
        <v>46757.55067877876</v>
      </c>
    </row>
    <row r="201" spans="1:96" x14ac:dyDescent="0.25">
      <c r="A201" t="s">
        <v>29</v>
      </c>
      <c r="B201" s="11" t="s">
        <v>211</v>
      </c>
      <c r="C201" t="s">
        <v>26</v>
      </c>
      <c r="D201" s="21" t="s">
        <v>31</v>
      </c>
      <c r="E201" s="11" t="s">
        <v>266</v>
      </c>
      <c r="F201" s="11" t="s">
        <v>58</v>
      </c>
      <c r="G201" s="13">
        <v>23911.39067877876</v>
      </c>
      <c r="H201" s="13">
        <v>27737.21318738336</v>
      </c>
      <c r="I201" s="14">
        <v>36</v>
      </c>
      <c r="J201" s="15">
        <v>44104</v>
      </c>
      <c r="K201" s="15">
        <v>45169</v>
      </c>
      <c r="L201" s="13">
        <v>552816</v>
      </c>
      <c r="M201" s="13">
        <v>5528.16</v>
      </c>
      <c r="N201" s="13"/>
      <c r="O201" s="13"/>
      <c r="P201" s="13">
        <v>17318</v>
      </c>
      <c r="Q201" s="13">
        <v>17318</v>
      </c>
      <c r="R201" s="13">
        <v>17318</v>
      </c>
      <c r="S201" s="13">
        <v>17318</v>
      </c>
      <c r="T201" s="13">
        <v>17318</v>
      </c>
      <c r="U201" s="13">
        <v>17318</v>
      </c>
      <c r="V201" s="25">
        <v>17318</v>
      </c>
      <c r="W201" s="13"/>
      <c r="X201" s="13"/>
      <c r="Y201" s="13"/>
      <c r="Z201" s="13">
        <v>17318</v>
      </c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CF201" s="18">
        <f t="shared" si="20"/>
        <v>41229.390678778756</v>
      </c>
      <c r="CG201" s="26"/>
      <c r="CH201" s="13">
        <f t="shared" si="21"/>
        <v>41229.390678778756</v>
      </c>
      <c r="CI201" s="13">
        <f t="shared" si="22"/>
        <v>5528.16</v>
      </c>
      <c r="CJ201" s="13">
        <f t="shared" si="23"/>
        <v>46757.55067877876</v>
      </c>
      <c r="CK201" s="13"/>
      <c r="CL201" s="13">
        <f t="shared" si="24"/>
        <v>552816</v>
      </c>
      <c r="CN201" t="s">
        <v>43</v>
      </c>
      <c r="CO201" t="s">
        <v>44</v>
      </c>
      <c r="CP201" t="s">
        <v>214</v>
      </c>
      <c r="CQ201" t="s">
        <v>46</v>
      </c>
      <c r="CR201" s="18">
        <f t="shared" si="25"/>
        <v>46757.55067877876</v>
      </c>
    </row>
    <row r="202" spans="1:96" x14ac:dyDescent="0.25">
      <c r="A202" t="s">
        <v>29</v>
      </c>
      <c r="B202" s="11" t="s">
        <v>211</v>
      </c>
      <c r="C202" t="s">
        <v>26</v>
      </c>
      <c r="D202" s="21" t="s">
        <v>31</v>
      </c>
      <c r="E202" s="11" t="s">
        <v>267</v>
      </c>
      <c r="F202" s="11" t="s">
        <v>58</v>
      </c>
      <c r="G202" s="13">
        <v>23911.39067877876</v>
      </c>
      <c r="H202" s="13">
        <v>27737.21318738336</v>
      </c>
      <c r="I202" s="14">
        <v>36</v>
      </c>
      <c r="J202" s="15">
        <v>44104</v>
      </c>
      <c r="K202" s="15">
        <v>45169</v>
      </c>
      <c r="L202" s="13">
        <v>552816</v>
      </c>
      <c r="M202" s="13">
        <v>5528.16</v>
      </c>
      <c r="N202" s="13"/>
      <c r="O202" s="13"/>
      <c r="P202" s="13">
        <v>17318</v>
      </c>
      <c r="Q202" s="13">
        <v>17318</v>
      </c>
      <c r="R202" s="13">
        <v>17318</v>
      </c>
      <c r="S202" s="13">
        <v>17318</v>
      </c>
      <c r="T202" s="13">
        <v>17318</v>
      </c>
      <c r="U202" s="13">
        <v>17318</v>
      </c>
      <c r="V202" s="25">
        <v>17318</v>
      </c>
      <c r="W202" s="13"/>
      <c r="X202" s="13"/>
      <c r="Y202" s="13"/>
      <c r="Z202" s="13">
        <v>17318</v>
      </c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CF202" s="18">
        <f t="shared" si="20"/>
        <v>41229.390678778756</v>
      </c>
      <c r="CG202" s="26"/>
      <c r="CH202" s="13">
        <f t="shared" si="21"/>
        <v>41229.390678778756</v>
      </c>
      <c r="CI202" s="13">
        <f t="shared" si="22"/>
        <v>5528.16</v>
      </c>
      <c r="CJ202" s="13">
        <f t="shared" si="23"/>
        <v>46757.55067877876</v>
      </c>
      <c r="CK202" s="13"/>
      <c r="CL202" s="13">
        <f t="shared" si="24"/>
        <v>552816</v>
      </c>
      <c r="CN202" t="s">
        <v>43</v>
      </c>
      <c r="CO202" t="s">
        <v>44</v>
      </c>
      <c r="CP202" t="s">
        <v>214</v>
      </c>
      <c r="CQ202" t="s">
        <v>46</v>
      </c>
      <c r="CR202" s="18">
        <f t="shared" si="25"/>
        <v>46757.55067877876</v>
      </c>
    </row>
    <row r="203" spans="1:96" x14ac:dyDescent="0.25">
      <c r="A203" t="s">
        <v>29</v>
      </c>
      <c r="B203" s="11" t="s">
        <v>211</v>
      </c>
      <c r="C203" t="s">
        <v>26</v>
      </c>
      <c r="D203" s="21" t="s">
        <v>31</v>
      </c>
      <c r="E203" s="11" t="s">
        <v>268</v>
      </c>
      <c r="F203" s="11" t="s">
        <v>58</v>
      </c>
      <c r="G203" s="13">
        <v>14307.577261706962</v>
      </c>
      <c r="H203" s="13">
        <v>16596.789623580073</v>
      </c>
      <c r="I203" s="14">
        <v>36</v>
      </c>
      <c r="J203" s="15">
        <v>44104</v>
      </c>
      <c r="K203" s="15">
        <v>45169</v>
      </c>
      <c r="L203" s="13">
        <v>330782</v>
      </c>
      <c r="M203" s="13">
        <v>3307.82</v>
      </c>
      <c r="N203" s="13"/>
      <c r="O203" s="13"/>
      <c r="P203" s="13">
        <v>17318</v>
      </c>
      <c r="Q203" s="13">
        <v>17318</v>
      </c>
      <c r="R203" s="13">
        <v>17318</v>
      </c>
      <c r="S203" s="13">
        <v>17318</v>
      </c>
      <c r="T203" s="13">
        <v>17318</v>
      </c>
      <c r="U203" s="13">
        <v>17318</v>
      </c>
      <c r="V203" s="25">
        <v>17318</v>
      </c>
      <c r="W203" s="13"/>
      <c r="X203" s="13"/>
      <c r="Y203" s="13"/>
      <c r="Z203" s="13">
        <v>17318</v>
      </c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CF203" s="18">
        <f t="shared" si="20"/>
        <v>31625.57726170696</v>
      </c>
      <c r="CG203" s="26"/>
      <c r="CH203" s="13">
        <f t="shared" si="21"/>
        <v>31625.57726170696</v>
      </c>
      <c r="CI203" s="13">
        <f t="shared" si="22"/>
        <v>3307.82</v>
      </c>
      <c r="CJ203" s="13">
        <f t="shared" si="23"/>
        <v>34933.397261706959</v>
      </c>
      <c r="CK203" s="13"/>
      <c r="CL203" s="13">
        <f t="shared" si="24"/>
        <v>330782</v>
      </c>
      <c r="CN203" t="s">
        <v>216</v>
      </c>
      <c r="CO203" t="s">
        <v>44</v>
      </c>
      <c r="CP203" t="s">
        <v>217</v>
      </c>
      <c r="CQ203" t="s">
        <v>218</v>
      </c>
      <c r="CR203" s="18">
        <f t="shared" si="25"/>
        <v>34933.397261706959</v>
      </c>
    </row>
    <row r="204" spans="1:96" x14ac:dyDescent="0.25">
      <c r="A204" t="s">
        <v>29</v>
      </c>
      <c r="B204" s="11" t="s">
        <v>211</v>
      </c>
      <c r="C204" t="s">
        <v>26</v>
      </c>
      <c r="D204" s="21" t="s">
        <v>31</v>
      </c>
      <c r="E204" s="11" t="s">
        <v>269</v>
      </c>
      <c r="F204" s="11" t="s">
        <v>58</v>
      </c>
      <c r="G204" s="13">
        <v>9878.8816095311795</v>
      </c>
      <c r="H204" s="13">
        <v>11459.502667056167</v>
      </c>
      <c r="I204" s="14">
        <v>36</v>
      </c>
      <c r="J204" s="15">
        <v>44104</v>
      </c>
      <c r="K204" s="15">
        <v>45169</v>
      </c>
      <c r="L204" s="13">
        <v>228393.4</v>
      </c>
      <c r="M204" s="13">
        <v>2283.9340000000002</v>
      </c>
      <c r="N204" s="13"/>
      <c r="O204" s="13"/>
      <c r="P204" s="13">
        <v>17318</v>
      </c>
      <c r="Q204" s="13">
        <v>17318</v>
      </c>
      <c r="R204" s="13">
        <v>17318</v>
      </c>
      <c r="S204" s="13">
        <v>17318</v>
      </c>
      <c r="T204" s="13">
        <v>17318</v>
      </c>
      <c r="U204" s="13">
        <v>17318</v>
      </c>
      <c r="V204" s="25">
        <v>17318</v>
      </c>
      <c r="W204" s="13"/>
      <c r="X204" s="13"/>
      <c r="Y204" s="13"/>
      <c r="Z204" s="13">
        <v>17318</v>
      </c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CF204" s="18">
        <f t="shared" si="20"/>
        <v>27196.881609531178</v>
      </c>
      <c r="CG204" s="26"/>
      <c r="CH204" s="13">
        <f t="shared" si="21"/>
        <v>27196.881609531178</v>
      </c>
      <c r="CI204" s="13">
        <f t="shared" si="22"/>
        <v>2283.9340000000002</v>
      </c>
      <c r="CJ204" s="13">
        <f t="shared" si="23"/>
        <v>29480.815609531179</v>
      </c>
      <c r="CK204" s="13"/>
      <c r="CL204" s="13">
        <f t="shared" si="24"/>
        <v>228393.4</v>
      </c>
      <c r="CN204" t="s">
        <v>270</v>
      </c>
      <c r="CO204" t="s">
        <v>44</v>
      </c>
      <c r="CP204" t="s">
        <v>227</v>
      </c>
      <c r="CQ204" t="s">
        <v>222</v>
      </c>
      <c r="CR204" s="18">
        <f t="shared" si="25"/>
        <v>29480.815609531179</v>
      </c>
    </row>
    <row r="205" spans="1:96" x14ac:dyDescent="0.25">
      <c r="A205" t="s">
        <v>29</v>
      </c>
      <c r="B205" s="11" t="s">
        <v>211</v>
      </c>
      <c r="C205" t="s">
        <v>26</v>
      </c>
      <c r="D205" s="21" t="s">
        <v>31</v>
      </c>
      <c r="E205" s="11" t="s">
        <v>271</v>
      </c>
      <c r="F205" s="11" t="s">
        <v>58</v>
      </c>
      <c r="G205" s="13">
        <v>23911.39067877876</v>
      </c>
      <c r="H205" s="13">
        <v>27737.21318738336</v>
      </c>
      <c r="I205" s="14">
        <v>36</v>
      </c>
      <c r="J205" s="15">
        <v>44104</v>
      </c>
      <c r="K205" s="15">
        <v>45169</v>
      </c>
      <c r="L205" s="13">
        <v>552816</v>
      </c>
      <c r="M205" s="13">
        <v>5528.16</v>
      </c>
      <c r="N205" s="13"/>
      <c r="O205" s="13"/>
      <c r="P205" s="13">
        <v>17318</v>
      </c>
      <c r="Q205" s="13">
        <v>17318</v>
      </c>
      <c r="R205" s="13">
        <v>17318</v>
      </c>
      <c r="S205" s="13">
        <v>17318</v>
      </c>
      <c r="T205" s="13">
        <v>17318</v>
      </c>
      <c r="U205" s="13">
        <v>17318</v>
      </c>
      <c r="V205" s="25">
        <v>17318</v>
      </c>
      <c r="W205" s="13"/>
      <c r="X205" s="13"/>
      <c r="Y205" s="13"/>
      <c r="Z205" s="13">
        <v>17318</v>
      </c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CF205" s="18">
        <f t="shared" si="20"/>
        <v>41229.390678778756</v>
      </c>
      <c r="CG205" s="26"/>
      <c r="CH205" s="13">
        <f t="shared" si="21"/>
        <v>41229.390678778756</v>
      </c>
      <c r="CI205" s="13">
        <f t="shared" si="22"/>
        <v>5528.16</v>
      </c>
      <c r="CJ205" s="13">
        <f t="shared" si="23"/>
        <v>46757.55067877876</v>
      </c>
      <c r="CK205" s="13"/>
      <c r="CL205" s="13">
        <f t="shared" si="24"/>
        <v>552816</v>
      </c>
      <c r="CN205" t="s">
        <v>43</v>
      </c>
      <c r="CO205" t="s">
        <v>44</v>
      </c>
      <c r="CP205" t="s">
        <v>214</v>
      </c>
      <c r="CQ205" t="s">
        <v>46</v>
      </c>
      <c r="CR205" s="18">
        <f t="shared" si="25"/>
        <v>46757.55067877876</v>
      </c>
    </row>
    <row r="206" spans="1:96" x14ac:dyDescent="0.25">
      <c r="A206" t="s">
        <v>29</v>
      </c>
      <c r="B206" s="11" t="s">
        <v>211</v>
      </c>
      <c r="C206" t="s">
        <v>26</v>
      </c>
      <c r="D206" s="21" t="s">
        <v>31</v>
      </c>
      <c r="E206" s="11" t="s">
        <v>272</v>
      </c>
      <c r="F206" s="11" t="s">
        <v>58</v>
      </c>
      <c r="G206" s="13">
        <v>14307.577261706962</v>
      </c>
      <c r="H206" s="13">
        <v>16596.789623580073</v>
      </c>
      <c r="I206" s="14">
        <v>36</v>
      </c>
      <c r="J206" s="15">
        <v>44104</v>
      </c>
      <c r="K206" s="15">
        <v>45169</v>
      </c>
      <c r="L206" s="13">
        <v>330782</v>
      </c>
      <c r="M206" s="13">
        <v>3307.82</v>
      </c>
      <c r="N206" s="13"/>
      <c r="O206" s="13"/>
      <c r="P206" s="13">
        <v>17318</v>
      </c>
      <c r="Q206" s="13">
        <v>17318</v>
      </c>
      <c r="R206" s="13">
        <v>17318</v>
      </c>
      <c r="S206" s="13">
        <v>17318</v>
      </c>
      <c r="T206" s="13">
        <v>17318</v>
      </c>
      <c r="U206" s="13">
        <v>17318</v>
      </c>
      <c r="V206" s="25">
        <v>17318</v>
      </c>
      <c r="W206" s="13"/>
      <c r="X206" s="13"/>
      <c r="Y206" s="13"/>
      <c r="Z206" s="13">
        <v>17318</v>
      </c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CF206" s="18">
        <f t="shared" si="20"/>
        <v>31625.57726170696</v>
      </c>
      <c r="CG206" s="26"/>
      <c r="CH206" s="13">
        <f t="shared" si="21"/>
        <v>31625.57726170696</v>
      </c>
      <c r="CI206" s="13">
        <f t="shared" si="22"/>
        <v>3307.82</v>
      </c>
      <c r="CJ206" s="13">
        <f t="shared" si="23"/>
        <v>34933.397261706959</v>
      </c>
      <c r="CK206" s="13"/>
      <c r="CL206" s="13">
        <f t="shared" si="24"/>
        <v>330782</v>
      </c>
      <c r="CN206" t="s">
        <v>216</v>
      </c>
      <c r="CO206" t="s">
        <v>44</v>
      </c>
      <c r="CP206" t="s">
        <v>241</v>
      </c>
      <c r="CQ206" t="s">
        <v>218</v>
      </c>
      <c r="CR206" s="18">
        <f t="shared" si="25"/>
        <v>34933.397261706959</v>
      </c>
    </row>
    <row r="207" spans="1:96" x14ac:dyDescent="0.25">
      <c r="A207" t="s">
        <v>29</v>
      </c>
      <c r="B207" s="11" t="s">
        <v>211</v>
      </c>
      <c r="C207" t="s">
        <v>26</v>
      </c>
      <c r="D207" s="21" t="s">
        <v>31</v>
      </c>
      <c r="E207" s="11" t="s">
        <v>273</v>
      </c>
      <c r="F207" s="11" t="s">
        <v>58</v>
      </c>
      <c r="G207" s="13">
        <v>7209.1738194559375</v>
      </c>
      <c r="H207" s="13">
        <v>8362.6416305688872</v>
      </c>
      <c r="I207" s="14">
        <v>36</v>
      </c>
      <c r="J207" s="15">
        <v>44104</v>
      </c>
      <c r="K207" s="15">
        <v>45169</v>
      </c>
      <c r="L207" s="13">
        <v>166671.47</v>
      </c>
      <c r="M207" s="13">
        <v>1666.7147</v>
      </c>
      <c r="N207" s="13"/>
      <c r="O207" s="13"/>
      <c r="P207" s="13">
        <v>17318</v>
      </c>
      <c r="Q207" s="13">
        <v>17318</v>
      </c>
      <c r="R207" s="13">
        <v>17318</v>
      </c>
      <c r="S207" s="13">
        <v>17318</v>
      </c>
      <c r="T207" s="13">
        <v>17318</v>
      </c>
      <c r="U207" s="13">
        <v>17318</v>
      </c>
      <c r="V207" s="25">
        <v>17318</v>
      </c>
      <c r="W207" s="13"/>
      <c r="X207" s="13"/>
      <c r="Y207" s="13"/>
      <c r="Z207" s="13">
        <v>17318</v>
      </c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CF207" s="18">
        <f t="shared" si="20"/>
        <v>24527.173819455937</v>
      </c>
      <c r="CG207" s="26"/>
      <c r="CH207" s="13">
        <f t="shared" si="21"/>
        <v>24527.173819455937</v>
      </c>
      <c r="CI207" s="13">
        <f t="shared" si="22"/>
        <v>1666.7147</v>
      </c>
      <c r="CJ207" s="13">
        <f t="shared" si="23"/>
        <v>26193.888519455937</v>
      </c>
      <c r="CK207" s="13"/>
      <c r="CL207" s="13">
        <f t="shared" si="24"/>
        <v>166671.47</v>
      </c>
      <c r="CN207" t="s">
        <v>224</v>
      </c>
      <c r="CO207" t="s">
        <v>44</v>
      </c>
      <c r="CP207" t="s">
        <v>217</v>
      </c>
      <c r="CQ207" t="s">
        <v>218</v>
      </c>
      <c r="CR207" s="18">
        <f t="shared" si="25"/>
        <v>26193.888519455937</v>
      </c>
    </row>
    <row r="208" spans="1:96" x14ac:dyDescent="0.25">
      <c r="A208" t="s">
        <v>29</v>
      </c>
      <c r="B208" s="11" t="s">
        <v>211</v>
      </c>
      <c r="C208" t="s">
        <v>26</v>
      </c>
      <c r="D208" s="21" t="s">
        <v>31</v>
      </c>
      <c r="E208" s="11" t="s">
        <v>274</v>
      </c>
      <c r="F208" s="11" t="s">
        <v>58</v>
      </c>
      <c r="G208" s="13">
        <v>6753.4055396311142</v>
      </c>
      <c r="H208" s="13">
        <v>7833.9504259720916</v>
      </c>
      <c r="I208" s="14">
        <v>36</v>
      </c>
      <c r="J208" s="15">
        <v>44104</v>
      </c>
      <c r="K208" s="15">
        <v>45169</v>
      </c>
      <c r="L208" s="13">
        <v>156134.39999999999</v>
      </c>
      <c r="M208" s="13">
        <v>1561.3440000000001</v>
      </c>
      <c r="N208" s="13"/>
      <c r="O208" s="13"/>
      <c r="P208" s="13">
        <v>17318</v>
      </c>
      <c r="Q208" s="13">
        <v>17318</v>
      </c>
      <c r="R208" s="13">
        <v>17318</v>
      </c>
      <c r="S208" s="13">
        <v>17318</v>
      </c>
      <c r="T208" s="13">
        <v>17318</v>
      </c>
      <c r="U208" s="13">
        <v>17318</v>
      </c>
      <c r="V208" s="25">
        <v>17318</v>
      </c>
      <c r="W208" s="13"/>
      <c r="X208" s="13"/>
      <c r="Y208" s="13"/>
      <c r="Z208" s="13">
        <v>17318</v>
      </c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CF208" s="18">
        <f t="shared" si="20"/>
        <v>24071.405539631116</v>
      </c>
      <c r="CG208" s="26"/>
      <c r="CH208" s="13">
        <f t="shared" si="21"/>
        <v>24071.405539631116</v>
      </c>
      <c r="CI208" s="13">
        <f t="shared" si="22"/>
        <v>1561.3440000000001</v>
      </c>
      <c r="CJ208" s="13">
        <f t="shared" si="23"/>
        <v>25632.749539631117</v>
      </c>
      <c r="CK208" s="13"/>
      <c r="CL208" s="13">
        <f t="shared" si="24"/>
        <v>156134.39999999999</v>
      </c>
      <c r="CN208" t="s">
        <v>216</v>
      </c>
      <c r="CO208" t="s">
        <v>44</v>
      </c>
      <c r="CP208" t="s">
        <v>217</v>
      </c>
      <c r="CQ208" t="s">
        <v>218</v>
      </c>
      <c r="CR208" s="18">
        <f t="shared" si="25"/>
        <v>25632.749539631117</v>
      </c>
    </row>
    <row r="209" spans="1:96" x14ac:dyDescent="0.25">
      <c r="A209" t="s">
        <v>29</v>
      </c>
      <c r="B209" s="11" t="s">
        <v>211</v>
      </c>
      <c r="C209" t="s">
        <v>26</v>
      </c>
      <c r="D209" s="21" t="s">
        <v>31</v>
      </c>
      <c r="E209" s="11" t="s">
        <v>275</v>
      </c>
      <c r="F209" s="11" t="s">
        <v>58</v>
      </c>
      <c r="G209" s="13">
        <v>23911.39067877876</v>
      </c>
      <c r="H209" s="13">
        <v>27737.21318738336</v>
      </c>
      <c r="I209" s="14">
        <v>36</v>
      </c>
      <c r="J209" s="15">
        <v>44104</v>
      </c>
      <c r="K209" s="15">
        <v>45169</v>
      </c>
      <c r="L209" s="13">
        <v>552816</v>
      </c>
      <c r="M209" s="13">
        <v>5528.16</v>
      </c>
      <c r="N209" s="13"/>
      <c r="O209" s="13"/>
      <c r="P209" s="13">
        <v>17318</v>
      </c>
      <c r="Q209" s="13">
        <v>17318</v>
      </c>
      <c r="R209" s="13">
        <v>17318</v>
      </c>
      <c r="S209" s="13">
        <v>17318</v>
      </c>
      <c r="T209" s="13">
        <v>17318</v>
      </c>
      <c r="U209" s="13">
        <v>17318</v>
      </c>
      <c r="V209" s="25">
        <v>17318</v>
      </c>
      <c r="W209" s="13"/>
      <c r="X209" s="13"/>
      <c r="Y209" s="13"/>
      <c r="Z209" s="13">
        <v>17318</v>
      </c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CF209" s="18">
        <f t="shared" si="20"/>
        <v>41229.390678778756</v>
      </c>
      <c r="CG209" s="26"/>
      <c r="CH209" s="13">
        <f t="shared" si="21"/>
        <v>41229.390678778756</v>
      </c>
      <c r="CI209" s="13">
        <f t="shared" si="22"/>
        <v>5528.16</v>
      </c>
      <c r="CJ209" s="13">
        <f t="shared" si="23"/>
        <v>46757.55067877876</v>
      </c>
      <c r="CK209" s="13"/>
      <c r="CL209" s="13">
        <f t="shared" si="24"/>
        <v>552816</v>
      </c>
      <c r="CN209" t="s">
        <v>43</v>
      </c>
      <c r="CO209" t="s">
        <v>44</v>
      </c>
      <c r="CP209" t="s">
        <v>214</v>
      </c>
      <c r="CQ209" t="s">
        <v>46</v>
      </c>
      <c r="CR209" s="18">
        <f t="shared" si="25"/>
        <v>46757.55067877876</v>
      </c>
    </row>
    <row r="210" spans="1:96" x14ac:dyDescent="0.25">
      <c r="A210" t="s">
        <v>29</v>
      </c>
      <c r="B210" s="11" t="s">
        <v>211</v>
      </c>
      <c r="C210" t="s">
        <v>26</v>
      </c>
      <c r="D210" s="21" t="s">
        <v>31</v>
      </c>
      <c r="E210" s="11" t="s">
        <v>276</v>
      </c>
      <c r="F210" s="11" t="s">
        <v>58</v>
      </c>
      <c r="G210" s="13">
        <v>16175.276187768557</v>
      </c>
      <c r="H210" s="13">
        <v>18763.320377811524</v>
      </c>
      <c r="I210" s="14">
        <v>36</v>
      </c>
      <c r="J210" s="15">
        <v>44104</v>
      </c>
      <c r="K210" s="15">
        <v>45169</v>
      </c>
      <c r="L210" s="13">
        <v>373962</v>
      </c>
      <c r="M210" s="13">
        <v>3739.62</v>
      </c>
      <c r="N210" s="13"/>
      <c r="O210" s="13"/>
      <c r="P210" s="13">
        <v>17318</v>
      </c>
      <c r="Q210" s="13">
        <v>17318</v>
      </c>
      <c r="R210" s="13">
        <v>17318</v>
      </c>
      <c r="S210" s="13">
        <v>17318</v>
      </c>
      <c r="T210" s="13">
        <v>17318</v>
      </c>
      <c r="U210" s="13">
        <v>17318</v>
      </c>
      <c r="V210" s="25">
        <v>17318</v>
      </c>
      <c r="W210" s="13"/>
      <c r="X210" s="13"/>
      <c r="Y210" s="13"/>
      <c r="Z210" s="13">
        <v>17318</v>
      </c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CF210" s="18">
        <f t="shared" si="20"/>
        <v>33493.276187768555</v>
      </c>
      <c r="CG210" s="26"/>
      <c r="CH210" s="13">
        <f t="shared" si="21"/>
        <v>33493.276187768555</v>
      </c>
      <c r="CI210" s="13">
        <f t="shared" si="22"/>
        <v>3739.62</v>
      </c>
      <c r="CJ210" s="13">
        <f t="shared" si="23"/>
        <v>37232.896187768558</v>
      </c>
      <c r="CK210" s="13"/>
      <c r="CL210" s="13">
        <f t="shared" si="24"/>
        <v>373962</v>
      </c>
      <c r="CN210" t="s">
        <v>220</v>
      </c>
      <c r="CO210" t="s">
        <v>44</v>
      </c>
      <c r="CP210" t="s">
        <v>234</v>
      </c>
      <c r="CQ210" t="s">
        <v>218</v>
      </c>
      <c r="CR210" s="18">
        <f t="shared" si="25"/>
        <v>37232.896187768558</v>
      </c>
    </row>
    <row r="211" spans="1:96" x14ac:dyDescent="0.25">
      <c r="A211" t="s">
        <v>29</v>
      </c>
      <c r="B211" s="11" t="s">
        <v>211</v>
      </c>
      <c r="C211" t="s">
        <v>26</v>
      </c>
      <c r="D211" s="21" t="s">
        <v>31</v>
      </c>
      <c r="E211" s="11" t="s">
        <v>277</v>
      </c>
      <c r="F211" s="11" t="s">
        <v>58</v>
      </c>
      <c r="G211" s="13">
        <v>16902.822343765001</v>
      </c>
      <c r="H211" s="13">
        <v>19607.273918767401</v>
      </c>
      <c r="I211" s="14">
        <v>36</v>
      </c>
      <c r="J211" s="15">
        <v>44104</v>
      </c>
      <c r="K211" s="15">
        <v>45169</v>
      </c>
      <c r="L211" s="22">
        <v>390782.4</v>
      </c>
      <c r="M211" s="13">
        <v>3907.8240000000005</v>
      </c>
      <c r="N211" s="13"/>
      <c r="O211" s="13"/>
      <c r="P211" s="13">
        <v>17318</v>
      </c>
      <c r="Q211" s="13">
        <v>17318</v>
      </c>
      <c r="R211" s="13">
        <v>17318</v>
      </c>
      <c r="S211" s="13">
        <v>17318</v>
      </c>
      <c r="T211" s="13">
        <v>17318</v>
      </c>
      <c r="U211" s="13">
        <v>17318</v>
      </c>
      <c r="V211" s="25">
        <v>17318</v>
      </c>
      <c r="W211" s="13"/>
      <c r="X211" s="13"/>
      <c r="Y211" s="13"/>
      <c r="Z211" s="13">
        <v>17318</v>
      </c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CF211" s="18">
        <f t="shared" si="20"/>
        <v>34220.822343765001</v>
      </c>
      <c r="CG211" s="26"/>
      <c r="CH211" s="13">
        <f t="shared" si="21"/>
        <v>34220.822343765001</v>
      </c>
      <c r="CI211" s="13">
        <f t="shared" si="22"/>
        <v>3907.8240000000005</v>
      </c>
      <c r="CJ211" s="13">
        <f t="shared" si="23"/>
        <v>38128.646343765002</v>
      </c>
      <c r="CK211" s="13"/>
      <c r="CL211" s="13">
        <f t="shared" si="24"/>
        <v>390782.4</v>
      </c>
      <c r="CN211" t="s">
        <v>216</v>
      </c>
      <c r="CO211" t="s">
        <v>44</v>
      </c>
      <c r="CP211" t="s">
        <v>217</v>
      </c>
      <c r="CQ211" t="s">
        <v>218</v>
      </c>
      <c r="CR211" s="18">
        <f t="shared" si="25"/>
        <v>38128.646343765002</v>
      </c>
    </row>
    <row r="212" spans="1:96" x14ac:dyDescent="0.25">
      <c r="A212" t="s">
        <v>29</v>
      </c>
      <c r="B212" s="11" t="s">
        <v>211</v>
      </c>
      <c r="C212" t="s">
        <v>26</v>
      </c>
      <c r="D212" s="21" t="s">
        <v>31</v>
      </c>
      <c r="E212" s="11" t="s">
        <v>278</v>
      </c>
      <c r="F212" s="11" t="s">
        <v>58</v>
      </c>
      <c r="G212" s="13">
        <v>16683.196002381286</v>
      </c>
      <c r="H212" s="13">
        <v>19352.507362762291</v>
      </c>
      <c r="I212" s="14">
        <v>36</v>
      </c>
      <c r="J212" s="15">
        <v>44104</v>
      </c>
      <c r="K212" s="15">
        <v>45169</v>
      </c>
      <c r="L212" s="13">
        <v>385704.78</v>
      </c>
      <c r="M212" s="13">
        <v>3857.0478000000003</v>
      </c>
      <c r="N212" s="13"/>
      <c r="O212" s="13"/>
      <c r="P212" s="13">
        <v>17318</v>
      </c>
      <c r="Q212" s="13">
        <v>17318</v>
      </c>
      <c r="R212" s="13">
        <v>17318</v>
      </c>
      <c r="S212" s="13">
        <v>17318</v>
      </c>
      <c r="T212" s="13">
        <v>17318</v>
      </c>
      <c r="U212" s="13">
        <v>17318</v>
      </c>
      <c r="V212" s="25">
        <v>17318</v>
      </c>
      <c r="W212" s="13"/>
      <c r="X212" s="13"/>
      <c r="Y212" s="13"/>
      <c r="Z212" s="13">
        <v>17318</v>
      </c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CF212" s="18">
        <f t="shared" si="20"/>
        <v>34001.196002381286</v>
      </c>
      <c r="CG212" s="26"/>
      <c r="CH212" s="13">
        <f t="shared" si="21"/>
        <v>34001.196002381286</v>
      </c>
      <c r="CI212" s="13">
        <f t="shared" si="22"/>
        <v>3857.0478000000003</v>
      </c>
      <c r="CJ212" s="13">
        <f t="shared" si="23"/>
        <v>37858.243802381287</v>
      </c>
      <c r="CK212" s="13"/>
      <c r="CL212" s="13">
        <f t="shared" si="24"/>
        <v>385704.78</v>
      </c>
      <c r="CN212" t="s">
        <v>224</v>
      </c>
      <c r="CO212" t="s">
        <v>44</v>
      </c>
      <c r="CP212" t="s">
        <v>217</v>
      </c>
      <c r="CQ212" t="s">
        <v>218</v>
      </c>
      <c r="CR212" s="18">
        <f t="shared" si="25"/>
        <v>37858.243802381287</v>
      </c>
    </row>
    <row r="213" spans="1:96" x14ac:dyDescent="0.25">
      <c r="A213" t="s">
        <v>29</v>
      </c>
      <c r="B213" s="11" t="s">
        <v>211</v>
      </c>
      <c r="C213" t="s">
        <v>26</v>
      </c>
      <c r="D213" s="21" t="s">
        <v>31</v>
      </c>
      <c r="E213" s="11" t="s">
        <v>279</v>
      </c>
      <c r="F213" s="11" t="s">
        <v>58</v>
      </c>
      <c r="G213" s="13">
        <v>16943.247341826536</v>
      </c>
      <c r="H213" s="13">
        <v>19654.166916518781</v>
      </c>
      <c r="I213" s="14">
        <v>36</v>
      </c>
      <c r="J213" s="15">
        <v>44104</v>
      </c>
      <c r="K213" s="15">
        <v>45169</v>
      </c>
      <c r="L213" s="13">
        <v>391717</v>
      </c>
      <c r="M213" s="13">
        <v>3917.17</v>
      </c>
      <c r="N213" s="13"/>
      <c r="O213" s="13"/>
      <c r="P213" s="13">
        <v>17318</v>
      </c>
      <c r="Q213" s="13">
        <v>17318</v>
      </c>
      <c r="R213" s="13">
        <v>17318</v>
      </c>
      <c r="S213" s="13">
        <v>17318</v>
      </c>
      <c r="T213" s="13">
        <v>17318</v>
      </c>
      <c r="U213" s="13">
        <v>17318</v>
      </c>
      <c r="V213" s="25">
        <v>17318</v>
      </c>
      <c r="W213" s="13"/>
      <c r="X213" s="13"/>
      <c r="Y213" s="13"/>
      <c r="Z213" s="13">
        <v>17318</v>
      </c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CF213" s="18">
        <f t="shared" si="20"/>
        <v>34261.247341826536</v>
      </c>
      <c r="CG213" s="26"/>
      <c r="CH213" s="13">
        <f t="shared" si="21"/>
        <v>34261.247341826536</v>
      </c>
      <c r="CI213" s="13">
        <f t="shared" si="22"/>
        <v>3917.17</v>
      </c>
      <c r="CJ213" s="13">
        <f t="shared" si="23"/>
        <v>38178.417341826535</v>
      </c>
      <c r="CK213" s="13"/>
      <c r="CL213" s="13">
        <f t="shared" si="24"/>
        <v>391717</v>
      </c>
      <c r="CN213" t="s">
        <v>220</v>
      </c>
      <c r="CO213" t="s">
        <v>44</v>
      </c>
      <c r="CP213" t="s">
        <v>234</v>
      </c>
      <c r="CQ213" t="s">
        <v>218</v>
      </c>
      <c r="CR213" s="18">
        <f t="shared" si="25"/>
        <v>38178.417341826535</v>
      </c>
    </row>
    <row r="214" spans="1:96" x14ac:dyDescent="0.25">
      <c r="A214" t="s">
        <v>29</v>
      </c>
      <c r="B214" s="11" t="s">
        <v>211</v>
      </c>
      <c r="C214" t="s">
        <v>26</v>
      </c>
      <c r="D214" s="21" t="s">
        <v>31</v>
      </c>
      <c r="E214" s="11" t="s">
        <v>280</v>
      </c>
      <c r="F214" s="11" t="s">
        <v>58</v>
      </c>
      <c r="G214" s="13">
        <v>5650.0271472162085</v>
      </c>
      <c r="H214" s="13">
        <v>6554.0314907708016</v>
      </c>
      <c r="I214" s="14">
        <v>36</v>
      </c>
      <c r="J214" s="15">
        <v>44104</v>
      </c>
      <c r="K214" s="15">
        <v>45169</v>
      </c>
      <c r="L214" s="13">
        <v>130625</v>
      </c>
      <c r="M214" s="13">
        <v>1306.25</v>
      </c>
      <c r="N214" s="13"/>
      <c r="O214" s="13"/>
      <c r="P214" s="13">
        <v>17318</v>
      </c>
      <c r="Q214" s="13">
        <v>17318</v>
      </c>
      <c r="R214" s="13">
        <v>17318</v>
      </c>
      <c r="S214" s="13">
        <v>17318</v>
      </c>
      <c r="T214" s="13">
        <v>17318</v>
      </c>
      <c r="U214" s="13">
        <v>17318</v>
      </c>
      <c r="V214" s="25">
        <v>17318</v>
      </c>
      <c r="W214" s="13"/>
      <c r="X214" s="13"/>
      <c r="Y214" s="13"/>
      <c r="Z214" s="13">
        <v>17318</v>
      </c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CF214" s="18">
        <f t="shared" si="20"/>
        <v>22968.027147216209</v>
      </c>
      <c r="CG214" s="26"/>
      <c r="CH214" s="13">
        <f t="shared" si="21"/>
        <v>22968.027147216209</v>
      </c>
      <c r="CI214" s="13">
        <f t="shared" si="22"/>
        <v>1306.25</v>
      </c>
      <c r="CJ214" s="13">
        <f t="shared" si="23"/>
        <v>24274.277147216209</v>
      </c>
      <c r="CK214" s="13"/>
      <c r="CL214" s="13">
        <f t="shared" si="24"/>
        <v>130625</v>
      </c>
      <c r="CN214" t="s">
        <v>220</v>
      </c>
      <c r="CO214" t="s">
        <v>213</v>
      </c>
      <c r="CP214" t="s">
        <v>221</v>
      </c>
      <c r="CQ214" t="s">
        <v>222</v>
      </c>
      <c r="CR214" s="18">
        <f t="shared" si="25"/>
        <v>24274.277147216209</v>
      </c>
    </row>
    <row r="215" spans="1:96" x14ac:dyDescent="0.25">
      <c r="A215" t="s">
        <v>29</v>
      </c>
      <c r="B215" s="11" t="s">
        <v>211</v>
      </c>
      <c r="C215" t="s">
        <v>26</v>
      </c>
      <c r="D215" s="21" t="s">
        <v>31</v>
      </c>
      <c r="E215" s="11" t="s">
        <v>281</v>
      </c>
      <c r="F215" s="11" t="s">
        <v>58</v>
      </c>
      <c r="G215" s="13">
        <v>23911.39067877876</v>
      </c>
      <c r="H215" s="13">
        <v>27737.21318738336</v>
      </c>
      <c r="I215" s="14">
        <v>36</v>
      </c>
      <c r="J215" s="15">
        <v>44104</v>
      </c>
      <c r="K215" s="15">
        <v>45169</v>
      </c>
      <c r="L215" s="13">
        <v>552816</v>
      </c>
      <c r="M215" s="13">
        <v>5528.16</v>
      </c>
      <c r="N215" s="13"/>
      <c r="O215" s="13"/>
      <c r="P215" s="13">
        <v>17318</v>
      </c>
      <c r="Q215" s="13">
        <v>17318</v>
      </c>
      <c r="R215" s="13">
        <v>17318</v>
      </c>
      <c r="S215" s="13">
        <v>17318</v>
      </c>
      <c r="T215" s="13">
        <v>17318</v>
      </c>
      <c r="U215" s="13">
        <v>17318</v>
      </c>
      <c r="V215" s="25">
        <v>17318</v>
      </c>
      <c r="W215" s="13"/>
      <c r="X215" s="13"/>
      <c r="Y215" s="13"/>
      <c r="Z215" s="13">
        <v>17318</v>
      </c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CF215" s="18">
        <f t="shared" si="20"/>
        <v>41229.390678778756</v>
      </c>
      <c r="CG215" s="26"/>
      <c r="CH215" s="13">
        <f t="shared" si="21"/>
        <v>41229.390678778756</v>
      </c>
      <c r="CI215" s="13">
        <f t="shared" si="22"/>
        <v>5528.16</v>
      </c>
      <c r="CJ215" s="13">
        <f t="shared" si="23"/>
        <v>46757.55067877876</v>
      </c>
      <c r="CK215" s="13"/>
      <c r="CL215" s="13">
        <f t="shared" si="24"/>
        <v>552816</v>
      </c>
      <c r="CN215" t="s">
        <v>43</v>
      </c>
      <c r="CO215" t="s">
        <v>44</v>
      </c>
      <c r="CP215" t="s">
        <v>214</v>
      </c>
      <c r="CQ215" t="s">
        <v>46</v>
      </c>
      <c r="CR215" s="18">
        <f t="shared" si="25"/>
        <v>46757.55067877876</v>
      </c>
    </row>
    <row r="216" spans="1:96" x14ac:dyDescent="0.25">
      <c r="A216" t="s">
        <v>29</v>
      </c>
      <c r="B216" s="11" t="s">
        <v>211</v>
      </c>
      <c r="C216" t="s">
        <v>26</v>
      </c>
      <c r="D216" s="21" t="s">
        <v>31</v>
      </c>
      <c r="E216" s="11" t="s">
        <v>282</v>
      </c>
      <c r="F216" s="11" t="s">
        <v>58</v>
      </c>
      <c r="G216" s="13">
        <v>16683.20551821648</v>
      </c>
      <c r="H216" s="13">
        <v>19352.518401131118</v>
      </c>
      <c r="I216" s="14">
        <v>36</v>
      </c>
      <c r="J216" s="15">
        <v>44104</v>
      </c>
      <c r="K216" s="15">
        <v>45169</v>
      </c>
      <c r="L216" s="13">
        <v>385705</v>
      </c>
      <c r="M216" s="13">
        <v>3857.05</v>
      </c>
      <c r="N216" s="13"/>
      <c r="O216" s="13"/>
      <c r="P216" s="13">
        <v>17318</v>
      </c>
      <c r="Q216" s="13">
        <v>17318</v>
      </c>
      <c r="R216" s="13">
        <v>17318</v>
      </c>
      <c r="S216" s="13">
        <v>17318</v>
      </c>
      <c r="T216" s="13">
        <v>17318</v>
      </c>
      <c r="U216" s="13">
        <v>17318</v>
      </c>
      <c r="V216" s="25">
        <v>17318</v>
      </c>
      <c r="W216" s="13"/>
      <c r="X216" s="13"/>
      <c r="Y216" s="13"/>
      <c r="Z216" s="13">
        <v>17318</v>
      </c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CF216" s="18">
        <f t="shared" si="20"/>
        <v>34001.205518216477</v>
      </c>
      <c r="CG216" s="26"/>
      <c r="CH216" s="13">
        <f t="shared" si="21"/>
        <v>34001.205518216477</v>
      </c>
      <c r="CI216" s="13">
        <f t="shared" si="22"/>
        <v>3857.05</v>
      </c>
      <c r="CJ216" s="13">
        <f t="shared" si="23"/>
        <v>37858.25551821648</v>
      </c>
      <c r="CK216" s="13"/>
      <c r="CL216" s="13">
        <f t="shared" si="24"/>
        <v>385705</v>
      </c>
      <c r="CN216" t="s">
        <v>224</v>
      </c>
      <c r="CO216" t="s">
        <v>44</v>
      </c>
      <c r="CP216" t="s">
        <v>217</v>
      </c>
      <c r="CQ216" t="s">
        <v>218</v>
      </c>
      <c r="CR216" s="18">
        <f t="shared" si="25"/>
        <v>37858.25551821648</v>
      </c>
    </row>
    <row r="217" spans="1:96" x14ac:dyDescent="0.25">
      <c r="A217" t="s">
        <v>29</v>
      </c>
      <c r="B217" s="11" t="s">
        <v>211</v>
      </c>
      <c r="C217" t="s">
        <v>26</v>
      </c>
      <c r="D217" s="21" t="s">
        <v>31</v>
      </c>
      <c r="E217" s="11" t="s">
        <v>283</v>
      </c>
      <c r="F217" s="11" t="s">
        <v>58</v>
      </c>
      <c r="G217" s="13">
        <v>3966.3731245912063</v>
      </c>
      <c r="H217" s="13">
        <v>4600.9928245257988</v>
      </c>
      <c r="I217" s="14">
        <v>36</v>
      </c>
      <c r="J217" s="15">
        <v>44104</v>
      </c>
      <c r="K217" s="15">
        <v>45169</v>
      </c>
      <c r="L217" s="13">
        <v>91700</v>
      </c>
      <c r="M217" s="13">
        <v>917</v>
      </c>
      <c r="N217" s="13"/>
      <c r="O217" s="13"/>
      <c r="P217" s="13">
        <v>17318</v>
      </c>
      <c r="Q217" s="13">
        <v>17318</v>
      </c>
      <c r="R217" s="13">
        <v>17318</v>
      </c>
      <c r="S217" s="13">
        <v>17318</v>
      </c>
      <c r="T217" s="13">
        <v>17318</v>
      </c>
      <c r="U217" s="13">
        <v>17318</v>
      </c>
      <c r="V217" s="25">
        <v>17318</v>
      </c>
      <c r="W217" s="13"/>
      <c r="X217" s="13"/>
      <c r="Y217" s="13"/>
      <c r="Z217" s="13">
        <v>17318</v>
      </c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CF217" s="18">
        <f t="shared" si="20"/>
        <v>21284.373124591206</v>
      </c>
      <c r="CG217" s="26"/>
      <c r="CH217" s="13">
        <f t="shared" si="21"/>
        <v>21284.373124591206</v>
      </c>
      <c r="CI217" s="13">
        <f t="shared" si="22"/>
        <v>917</v>
      </c>
      <c r="CJ217" s="13">
        <f t="shared" si="23"/>
        <v>22201.373124591206</v>
      </c>
      <c r="CK217" s="13"/>
      <c r="CL217" s="13">
        <f t="shared" si="24"/>
        <v>91700</v>
      </c>
      <c r="CN217" t="s">
        <v>237</v>
      </c>
      <c r="CO217" t="s">
        <v>44</v>
      </c>
      <c r="CP217" t="s">
        <v>227</v>
      </c>
      <c r="CQ217" t="s">
        <v>222</v>
      </c>
      <c r="CR217" s="18">
        <f t="shared" si="25"/>
        <v>22201.373124591206</v>
      </c>
    </row>
    <row r="218" spans="1:96" x14ac:dyDescent="0.25">
      <c r="A218" t="s">
        <v>29</v>
      </c>
      <c r="B218" s="11" t="s">
        <v>211</v>
      </c>
      <c r="C218" t="s">
        <v>26</v>
      </c>
      <c r="D218" s="21" t="s">
        <v>31</v>
      </c>
      <c r="E218" s="11" t="s">
        <v>284</v>
      </c>
      <c r="F218" s="11" t="s">
        <v>58</v>
      </c>
      <c r="G218" s="13">
        <v>14307.317738928907</v>
      </c>
      <c r="H218" s="13">
        <v>16596.488577157532</v>
      </c>
      <c r="I218" s="14">
        <v>36</v>
      </c>
      <c r="J218" s="15">
        <v>44104</v>
      </c>
      <c r="K218" s="15">
        <v>45169</v>
      </c>
      <c r="L218" s="13">
        <v>330776</v>
      </c>
      <c r="M218" s="13">
        <v>3307.76</v>
      </c>
      <c r="N218" s="13"/>
      <c r="O218" s="13"/>
      <c r="P218" s="13">
        <v>17318</v>
      </c>
      <c r="Q218" s="13">
        <v>17318</v>
      </c>
      <c r="R218" s="13">
        <v>17318</v>
      </c>
      <c r="S218" s="13">
        <v>17318</v>
      </c>
      <c r="T218" s="13">
        <v>17318</v>
      </c>
      <c r="U218" s="13">
        <v>17318</v>
      </c>
      <c r="V218" s="25">
        <v>17318</v>
      </c>
      <c r="W218" s="13"/>
      <c r="X218" s="13"/>
      <c r="Y218" s="13"/>
      <c r="Z218" s="13">
        <v>17318</v>
      </c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CF218" s="18">
        <f t="shared" si="20"/>
        <v>31625.317738928905</v>
      </c>
      <c r="CG218" s="26"/>
      <c r="CH218" s="13">
        <f t="shared" si="21"/>
        <v>31625.317738928905</v>
      </c>
      <c r="CI218" s="13">
        <f t="shared" si="22"/>
        <v>3307.76</v>
      </c>
      <c r="CJ218" s="13">
        <f t="shared" si="23"/>
        <v>34933.077738928907</v>
      </c>
      <c r="CK218" s="13"/>
      <c r="CL218" s="13">
        <f t="shared" si="24"/>
        <v>330776</v>
      </c>
      <c r="CN218" t="s">
        <v>216</v>
      </c>
      <c r="CO218" t="s">
        <v>44</v>
      </c>
      <c r="CP218" t="s">
        <v>241</v>
      </c>
      <c r="CQ218" t="s">
        <v>218</v>
      </c>
      <c r="CR218" s="18">
        <f t="shared" si="25"/>
        <v>34933.077738928907</v>
      </c>
    </row>
    <row r="219" spans="1:96" x14ac:dyDescent="0.25">
      <c r="A219" t="s">
        <v>29</v>
      </c>
      <c r="B219" s="11" t="s">
        <v>285</v>
      </c>
      <c r="C219" t="s">
        <v>26</v>
      </c>
      <c r="D219" s="21" t="s">
        <v>31</v>
      </c>
      <c r="E219" s="11" t="s">
        <v>286</v>
      </c>
      <c r="F219" s="11" t="s">
        <v>58</v>
      </c>
      <c r="G219" s="13">
        <v>645679.18820804206</v>
      </c>
      <c r="H219" s="13">
        <v>748987.85832132876</v>
      </c>
      <c r="I219" s="14">
        <v>12</v>
      </c>
      <c r="J219" s="15">
        <v>44104</v>
      </c>
      <c r="K219" s="15">
        <v>45169</v>
      </c>
      <c r="L219" s="13">
        <v>603448.38</v>
      </c>
      <c r="M219" s="13">
        <v>6034.4838</v>
      </c>
      <c r="N219" s="13"/>
      <c r="O219" s="13"/>
      <c r="P219" s="13">
        <v>94326</v>
      </c>
      <c r="Q219" s="13">
        <v>94326</v>
      </c>
      <c r="R219" s="13">
        <v>94326</v>
      </c>
      <c r="S219" s="13">
        <v>94326</v>
      </c>
      <c r="T219" s="13">
        <v>94326</v>
      </c>
      <c r="U219" s="13">
        <v>94326</v>
      </c>
      <c r="V219" s="25">
        <v>94326</v>
      </c>
      <c r="W219" s="13"/>
      <c r="X219" s="13"/>
      <c r="Y219" s="13"/>
      <c r="Z219" s="13">
        <v>94326</v>
      </c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CF219" s="18">
        <f t="shared" si="20"/>
        <v>740005.18820804206</v>
      </c>
      <c r="CG219" s="26"/>
      <c r="CH219" s="13">
        <f t="shared" si="21"/>
        <v>740005.18820804206</v>
      </c>
      <c r="CI219" s="13">
        <f t="shared" si="22"/>
        <v>6034.4838</v>
      </c>
      <c r="CJ219" s="13">
        <f t="shared" si="23"/>
        <v>746039.67200804211</v>
      </c>
      <c r="CK219" s="13"/>
      <c r="CL219" s="13">
        <f t="shared" si="24"/>
        <v>603448.38</v>
      </c>
      <c r="CN219" t="e">
        <v>#N/A</v>
      </c>
      <c r="CO219" t="e">
        <v>#N/A</v>
      </c>
      <c r="CP219" t="e">
        <v>#N/A</v>
      </c>
      <c r="CQ219" t="s">
        <v>25</v>
      </c>
      <c r="CR219" s="18">
        <f t="shared" si="25"/>
        <v>746039.67200804211</v>
      </c>
    </row>
    <row r="220" spans="1:96" x14ac:dyDescent="0.25">
      <c r="A220" t="s">
        <v>29</v>
      </c>
      <c r="B220" s="11" t="s">
        <v>285</v>
      </c>
      <c r="C220" t="s">
        <v>26</v>
      </c>
      <c r="D220" s="21" t="s">
        <v>31</v>
      </c>
      <c r="E220" s="11" t="s">
        <v>287</v>
      </c>
      <c r="F220" s="11" t="s">
        <v>58</v>
      </c>
      <c r="G220" s="13">
        <v>384634.71969248372</v>
      </c>
      <c r="H220" s="13">
        <v>446176.27484328108</v>
      </c>
      <c r="I220" s="14">
        <v>12</v>
      </c>
      <c r="J220" s="15">
        <v>44104</v>
      </c>
      <c r="K220" s="15">
        <v>45169</v>
      </c>
      <c r="L220" s="13">
        <v>359477.59</v>
      </c>
      <c r="M220" s="13">
        <v>3594.7759000000005</v>
      </c>
      <c r="N220" s="13"/>
      <c r="O220" s="13"/>
      <c r="P220" s="13">
        <v>94326</v>
      </c>
      <c r="Q220" s="13">
        <v>94326</v>
      </c>
      <c r="R220" s="13">
        <v>94326</v>
      </c>
      <c r="S220" s="13">
        <v>94326</v>
      </c>
      <c r="T220" s="13">
        <v>94326</v>
      </c>
      <c r="U220" s="13">
        <v>94326</v>
      </c>
      <c r="V220" s="25">
        <v>94326</v>
      </c>
      <c r="W220" s="13"/>
      <c r="X220" s="13"/>
      <c r="Y220" s="13"/>
      <c r="Z220" s="13">
        <v>94326</v>
      </c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CF220" s="18">
        <f t="shared" si="20"/>
        <v>478960.71969248372</v>
      </c>
      <c r="CG220" s="26"/>
      <c r="CH220" s="13">
        <f t="shared" si="21"/>
        <v>478960.71969248372</v>
      </c>
      <c r="CI220" s="13">
        <f t="shared" si="22"/>
        <v>3594.7759000000005</v>
      </c>
      <c r="CJ220" s="13">
        <f t="shared" si="23"/>
        <v>482555.49559248373</v>
      </c>
      <c r="CK220" s="13"/>
      <c r="CL220" s="13">
        <f t="shared" si="24"/>
        <v>359477.59</v>
      </c>
      <c r="CN220" t="e">
        <v>#N/A</v>
      </c>
      <c r="CO220" t="e">
        <v>#N/A</v>
      </c>
      <c r="CP220" t="e">
        <v>#N/A</v>
      </c>
      <c r="CQ220" t="s">
        <v>25</v>
      </c>
      <c r="CR220" s="18">
        <f t="shared" si="25"/>
        <v>482555.49559248373</v>
      </c>
    </row>
    <row r="221" spans="1:96" x14ac:dyDescent="0.25">
      <c r="A221" t="s">
        <v>29</v>
      </c>
      <c r="B221" s="11" t="s">
        <v>288</v>
      </c>
      <c r="D221" s="21" t="s">
        <v>289</v>
      </c>
      <c r="E221" s="29" t="s">
        <v>290</v>
      </c>
      <c r="F221" s="11" t="s">
        <v>58</v>
      </c>
      <c r="G221" s="13">
        <v>41166.270000000004</v>
      </c>
      <c r="H221" s="13">
        <v>47752.873200000002</v>
      </c>
      <c r="I221" s="14">
        <v>60</v>
      </c>
      <c r="J221" s="15">
        <v>44197</v>
      </c>
      <c r="K221" s="15">
        <v>45992</v>
      </c>
      <c r="L221" s="25">
        <v>2076718</v>
      </c>
      <c r="M221" s="13">
        <v>726851.29999999993</v>
      </c>
      <c r="N221" s="13">
        <f>+G221*1</f>
        <v>41166.270000000004</v>
      </c>
      <c r="O221" s="13"/>
      <c r="P221" s="13"/>
      <c r="Q221" s="13"/>
      <c r="R221" s="13">
        <v>26738.32</v>
      </c>
      <c r="S221" s="13">
        <v>26738.32</v>
      </c>
      <c r="T221" s="13">
        <v>26738.32</v>
      </c>
      <c r="U221" s="13">
        <v>26738.32</v>
      </c>
      <c r="V221" s="25">
        <v>26738.32</v>
      </c>
      <c r="W221" s="13"/>
      <c r="X221" s="13"/>
      <c r="Y221" s="13"/>
      <c r="Z221" s="13">
        <v>26738.32</v>
      </c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>
        <v>26738.32</v>
      </c>
      <c r="AM221" s="13">
        <v>26738.32</v>
      </c>
      <c r="AN221" s="13">
        <v>26738.32</v>
      </c>
      <c r="AO221" s="13">
        <v>26738.32</v>
      </c>
      <c r="AP221" s="13">
        <v>26738.32</v>
      </c>
      <c r="AQ221" s="13">
        <v>26738.32</v>
      </c>
      <c r="AR221" s="13">
        <v>26738.32</v>
      </c>
      <c r="AS221" s="13">
        <v>26738.32</v>
      </c>
      <c r="AT221" s="13">
        <v>26738.32</v>
      </c>
      <c r="AU221" s="13">
        <v>26738.32</v>
      </c>
      <c r="AV221" s="13">
        <v>26738.32</v>
      </c>
      <c r="AW221" s="13">
        <v>26738.32</v>
      </c>
      <c r="AX221" s="13">
        <v>26738.32</v>
      </c>
      <c r="AY221" s="13">
        <v>26738.32</v>
      </c>
      <c r="AZ221" s="13">
        <v>26738.32</v>
      </c>
      <c r="BA221" s="13">
        <v>26738.32</v>
      </c>
      <c r="BB221" s="13">
        <v>26738.32</v>
      </c>
      <c r="BC221" s="13">
        <v>26738.32</v>
      </c>
      <c r="BD221" s="13">
        <v>26738.32</v>
      </c>
      <c r="BE221" s="13">
        <v>26738.32</v>
      </c>
      <c r="BF221" s="13">
        <v>26738.32</v>
      </c>
      <c r="BG221" s="13">
        <v>26738.32</v>
      </c>
      <c r="BH221" s="13">
        <v>26738.32</v>
      </c>
      <c r="BI221" s="13">
        <v>26738.32</v>
      </c>
      <c r="BJ221" s="13">
        <v>26738.32</v>
      </c>
      <c r="BK221" s="13">
        <v>26738.32</v>
      </c>
      <c r="BL221" s="13">
        <v>26738.32</v>
      </c>
      <c r="BM221" s="13">
        <v>26738.32</v>
      </c>
      <c r="BN221" s="13"/>
      <c r="BO221" s="13"/>
      <c r="BP221" s="13"/>
      <c r="CF221" s="18">
        <f t="shared" si="20"/>
        <v>816577.54999999958</v>
      </c>
      <c r="CG221" s="18">
        <f t="shared" ref="CG221:CG284" si="26">-N221</f>
        <v>-41166.270000000004</v>
      </c>
      <c r="CH221" s="13">
        <f t="shared" si="21"/>
        <v>775411.27999999956</v>
      </c>
      <c r="CI221" s="13">
        <f t="shared" si="22"/>
        <v>726851.29999999993</v>
      </c>
      <c r="CJ221" s="13">
        <f t="shared" si="23"/>
        <v>1502262.5799999996</v>
      </c>
      <c r="CK221" s="13"/>
      <c r="CL221" s="13">
        <f t="shared" si="24"/>
        <v>2076718</v>
      </c>
      <c r="CN221" t="s">
        <v>80</v>
      </c>
      <c r="CO221" t="s">
        <v>44</v>
      </c>
      <c r="CP221" t="s">
        <v>291</v>
      </c>
      <c r="CQ221" t="s">
        <v>82</v>
      </c>
      <c r="CR221" s="18">
        <f t="shared" si="25"/>
        <v>1502262.5799999996</v>
      </c>
    </row>
    <row r="222" spans="1:96" x14ac:dyDescent="0.25">
      <c r="A222" t="s">
        <v>29</v>
      </c>
      <c r="B222" s="11" t="s">
        <v>288</v>
      </c>
      <c r="D222" s="21" t="s">
        <v>289</v>
      </c>
      <c r="E222" s="29" t="s">
        <v>292</v>
      </c>
      <c r="F222" s="11" t="s">
        <v>58</v>
      </c>
      <c r="G222" s="13"/>
      <c r="H222" s="13"/>
      <c r="I222" s="14">
        <v>60</v>
      </c>
      <c r="J222" s="15">
        <v>44501</v>
      </c>
      <c r="K222" s="15">
        <f>+I222*30+J222</f>
        <v>46301</v>
      </c>
      <c r="L222" s="25">
        <f>2014040*4</f>
        <v>8056160</v>
      </c>
      <c r="M222" s="13">
        <f>+L222*0.35</f>
        <v>2819656</v>
      </c>
      <c r="N222" s="13">
        <f>42497*4</f>
        <v>169988</v>
      </c>
      <c r="O222" s="13"/>
      <c r="P222" s="13"/>
      <c r="Q222" s="13">
        <f>42497*4*2</f>
        <v>339976</v>
      </c>
      <c r="R222" s="13">
        <f>42497*4</f>
        <v>169988</v>
      </c>
      <c r="S222" s="13">
        <f t="shared" ref="S222:V222" si="27">42497*4</f>
        <v>169988</v>
      </c>
      <c r="T222" s="13">
        <f t="shared" si="27"/>
        <v>169988</v>
      </c>
      <c r="U222" s="13">
        <f t="shared" si="27"/>
        <v>169988</v>
      </c>
      <c r="V222" s="13">
        <f t="shared" si="27"/>
        <v>169988</v>
      </c>
      <c r="W222" s="13"/>
      <c r="X222" s="13"/>
      <c r="Y222" s="13"/>
      <c r="Z222" s="13">
        <v>169988</v>
      </c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>
        <v>169988</v>
      </c>
      <c r="AM222" s="13">
        <v>169988</v>
      </c>
      <c r="AN222" s="13">
        <v>169988</v>
      </c>
      <c r="AO222" s="13">
        <v>169988</v>
      </c>
      <c r="AP222" s="13">
        <v>169988</v>
      </c>
      <c r="AQ222" s="13">
        <v>169988</v>
      </c>
      <c r="AR222" s="13">
        <v>169988</v>
      </c>
      <c r="AS222" s="13">
        <v>169988</v>
      </c>
      <c r="AT222" s="13">
        <v>169988</v>
      </c>
      <c r="AU222" s="13">
        <v>169988</v>
      </c>
      <c r="AV222" s="13">
        <v>169988</v>
      </c>
      <c r="AW222" s="13">
        <v>169988</v>
      </c>
      <c r="AX222" s="13">
        <v>169988</v>
      </c>
      <c r="AY222" s="13">
        <v>169988</v>
      </c>
      <c r="AZ222" s="13">
        <v>169988</v>
      </c>
      <c r="BA222" s="13">
        <v>169988</v>
      </c>
      <c r="BB222" s="13">
        <v>169988</v>
      </c>
      <c r="BC222" s="13">
        <v>169988</v>
      </c>
      <c r="BD222" s="13">
        <v>169988</v>
      </c>
      <c r="BE222" s="13">
        <v>169988</v>
      </c>
      <c r="BF222" s="13">
        <v>169988</v>
      </c>
      <c r="BG222" s="13">
        <v>169988</v>
      </c>
      <c r="BH222" s="13">
        <v>169988</v>
      </c>
      <c r="BI222" s="13">
        <v>169988</v>
      </c>
      <c r="BJ222" s="13">
        <v>169988</v>
      </c>
      <c r="BK222" s="13">
        <v>169988</v>
      </c>
      <c r="BL222" s="13">
        <v>169988</v>
      </c>
      <c r="BM222" s="13">
        <v>169988</v>
      </c>
      <c r="BN222" s="13">
        <v>169988</v>
      </c>
      <c r="BO222" s="13">
        <v>169988</v>
      </c>
      <c r="BP222" s="13">
        <v>169988</v>
      </c>
      <c r="BQ222" s="13">
        <v>169988</v>
      </c>
      <c r="BR222" s="13">
        <v>169988</v>
      </c>
      <c r="BS222" s="13">
        <v>169988</v>
      </c>
      <c r="BT222" s="13">
        <v>169988</v>
      </c>
      <c r="BU222" s="13">
        <v>169988</v>
      </c>
      <c r="BV222" s="13">
        <v>169988</v>
      </c>
      <c r="BW222" s="13">
        <v>169988</v>
      </c>
      <c r="CF222" s="18">
        <f t="shared" si="20"/>
        <v>6629532</v>
      </c>
      <c r="CG222" s="18">
        <f t="shared" si="26"/>
        <v>-169988</v>
      </c>
      <c r="CH222" s="13">
        <f t="shared" si="21"/>
        <v>6459544</v>
      </c>
      <c r="CI222" s="13">
        <f t="shared" si="22"/>
        <v>2819656</v>
      </c>
      <c r="CJ222" s="13">
        <f t="shared" si="23"/>
        <v>9279200</v>
      </c>
      <c r="CK222" s="13"/>
      <c r="CL222" s="13">
        <f t="shared" si="24"/>
        <v>8056160</v>
      </c>
      <c r="CR222" s="18"/>
    </row>
    <row r="223" spans="1:96" x14ac:dyDescent="0.25">
      <c r="A223" t="s">
        <v>29</v>
      </c>
      <c r="B223" s="11" t="s">
        <v>288</v>
      </c>
      <c r="D223" s="21" t="s">
        <v>289</v>
      </c>
      <c r="E223" s="29" t="s">
        <v>293</v>
      </c>
      <c r="F223" s="11" t="s">
        <v>58</v>
      </c>
      <c r="G223" s="13"/>
      <c r="H223" s="13"/>
      <c r="I223" s="14">
        <v>36</v>
      </c>
      <c r="J223" s="15">
        <v>44501</v>
      </c>
      <c r="K223" s="15">
        <f>+I223*30+J223</f>
        <v>45581</v>
      </c>
      <c r="L223" s="25">
        <f>+(285900+285900+351900+440705+440705+440705)/1.16</f>
        <v>1936047.4137931035</v>
      </c>
      <c r="M223" s="13">
        <f>+L223*0.4</f>
        <v>774418.96551724151</v>
      </c>
      <c r="N223" s="13">
        <f>6423+6512+9916+9916+6423+9916</f>
        <v>49106</v>
      </c>
      <c r="O223" s="13"/>
      <c r="P223" s="13"/>
      <c r="Q223" s="13">
        <f>+N223</f>
        <v>49106</v>
      </c>
      <c r="R223" s="13">
        <f>+Q223</f>
        <v>49106</v>
      </c>
      <c r="S223" s="13">
        <f t="shared" ref="S223:V223" si="28">+R223</f>
        <v>49106</v>
      </c>
      <c r="T223" s="13">
        <f t="shared" si="28"/>
        <v>49106</v>
      </c>
      <c r="U223" s="13">
        <f t="shared" si="28"/>
        <v>49106</v>
      </c>
      <c r="V223" s="13">
        <f t="shared" si="28"/>
        <v>49106</v>
      </c>
      <c r="W223" s="13"/>
      <c r="X223" s="13"/>
      <c r="Y223" s="13"/>
      <c r="Z223" s="13">
        <v>0</v>
      </c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CF223" s="18">
        <f t="shared" si="20"/>
        <v>0</v>
      </c>
      <c r="CG223" s="18">
        <f>-N223</f>
        <v>-49106</v>
      </c>
      <c r="CH223" s="13">
        <f t="shared" si="21"/>
        <v>-49106</v>
      </c>
      <c r="CI223" s="13">
        <f t="shared" si="22"/>
        <v>774418.96551724151</v>
      </c>
      <c r="CJ223" s="13">
        <f t="shared" si="23"/>
        <v>725312.96551724151</v>
      </c>
      <c r="CK223" s="13"/>
      <c r="CL223" s="13">
        <f t="shared" si="24"/>
        <v>1936047.4137931035</v>
      </c>
      <c r="CR223" s="18"/>
    </row>
    <row r="224" spans="1:96" x14ac:dyDescent="0.25">
      <c r="A224" t="s">
        <v>29</v>
      </c>
      <c r="B224" s="11" t="s">
        <v>288</v>
      </c>
      <c r="D224" s="21" t="s">
        <v>289</v>
      </c>
      <c r="E224" s="29" t="s">
        <v>294</v>
      </c>
      <c r="F224" s="11" t="s">
        <v>58</v>
      </c>
      <c r="G224" s="13">
        <v>41166.270000000004</v>
      </c>
      <c r="H224" s="13">
        <v>47752.873200000002</v>
      </c>
      <c r="I224" s="14">
        <v>60</v>
      </c>
      <c r="J224" s="15">
        <v>44197</v>
      </c>
      <c r="K224" s="15">
        <v>45992</v>
      </c>
      <c r="L224" s="25">
        <v>2076718</v>
      </c>
      <c r="M224" s="13">
        <v>726851.29999999993</v>
      </c>
      <c r="N224" s="13">
        <f t="shared" ref="N224:N266" si="29">+G224*1</f>
        <v>41166.270000000004</v>
      </c>
      <c r="O224" s="13"/>
      <c r="P224" s="13"/>
      <c r="Q224" s="13">
        <f>+(2014040.82*4)*2.56%*58</f>
        <v>11961791.238144001</v>
      </c>
      <c r="R224" s="13">
        <v>26738.32</v>
      </c>
      <c r="S224" s="13">
        <v>26738.32</v>
      </c>
      <c r="T224" s="13">
        <v>26738.32</v>
      </c>
      <c r="U224" s="13">
        <v>26738.32</v>
      </c>
      <c r="V224" s="25">
        <v>26738.32</v>
      </c>
      <c r="W224" s="13"/>
      <c r="X224" s="13"/>
      <c r="Y224" s="13"/>
      <c r="Z224" s="13">
        <v>26738.32</v>
      </c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>
        <v>26738.32</v>
      </c>
      <c r="AM224" s="13">
        <v>26738.32</v>
      </c>
      <c r="AN224" s="13">
        <v>26738.32</v>
      </c>
      <c r="AO224" s="13">
        <v>26738.32</v>
      </c>
      <c r="AP224" s="13">
        <v>26738.32</v>
      </c>
      <c r="AQ224" s="13">
        <v>26738.32</v>
      </c>
      <c r="AR224" s="13">
        <v>26738.32</v>
      </c>
      <c r="AS224" s="13">
        <v>26738.32</v>
      </c>
      <c r="AT224" s="13">
        <v>26738.32</v>
      </c>
      <c r="AU224" s="13">
        <v>26738.32</v>
      </c>
      <c r="AV224" s="13">
        <v>26738.32</v>
      </c>
      <c r="AW224" s="13">
        <v>26738.32</v>
      </c>
      <c r="AX224" s="13">
        <v>26738.32</v>
      </c>
      <c r="AY224" s="13">
        <v>26738.32</v>
      </c>
      <c r="AZ224" s="13">
        <v>26738.32</v>
      </c>
      <c r="BA224" s="13">
        <v>26738.32</v>
      </c>
      <c r="BB224" s="13">
        <v>26738.32</v>
      </c>
      <c r="BC224" s="13">
        <v>26738.32</v>
      </c>
      <c r="BD224" s="13">
        <v>26738.32</v>
      </c>
      <c r="BE224" s="13">
        <v>26738.32</v>
      </c>
      <c r="BF224" s="13">
        <v>26738.32</v>
      </c>
      <c r="BG224" s="13">
        <v>26738.32</v>
      </c>
      <c r="BH224" s="13">
        <v>26738.32</v>
      </c>
      <c r="BI224" s="13">
        <v>26738.32</v>
      </c>
      <c r="BJ224" s="13">
        <v>26738.32</v>
      </c>
      <c r="BK224" s="13">
        <v>26738.32</v>
      </c>
      <c r="BL224" s="13">
        <v>26738.32</v>
      </c>
      <c r="BM224" s="13">
        <v>26738.32</v>
      </c>
      <c r="BN224" s="13"/>
      <c r="BO224" s="13"/>
      <c r="BP224" s="13"/>
      <c r="CF224" s="18">
        <f t="shared" si="20"/>
        <v>816577.54999999958</v>
      </c>
      <c r="CG224" s="18">
        <f t="shared" si="26"/>
        <v>-41166.270000000004</v>
      </c>
      <c r="CH224" s="13">
        <f t="shared" si="21"/>
        <v>775411.27999999956</v>
      </c>
      <c r="CI224" s="13">
        <f t="shared" si="22"/>
        <v>726851.29999999993</v>
      </c>
      <c r="CJ224" s="13">
        <f t="shared" si="23"/>
        <v>1502262.5799999996</v>
      </c>
      <c r="CK224" s="13"/>
      <c r="CL224" s="13">
        <f t="shared" si="24"/>
        <v>2076718</v>
      </c>
      <c r="CN224" t="s">
        <v>80</v>
      </c>
      <c r="CO224" t="s">
        <v>44</v>
      </c>
      <c r="CP224" t="s">
        <v>291</v>
      </c>
      <c r="CQ224" t="s">
        <v>82</v>
      </c>
      <c r="CR224" s="18">
        <f t="shared" si="25"/>
        <v>1502262.5799999996</v>
      </c>
    </row>
    <row r="225" spans="1:96" x14ac:dyDescent="0.25">
      <c r="A225" t="s">
        <v>29</v>
      </c>
      <c r="B225" s="11" t="s">
        <v>288</v>
      </c>
      <c r="D225" s="21" t="s">
        <v>289</v>
      </c>
      <c r="E225" s="29" t="s">
        <v>295</v>
      </c>
      <c r="F225" s="11" t="s">
        <v>58</v>
      </c>
      <c r="G225" s="13">
        <v>56538.16</v>
      </c>
      <c r="H225" s="13">
        <v>65584.265599999999</v>
      </c>
      <c r="I225" s="14">
        <v>60</v>
      </c>
      <c r="J225" s="15">
        <v>44197</v>
      </c>
      <c r="K225" s="15">
        <v>45992</v>
      </c>
      <c r="L225" s="25">
        <v>2852690</v>
      </c>
      <c r="M225" s="13">
        <v>998441.49999999988</v>
      </c>
      <c r="N225" s="13">
        <f t="shared" si="29"/>
        <v>56538.16</v>
      </c>
      <c r="O225" s="13"/>
      <c r="P225" s="13"/>
      <c r="Q225" s="13"/>
      <c r="R225" s="13">
        <v>36722.67</v>
      </c>
      <c r="S225" s="13">
        <v>36722.67</v>
      </c>
      <c r="T225" s="13">
        <v>36722.67</v>
      </c>
      <c r="U225" s="13">
        <v>36722.67</v>
      </c>
      <c r="V225" s="25">
        <v>36722.67</v>
      </c>
      <c r="W225" s="13"/>
      <c r="X225" s="13"/>
      <c r="Y225" s="13"/>
      <c r="Z225" s="13">
        <v>36722.67</v>
      </c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>
        <v>36722.67</v>
      </c>
      <c r="AM225" s="13">
        <v>36722.67</v>
      </c>
      <c r="AN225" s="13">
        <v>36722.67</v>
      </c>
      <c r="AO225" s="13">
        <v>36722.67</v>
      </c>
      <c r="AP225" s="13">
        <v>36722.67</v>
      </c>
      <c r="AQ225" s="13">
        <v>36722.67</v>
      </c>
      <c r="AR225" s="13">
        <v>36722.67</v>
      </c>
      <c r="AS225" s="13">
        <v>36722.67</v>
      </c>
      <c r="AT225" s="13">
        <v>36722.67</v>
      </c>
      <c r="AU225" s="13">
        <v>36722.67</v>
      </c>
      <c r="AV225" s="13">
        <v>36722.67</v>
      </c>
      <c r="AW225" s="13">
        <v>36722.67</v>
      </c>
      <c r="AX225" s="13">
        <v>36722.67</v>
      </c>
      <c r="AY225" s="13">
        <v>36722.67</v>
      </c>
      <c r="AZ225" s="13">
        <v>36722.67</v>
      </c>
      <c r="BA225" s="13">
        <v>36722.67</v>
      </c>
      <c r="BB225" s="13">
        <v>36722.67</v>
      </c>
      <c r="BC225" s="13">
        <v>36722.67</v>
      </c>
      <c r="BD225" s="13">
        <v>36722.67</v>
      </c>
      <c r="BE225" s="13">
        <v>36722.67</v>
      </c>
      <c r="BF225" s="13">
        <v>36722.67</v>
      </c>
      <c r="BG225" s="13">
        <v>36722.67</v>
      </c>
      <c r="BH225" s="13">
        <v>36722.67</v>
      </c>
      <c r="BI225" s="13">
        <v>36722.67</v>
      </c>
      <c r="BJ225" s="13">
        <v>36722.67</v>
      </c>
      <c r="BK225" s="13">
        <v>36722.67</v>
      </c>
      <c r="BL225" s="13">
        <v>36722.67</v>
      </c>
      <c r="BM225" s="13">
        <v>36722.67</v>
      </c>
      <c r="BN225" s="13"/>
      <c r="BO225" s="13"/>
      <c r="BP225" s="13"/>
      <c r="CF225" s="18">
        <f t="shared" si="20"/>
        <v>1121495.5900000003</v>
      </c>
      <c r="CG225" s="18">
        <f t="shared" si="26"/>
        <v>-56538.16</v>
      </c>
      <c r="CH225" s="13">
        <f t="shared" si="21"/>
        <v>1064957.4300000004</v>
      </c>
      <c r="CI225" s="13">
        <f t="shared" si="22"/>
        <v>998441.49999999988</v>
      </c>
      <c r="CJ225" s="13">
        <f t="shared" si="23"/>
        <v>2063398.9300000002</v>
      </c>
      <c r="CK225" s="13"/>
      <c r="CL225" s="13">
        <f t="shared" si="24"/>
        <v>2852690</v>
      </c>
      <c r="CN225" t="s">
        <v>296</v>
      </c>
      <c r="CO225" t="s">
        <v>44</v>
      </c>
      <c r="CP225" t="s">
        <v>297</v>
      </c>
      <c r="CQ225" t="s">
        <v>46</v>
      </c>
      <c r="CR225" s="18">
        <f t="shared" si="25"/>
        <v>2063398.9300000002</v>
      </c>
    </row>
    <row r="226" spans="1:96" x14ac:dyDescent="0.25">
      <c r="A226" t="s">
        <v>29</v>
      </c>
      <c r="B226" s="11" t="s">
        <v>288</v>
      </c>
      <c r="D226" s="21" t="s">
        <v>289</v>
      </c>
      <c r="E226" s="29" t="s">
        <v>298</v>
      </c>
      <c r="F226" s="11" t="s">
        <v>58</v>
      </c>
      <c r="G226" s="13">
        <v>56538.16</v>
      </c>
      <c r="H226" s="13">
        <v>65584.265599999999</v>
      </c>
      <c r="I226" s="14">
        <v>60</v>
      </c>
      <c r="J226" s="15">
        <v>44197</v>
      </c>
      <c r="K226" s="15">
        <v>45992</v>
      </c>
      <c r="L226" s="25">
        <v>2852690</v>
      </c>
      <c r="M226" s="13">
        <v>998441.49999999988</v>
      </c>
      <c r="N226" s="13">
        <f t="shared" si="29"/>
        <v>56538.16</v>
      </c>
      <c r="O226" s="13"/>
      <c r="P226" s="13"/>
      <c r="Q226" s="13"/>
      <c r="R226" s="13">
        <v>36722.67</v>
      </c>
      <c r="S226" s="13">
        <v>36722.67</v>
      </c>
      <c r="T226" s="13">
        <v>36722.67</v>
      </c>
      <c r="U226" s="13">
        <v>36722.67</v>
      </c>
      <c r="V226" s="25">
        <v>36722.67</v>
      </c>
      <c r="W226" s="13"/>
      <c r="X226" s="13"/>
      <c r="Y226" s="13"/>
      <c r="Z226" s="13">
        <v>36722.67</v>
      </c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>
        <v>36722.67</v>
      </c>
      <c r="AM226" s="13">
        <v>36722.67</v>
      </c>
      <c r="AN226" s="13">
        <v>36722.67</v>
      </c>
      <c r="AO226" s="13">
        <v>36722.67</v>
      </c>
      <c r="AP226" s="13">
        <v>36722.67</v>
      </c>
      <c r="AQ226" s="13">
        <v>36722.67</v>
      </c>
      <c r="AR226" s="13">
        <v>36722.67</v>
      </c>
      <c r="AS226" s="13">
        <v>36722.67</v>
      </c>
      <c r="AT226" s="13">
        <v>36722.67</v>
      </c>
      <c r="AU226" s="13">
        <v>36722.67</v>
      </c>
      <c r="AV226" s="13">
        <v>36722.67</v>
      </c>
      <c r="AW226" s="13">
        <v>36722.67</v>
      </c>
      <c r="AX226" s="13">
        <v>36722.67</v>
      </c>
      <c r="AY226" s="13">
        <v>36722.67</v>
      </c>
      <c r="AZ226" s="13">
        <v>36722.67</v>
      </c>
      <c r="BA226" s="13">
        <v>36722.67</v>
      </c>
      <c r="BB226" s="13">
        <v>36722.67</v>
      </c>
      <c r="BC226" s="13">
        <v>36722.67</v>
      </c>
      <c r="BD226" s="13">
        <v>36722.67</v>
      </c>
      <c r="BE226" s="13">
        <v>36722.67</v>
      </c>
      <c r="BF226" s="13">
        <v>36722.67</v>
      </c>
      <c r="BG226" s="13">
        <v>36722.67</v>
      </c>
      <c r="BH226" s="13">
        <v>36722.67</v>
      </c>
      <c r="BI226" s="13">
        <v>36722.67</v>
      </c>
      <c r="BJ226" s="13">
        <v>36722.67</v>
      </c>
      <c r="BK226" s="13">
        <v>36722.67</v>
      </c>
      <c r="BL226" s="13">
        <v>36722.67</v>
      </c>
      <c r="BM226" s="13">
        <v>36722.67</v>
      </c>
      <c r="BN226" s="13"/>
      <c r="BO226" s="13"/>
      <c r="BP226" s="13"/>
      <c r="CF226" s="18">
        <f t="shared" si="20"/>
        <v>1121495.5900000003</v>
      </c>
      <c r="CG226" s="18">
        <f t="shared" si="26"/>
        <v>-56538.16</v>
      </c>
      <c r="CH226" s="13">
        <f t="shared" si="21"/>
        <v>1064957.4300000004</v>
      </c>
      <c r="CI226" s="13">
        <f t="shared" si="22"/>
        <v>998441.49999999988</v>
      </c>
      <c r="CJ226" s="13">
        <f t="shared" si="23"/>
        <v>2063398.9300000002</v>
      </c>
      <c r="CK226" s="13"/>
      <c r="CL226" s="13">
        <f t="shared" si="24"/>
        <v>2852690</v>
      </c>
      <c r="CN226" t="s">
        <v>296</v>
      </c>
      <c r="CO226" t="s">
        <v>44</v>
      </c>
      <c r="CP226" t="s">
        <v>297</v>
      </c>
      <c r="CQ226" t="s">
        <v>46</v>
      </c>
      <c r="CR226" s="18">
        <f t="shared" si="25"/>
        <v>2063398.9300000002</v>
      </c>
    </row>
    <row r="227" spans="1:96" x14ac:dyDescent="0.25">
      <c r="A227" t="s">
        <v>29</v>
      </c>
      <c r="B227" s="11" t="s">
        <v>288</v>
      </c>
      <c r="D227" s="21" t="s">
        <v>289</v>
      </c>
      <c r="E227" s="29" t="s">
        <v>299</v>
      </c>
      <c r="F227" s="11" t="s">
        <v>58</v>
      </c>
      <c r="G227" s="13">
        <v>41253.949999999997</v>
      </c>
      <c r="H227" s="13">
        <v>47854.581999999995</v>
      </c>
      <c r="I227" s="14">
        <v>60</v>
      </c>
      <c r="J227" s="15">
        <v>44197</v>
      </c>
      <c r="K227" s="15">
        <v>45992</v>
      </c>
      <c r="L227" s="13">
        <v>2081145</v>
      </c>
      <c r="M227" s="13">
        <v>728400.75</v>
      </c>
      <c r="N227" s="13">
        <f t="shared" si="29"/>
        <v>41253.949999999997</v>
      </c>
      <c r="O227" s="13"/>
      <c r="P227" s="13"/>
      <c r="Q227" s="13"/>
      <c r="R227" s="13">
        <v>26795.27</v>
      </c>
      <c r="S227" s="13">
        <v>26795.27</v>
      </c>
      <c r="T227" s="13">
        <v>26795.27</v>
      </c>
      <c r="U227" s="13">
        <v>26795.27</v>
      </c>
      <c r="V227" s="25">
        <v>26795.27</v>
      </c>
      <c r="W227" s="13"/>
      <c r="X227" s="13"/>
      <c r="Y227" s="13"/>
      <c r="Z227" s="13">
        <v>26795.27</v>
      </c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>
        <v>26795.27</v>
      </c>
      <c r="AM227" s="13">
        <v>26795.27</v>
      </c>
      <c r="AN227" s="13">
        <v>26795.27</v>
      </c>
      <c r="AO227" s="13">
        <v>26795.27</v>
      </c>
      <c r="AP227" s="13">
        <v>26795.27</v>
      </c>
      <c r="AQ227" s="13">
        <v>26795.27</v>
      </c>
      <c r="AR227" s="13">
        <v>26795.27</v>
      </c>
      <c r="AS227" s="13">
        <v>26795.27</v>
      </c>
      <c r="AT227" s="13">
        <v>26795.27</v>
      </c>
      <c r="AU227" s="13">
        <v>26795.27</v>
      </c>
      <c r="AV227" s="13">
        <v>26795.27</v>
      </c>
      <c r="AW227" s="13">
        <v>26795.27</v>
      </c>
      <c r="AX227" s="13">
        <v>26795.27</v>
      </c>
      <c r="AY227" s="13">
        <v>26795.27</v>
      </c>
      <c r="AZ227" s="13">
        <v>26795.27</v>
      </c>
      <c r="BA227" s="13">
        <v>26795.27</v>
      </c>
      <c r="BB227" s="13">
        <v>26795.27</v>
      </c>
      <c r="BC227" s="13">
        <v>26795.27</v>
      </c>
      <c r="BD227" s="13">
        <v>26795.27</v>
      </c>
      <c r="BE227" s="13">
        <v>26795.27</v>
      </c>
      <c r="BF227" s="13">
        <v>26795.27</v>
      </c>
      <c r="BG227" s="13">
        <v>26795.27</v>
      </c>
      <c r="BH227" s="13">
        <v>26795.27</v>
      </c>
      <c r="BI227" s="13">
        <v>26795.27</v>
      </c>
      <c r="BJ227" s="13">
        <v>26795.27</v>
      </c>
      <c r="BK227" s="13">
        <v>26795.27</v>
      </c>
      <c r="BL227" s="13">
        <v>26795.27</v>
      </c>
      <c r="BM227" s="13">
        <v>26795.27</v>
      </c>
      <c r="BN227" s="13"/>
      <c r="BO227" s="13"/>
      <c r="BP227" s="13"/>
      <c r="CF227" s="18">
        <f t="shared" si="20"/>
        <v>818316.78000000026</v>
      </c>
      <c r="CG227" s="18">
        <f t="shared" si="26"/>
        <v>-41253.949999999997</v>
      </c>
      <c r="CH227" s="13">
        <f t="shared" si="21"/>
        <v>777062.83000000031</v>
      </c>
      <c r="CI227" s="13">
        <f t="shared" si="22"/>
        <v>728400.75</v>
      </c>
      <c r="CJ227" s="13">
        <f t="shared" si="23"/>
        <v>1505463.5800000003</v>
      </c>
      <c r="CK227" s="13"/>
      <c r="CL227" s="13">
        <f t="shared" si="24"/>
        <v>2081145</v>
      </c>
      <c r="CN227" t="s">
        <v>296</v>
      </c>
      <c r="CO227" t="s">
        <v>44</v>
      </c>
      <c r="CP227" t="s">
        <v>297</v>
      </c>
      <c r="CQ227" t="s">
        <v>46</v>
      </c>
      <c r="CR227" s="18">
        <f t="shared" si="25"/>
        <v>1505463.5800000003</v>
      </c>
    </row>
    <row r="228" spans="1:96" x14ac:dyDescent="0.25">
      <c r="A228" t="s">
        <v>29</v>
      </c>
      <c r="B228" s="11" t="s">
        <v>288</v>
      </c>
      <c r="D228" s="21" t="s">
        <v>289</v>
      </c>
      <c r="E228" s="29" t="s">
        <v>300</v>
      </c>
      <c r="F228" s="11" t="s">
        <v>58</v>
      </c>
      <c r="G228" s="13">
        <v>41253.949999999997</v>
      </c>
      <c r="H228" s="13">
        <v>47854.581999999995</v>
      </c>
      <c r="I228" s="14">
        <v>60</v>
      </c>
      <c r="J228" s="15">
        <v>44197</v>
      </c>
      <c r="K228" s="15">
        <v>45992</v>
      </c>
      <c r="L228" s="13">
        <v>2081145</v>
      </c>
      <c r="M228" s="13">
        <v>728400.75</v>
      </c>
      <c r="N228" s="13">
        <f t="shared" si="29"/>
        <v>41253.949999999997</v>
      </c>
      <c r="O228" s="13"/>
      <c r="P228" s="13"/>
      <c r="Q228" s="13"/>
      <c r="R228" s="13">
        <v>26795.27</v>
      </c>
      <c r="S228" s="13">
        <v>26795.27</v>
      </c>
      <c r="T228" s="13">
        <v>26795.27</v>
      </c>
      <c r="U228" s="13">
        <v>26795.27</v>
      </c>
      <c r="V228" s="25">
        <v>26795.27</v>
      </c>
      <c r="W228" s="13"/>
      <c r="X228" s="13"/>
      <c r="Y228" s="13"/>
      <c r="Z228" s="13">
        <v>26795.27</v>
      </c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>
        <v>26795.27</v>
      </c>
      <c r="AM228" s="13">
        <v>26795.27</v>
      </c>
      <c r="AN228" s="13">
        <v>26795.27</v>
      </c>
      <c r="AO228" s="13">
        <v>26795.27</v>
      </c>
      <c r="AP228" s="13">
        <v>26795.27</v>
      </c>
      <c r="AQ228" s="13">
        <v>26795.27</v>
      </c>
      <c r="AR228" s="13">
        <v>26795.27</v>
      </c>
      <c r="AS228" s="13">
        <v>26795.27</v>
      </c>
      <c r="AT228" s="13">
        <v>26795.27</v>
      </c>
      <c r="AU228" s="13">
        <v>26795.27</v>
      </c>
      <c r="AV228" s="13">
        <v>26795.27</v>
      </c>
      <c r="AW228" s="13">
        <v>26795.27</v>
      </c>
      <c r="AX228" s="13">
        <v>26795.27</v>
      </c>
      <c r="AY228" s="13">
        <v>26795.27</v>
      </c>
      <c r="AZ228" s="13">
        <v>26795.27</v>
      </c>
      <c r="BA228" s="13">
        <v>26795.27</v>
      </c>
      <c r="BB228" s="13">
        <v>26795.27</v>
      </c>
      <c r="BC228" s="13">
        <v>26795.27</v>
      </c>
      <c r="BD228" s="13">
        <v>26795.27</v>
      </c>
      <c r="BE228" s="13">
        <v>26795.27</v>
      </c>
      <c r="BF228" s="13">
        <v>26795.27</v>
      </c>
      <c r="BG228" s="13">
        <v>26795.27</v>
      </c>
      <c r="BH228" s="13">
        <v>26795.27</v>
      </c>
      <c r="BI228" s="13">
        <v>26795.27</v>
      </c>
      <c r="BJ228" s="13">
        <v>26795.27</v>
      </c>
      <c r="BK228" s="13">
        <v>26795.27</v>
      </c>
      <c r="BL228" s="13">
        <v>26795.27</v>
      </c>
      <c r="BM228" s="13">
        <v>26795.27</v>
      </c>
      <c r="BN228" s="13"/>
      <c r="BO228" s="13"/>
      <c r="BP228" s="13"/>
      <c r="CF228" s="18">
        <f t="shared" si="20"/>
        <v>818316.78000000026</v>
      </c>
      <c r="CG228" s="18">
        <f t="shared" si="26"/>
        <v>-41253.949999999997</v>
      </c>
      <c r="CH228" s="13">
        <f t="shared" si="21"/>
        <v>777062.83000000031</v>
      </c>
      <c r="CI228" s="13">
        <f t="shared" si="22"/>
        <v>728400.75</v>
      </c>
      <c r="CJ228" s="13">
        <f t="shared" si="23"/>
        <v>1505463.5800000003</v>
      </c>
      <c r="CK228" s="13"/>
      <c r="CL228" s="13">
        <f t="shared" si="24"/>
        <v>2081145</v>
      </c>
      <c r="CN228" t="s">
        <v>296</v>
      </c>
      <c r="CO228" t="s">
        <v>44</v>
      </c>
      <c r="CP228" t="s">
        <v>297</v>
      </c>
      <c r="CQ228" t="s">
        <v>46</v>
      </c>
      <c r="CR228" s="18">
        <f t="shared" si="25"/>
        <v>1505463.5800000003</v>
      </c>
    </row>
    <row r="229" spans="1:96" x14ac:dyDescent="0.25">
      <c r="A229" t="s">
        <v>29</v>
      </c>
      <c r="B229" s="11" t="s">
        <v>288</v>
      </c>
      <c r="D229" s="21" t="s">
        <v>289</v>
      </c>
      <c r="E229" s="29" t="s">
        <v>301</v>
      </c>
      <c r="F229" s="11" t="s">
        <v>58</v>
      </c>
      <c r="G229" s="13">
        <v>41253.949999999997</v>
      </c>
      <c r="H229" s="13">
        <v>47854.581999999995</v>
      </c>
      <c r="I229" s="14">
        <v>60</v>
      </c>
      <c r="J229" s="15">
        <v>44197</v>
      </c>
      <c r="K229" s="15">
        <v>45992</v>
      </c>
      <c r="L229" s="13">
        <v>2081145</v>
      </c>
      <c r="M229" s="13">
        <v>728400.75</v>
      </c>
      <c r="N229" s="13">
        <f t="shared" si="29"/>
        <v>41253.949999999997</v>
      </c>
      <c r="O229" s="13"/>
      <c r="P229" s="13"/>
      <c r="Q229" s="13"/>
      <c r="R229" s="13">
        <v>26795.27</v>
      </c>
      <c r="S229" s="13">
        <v>26795.27</v>
      </c>
      <c r="T229" s="13">
        <v>26795.27</v>
      </c>
      <c r="U229" s="13">
        <v>26795.27</v>
      </c>
      <c r="V229" s="25">
        <v>26795.27</v>
      </c>
      <c r="W229" s="13"/>
      <c r="X229" s="13"/>
      <c r="Y229" s="13"/>
      <c r="Z229" s="13">
        <v>26795.27</v>
      </c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>
        <v>26795.27</v>
      </c>
      <c r="AM229" s="13">
        <v>26795.27</v>
      </c>
      <c r="AN229" s="13">
        <v>26795.27</v>
      </c>
      <c r="AO229" s="13">
        <v>26795.27</v>
      </c>
      <c r="AP229" s="13">
        <v>26795.27</v>
      </c>
      <c r="AQ229" s="13">
        <v>26795.27</v>
      </c>
      <c r="AR229" s="13">
        <v>26795.27</v>
      </c>
      <c r="AS229" s="13">
        <v>26795.27</v>
      </c>
      <c r="AT229" s="13">
        <v>26795.27</v>
      </c>
      <c r="AU229" s="13">
        <v>26795.27</v>
      </c>
      <c r="AV229" s="13">
        <v>26795.27</v>
      </c>
      <c r="AW229" s="13">
        <v>26795.27</v>
      </c>
      <c r="AX229" s="13">
        <v>26795.27</v>
      </c>
      <c r="AY229" s="13">
        <v>26795.27</v>
      </c>
      <c r="AZ229" s="13">
        <v>26795.27</v>
      </c>
      <c r="BA229" s="13">
        <v>26795.27</v>
      </c>
      <c r="BB229" s="13">
        <v>26795.27</v>
      </c>
      <c r="BC229" s="13">
        <v>26795.27</v>
      </c>
      <c r="BD229" s="13">
        <v>26795.27</v>
      </c>
      <c r="BE229" s="13">
        <v>26795.27</v>
      </c>
      <c r="BF229" s="13">
        <v>26795.27</v>
      </c>
      <c r="BG229" s="13">
        <v>26795.27</v>
      </c>
      <c r="BH229" s="13">
        <v>26795.27</v>
      </c>
      <c r="BI229" s="13">
        <v>26795.27</v>
      </c>
      <c r="BJ229" s="13">
        <v>26795.27</v>
      </c>
      <c r="BK229" s="13">
        <v>26795.27</v>
      </c>
      <c r="BL229" s="13">
        <v>26795.27</v>
      </c>
      <c r="BM229" s="13">
        <v>26795.27</v>
      </c>
      <c r="BN229" s="13"/>
      <c r="BO229" s="13"/>
      <c r="BP229" s="13"/>
      <c r="CF229" s="18">
        <f t="shared" si="20"/>
        <v>818316.78000000026</v>
      </c>
      <c r="CG229" s="18">
        <f t="shared" si="26"/>
        <v>-41253.949999999997</v>
      </c>
      <c r="CH229" s="13">
        <f t="shared" si="21"/>
        <v>777062.83000000031</v>
      </c>
      <c r="CI229" s="13">
        <f t="shared" si="22"/>
        <v>728400.75</v>
      </c>
      <c r="CJ229" s="13">
        <f t="shared" si="23"/>
        <v>1505463.5800000003</v>
      </c>
      <c r="CK229" s="13"/>
      <c r="CL229" s="13">
        <f t="shared" si="24"/>
        <v>2081145</v>
      </c>
      <c r="CN229" t="s">
        <v>296</v>
      </c>
      <c r="CO229" t="s">
        <v>44</v>
      </c>
      <c r="CP229" t="s">
        <v>297</v>
      </c>
      <c r="CQ229" t="s">
        <v>46</v>
      </c>
      <c r="CR229" s="18">
        <f t="shared" si="25"/>
        <v>1505463.5800000003</v>
      </c>
    </row>
    <row r="230" spans="1:96" x14ac:dyDescent="0.25">
      <c r="A230" t="s">
        <v>29</v>
      </c>
      <c r="B230" s="11" t="s">
        <v>288</v>
      </c>
      <c r="D230" s="21" t="s">
        <v>289</v>
      </c>
      <c r="E230" s="29" t="s">
        <v>302</v>
      </c>
      <c r="F230" s="11" t="s">
        <v>58</v>
      </c>
      <c r="G230" s="13">
        <v>41253.949999999997</v>
      </c>
      <c r="H230" s="13">
        <v>47854.581999999995</v>
      </c>
      <c r="I230" s="14">
        <v>60</v>
      </c>
      <c r="J230" s="15">
        <v>44197</v>
      </c>
      <c r="K230" s="15">
        <v>45992</v>
      </c>
      <c r="L230" s="13">
        <v>2081145</v>
      </c>
      <c r="M230" s="13">
        <v>728400.75</v>
      </c>
      <c r="N230" s="13">
        <f t="shared" si="29"/>
        <v>41253.949999999997</v>
      </c>
      <c r="O230" s="13"/>
      <c r="P230" s="13"/>
      <c r="Q230" s="13"/>
      <c r="R230" s="13">
        <v>26795.27</v>
      </c>
      <c r="S230" s="13">
        <v>26795.27</v>
      </c>
      <c r="T230" s="13">
        <v>26795.27</v>
      </c>
      <c r="U230" s="13">
        <v>26795.27</v>
      </c>
      <c r="V230" s="25">
        <v>26795.27</v>
      </c>
      <c r="W230" s="13"/>
      <c r="X230" s="13"/>
      <c r="Y230" s="13"/>
      <c r="Z230" s="13">
        <v>26795.27</v>
      </c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>
        <v>26795.27</v>
      </c>
      <c r="AM230" s="13">
        <v>26795.27</v>
      </c>
      <c r="AN230" s="13">
        <v>26795.27</v>
      </c>
      <c r="AO230" s="13">
        <v>26795.27</v>
      </c>
      <c r="AP230" s="13">
        <v>26795.27</v>
      </c>
      <c r="AQ230" s="13">
        <v>26795.27</v>
      </c>
      <c r="AR230" s="13">
        <v>26795.27</v>
      </c>
      <c r="AS230" s="13">
        <v>26795.27</v>
      </c>
      <c r="AT230" s="13">
        <v>26795.27</v>
      </c>
      <c r="AU230" s="13">
        <v>26795.27</v>
      </c>
      <c r="AV230" s="13">
        <v>26795.27</v>
      </c>
      <c r="AW230" s="13">
        <v>26795.27</v>
      </c>
      <c r="AX230" s="13">
        <v>26795.27</v>
      </c>
      <c r="AY230" s="13">
        <v>26795.27</v>
      </c>
      <c r="AZ230" s="13">
        <v>26795.27</v>
      </c>
      <c r="BA230" s="13">
        <v>26795.27</v>
      </c>
      <c r="BB230" s="13">
        <v>26795.27</v>
      </c>
      <c r="BC230" s="13">
        <v>26795.27</v>
      </c>
      <c r="BD230" s="13">
        <v>26795.27</v>
      </c>
      <c r="BE230" s="13">
        <v>26795.27</v>
      </c>
      <c r="BF230" s="13">
        <v>26795.27</v>
      </c>
      <c r="BG230" s="13">
        <v>26795.27</v>
      </c>
      <c r="BH230" s="13">
        <v>26795.27</v>
      </c>
      <c r="BI230" s="13">
        <v>26795.27</v>
      </c>
      <c r="BJ230" s="13">
        <v>26795.27</v>
      </c>
      <c r="BK230" s="13">
        <v>26795.27</v>
      </c>
      <c r="BL230" s="13">
        <v>26795.27</v>
      </c>
      <c r="BM230" s="13">
        <v>26795.27</v>
      </c>
      <c r="BN230" s="13"/>
      <c r="BO230" s="13"/>
      <c r="BP230" s="13"/>
      <c r="CF230" s="18">
        <f t="shared" si="20"/>
        <v>818316.78000000026</v>
      </c>
      <c r="CG230" s="18">
        <f t="shared" si="26"/>
        <v>-41253.949999999997</v>
      </c>
      <c r="CH230" s="13">
        <f t="shared" si="21"/>
        <v>777062.83000000031</v>
      </c>
      <c r="CI230" s="13">
        <f t="shared" si="22"/>
        <v>728400.75</v>
      </c>
      <c r="CJ230" s="13">
        <f t="shared" si="23"/>
        <v>1505463.5800000003</v>
      </c>
      <c r="CK230" s="13"/>
      <c r="CL230" s="13">
        <f t="shared" si="24"/>
        <v>2081145</v>
      </c>
      <c r="CN230" t="s">
        <v>296</v>
      </c>
      <c r="CO230" t="s">
        <v>44</v>
      </c>
      <c r="CP230" t="s">
        <v>297</v>
      </c>
      <c r="CQ230" t="s">
        <v>46</v>
      </c>
      <c r="CR230" s="18">
        <f t="shared" si="25"/>
        <v>1505463.5800000003</v>
      </c>
    </row>
    <row r="231" spans="1:96" x14ac:dyDescent="0.25">
      <c r="A231" t="s">
        <v>29</v>
      </c>
      <c r="B231" s="11" t="s">
        <v>288</v>
      </c>
      <c r="D231" s="21" t="s">
        <v>289</v>
      </c>
      <c r="E231" s="29" t="s">
        <v>303</v>
      </c>
      <c r="F231" s="11" t="s">
        <v>58</v>
      </c>
      <c r="G231" s="13">
        <v>41253.949999999997</v>
      </c>
      <c r="H231" s="13">
        <v>47854.581999999995</v>
      </c>
      <c r="I231" s="14">
        <v>60</v>
      </c>
      <c r="J231" s="15">
        <v>44197</v>
      </c>
      <c r="K231" s="15">
        <v>45992</v>
      </c>
      <c r="L231" s="13">
        <v>2081145</v>
      </c>
      <c r="M231" s="13">
        <v>728400.75</v>
      </c>
      <c r="N231" s="13">
        <f t="shared" si="29"/>
        <v>41253.949999999997</v>
      </c>
      <c r="O231" s="13"/>
      <c r="P231" s="13"/>
      <c r="Q231" s="13"/>
      <c r="R231" s="13">
        <v>26795.27</v>
      </c>
      <c r="S231" s="13">
        <v>26795.27</v>
      </c>
      <c r="T231" s="13">
        <v>26795.27</v>
      </c>
      <c r="U231" s="13">
        <v>26795.27</v>
      </c>
      <c r="V231" s="25">
        <v>26795.27</v>
      </c>
      <c r="W231" s="13"/>
      <c r="X231" s="13"/>
      <c r="Y231" s="13"/>
      <c r="Z231" s="13">
        <v>26795.27</v>
      </c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>
        <v>26795.27</v>
      </c>
      <c r="AM231" s="13">
        <v>26795.27</v>
      </c>
      <c r="AN231" s="13">
        <v>26795.27</v>
      </c>
      <c r="AO231" s="13">
        <v>26795.27</v>
      </c>
      <c r="AP231" s="13">
        <v>26795.27</v>
      </c>
      <c r="AQ231" s="13">
        <v>26795.27</v>
      </c>
      <c r="AR231" s="13">
        <v>26795.27</v>
      </c>
      <c r="AS231" s="13">
        <v>26795.27</v>
      </c>
      <c r="AT231" s="13">
        <v>26795.27</v>
      </c>
      <c r="AU231" s="13">
        <v>26795.27</v>
      </c>
      <c r="AV231" s="13">
        <v>26795.27</v>
      </c>
      <c r="AW231" s="13">
        <v>26795.27</v>
      </c>
      <c r="AX231" s="13">
        <v>26795.27</v>
      </c>
      <c r="AY231" s="13">
        <v>26795.27</v>
      </c>
      <c r="AZ231" s="13">
        <v>26795.27</v>
      </c>
      <c r="BA231" s="13">
        <v>26795.27</v>
      </c>
      <c r="BB231" s="13">
        <v>26795.27</v>
      </c>
      <c r="BC231" s="13">
        <v>26795.27</v>
      </c>
      <c r="BD231" s="13">
        <v>26795.27</v>
      </c>
      <c r="BE231" s="13">
        <v>26795.27</v>
      </c>
      <c r="BF231" s="13">
        <v>26795.27</v>
      </c>
      <c r="BG231" s="13">
        <v>26795.27</v>
      </c>
      <c r="BH231" s="13">
        <v>26795.27</v>
      </c>
      <c r="BI231" s="13">
        <v>26795.27</v>
      </c>
      <c r="BJ231" s="13">
        <v>26795.27</v>
      </c>
      <c r="BK231" s="13">
        <v>26795.27</v>
      </c>
      <c r="BL231" s="13">
        <v>26795.27</v>
      </c>
      <c r="BM231" s="13">
        <v>26795.27</v>
      </c>
      <c r="BN231" s="13"/>
      <c r="BO231" s="13"/>
      <c r="BP231" s="13"/>
      <c r="CF231" s="18">
        <f t="shared" si="20"/>
        <v>818316.78000000026</v>
      </c>
      <c r="CG231" s="18">
        <f t="shared" si="26"/>
        <v>-41253.949999999997</v>
      </c>
      <c r="CH231" s="13">
        <f t="shared" si="21"/>
        <v>777062.83000000031</v>
      </c>
      <c r="CI231" s="13">
        <f t="shared" si="22"/>
        <v>728400.75</v>
      </c>
      <c r="CJ231" s="13">
        <f t="shared" si="23"/>
        <v>1505463.5800000003</v>
      </c>
      <c r="CK231" s="13"/>
      <c r="CL231" s="13">
        <f t="shared" si="24"/>
        <v>2081145</v>
      </c>
      <c r="CN231" t="s">
        <v>296</v>
      </c>
      <c r="CO231" t="s">
        <v>44</v>
      </c>
      <c r="CP231" t="s">
        <v>297</v>
      </c>
      <c r="CQ231" t="s">
        <v>46</v>
      </c>
      <c r="CR231" s="18">
        <f t="shared" si="25"/>
        <v>1505463.5800000003</v>
      </c>
    </row>
    <row r="232" spans="1:96" x14ac:dyDescent="0.25">
      <c r="A232" t="s">
        <v>29</v>
      </c>
      <c r="B232" s="11" t="s">
        <v>288</v>
      </c>
      <c r="D232" s="21" t="s">
        <v>289</v>
      </c>
      <c r="E232" s="29" t="s">
        <v>304</v>
      </c>
      <c r="F232" s="11" t="s">
        <v>58</v>
      </c>
      <c r="G232" s="13">
        <v>41253.949999999997</v>
      </c>
      <c r="H232" s="13">
        <v>47854.581999999995</v>
      </c>
      <c r="I232" s="14">
        <v>60</v>
      </c>
      <c r="J232" s="15">
        <v>44197</v>
      </c>
      <c r="K232" s="15">
        <v>45992</v>
      </c>
      <c r="L232" s="13">
        <v>2081145</v>
      </c>
      <c r="M232" s="13">
        <v>728400.75</v>
      </c>
      <c r="N232" s="13">
        <f t="shared" si="29"/>
        <v>41253.949999999997</v>
      </c>
      <c r="O232" s="13"/>
      <c r="P232" s="13"/>
      <c r="Q232" s="13"/>
      <c r="R232" s="13">
        <v>26795.27</v>
      </c>
      <c r="S232" s="13">
        <v>26795.27</v>
      </c>
      <c r="T232" s="13">
        <v>26795.27</v>
      </c>
      <c r="U232" s="13">
        <v>26795.27</v>
      </c>
      <c r="V232" s="25">
        <v>26795.27</v>
      </c>
      <c r="W232" s="13"/>
      <c r="X232" s="13"/>
      <c r="Y232" s="13"/>
      <c r="Z232" s="13">
        <v>26795.27</v>
      </c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>
        <v>26795.27</v>
      </c>
      <c r="AM232" s="13">
        <v>26795.27</v>
      </c>
      <c r="AN232" s="13">
        <v>26795.27</v>
      </c>
      <c r="AO232" s="13">
        <v>26795.27</v>
      </c>
      <c r="AP232" s="13">
        <v>26795.27</v>
      </c>
      <c r="AQ232" s="13">
        <v>26795.27</v>
      </c>
      <c r="AR232" s="13">
        <v>26795.27</v>
      </c>
      <c r="AS232" s="13">
        <v>26795.27</v>
      </c>
      <c r="AT232" s="13">
        <v>26795.27</v>
      </c>
      <c r="AU232" s="13">
        <v>26795.27</v>
      </c>
      <c r="AV232" s="13">
        <v>26795.27</v>
      </c>
      <c r="AW232" s="13">
        <v>26795.27</v>
      </c>
      <c r="AX232" s="13">
        <v>26795.27</v>
      </c>
      <c r="AY232" s="13">
        <v>26795.27</v>
      </c>
      <c r="AZ232" s="13">
        <v>26795.27</v>
      </c>
      <c r="BA232" s="13">
        <v>26795.27</v>
      </c>
      <c r="BB232" s="13">
        <v>26795.27</v>
      </c>
      <c r="BC232" s="13">
        <v>26795.27</v>
      </c>
      <c r="BD232" s="13">
        <v>26795.27</v>
      </c>
      <c r="BE232" s="13">
        <v>26795.27</v>
      </c>
      <c r="BF232" s="13">
        <v>26795.27</v>
      </c>
      <c r="BG232" s="13">
        <v>26795.27</v>
      </c>
      <c r="BH232" s="13">
        <v>26795.27</v>
      </c>
      <c r="BI232" s="13">
        <v>26795.27</v>
      </c>
      <c r="BJ232" s="13">
        <v>26795.27</v>
      </c>
      <c r="BK232" s="13">
        <v>26795.27</v>
      </c>
      <c r="BL232" s="13">
        <v>26795.27</v>
      </c>
      <c r="BM232" s="13">
        <v>26795.27</v>
      </c>
      <c r="BN232" s="13"/>
      <c r="BO232" s="13"/>
      <c r="BP232" s="13"/>
      <c r="CF232" s="18">
        <f t="shared" si="20"/>
        <v>818316.78000000026</v>
      </c>
      <c r="CG232" s="18">
        <f t="shared" si="26"/>
        <v>-41253.949999999997</v>
      </c>
      <c r="CH232" s="13">
        <f t="shared" si="21"/>
        <v>777062.83000000031</v>
      </c>
      <c r="CI232" s="13">
        <f t="shared" si="22"/>
        <v>728400.75</v>
      </c>
      <c r="CJ232" s="13">
        <f t="shared" si="23"/>
        <v>1505463.5800000003</v>
      </c>
      <c r="CK232" s="13"/>
      <c r="CL232" s="13">
        <f t="shared" si="24"/>
        <v>2081145</v>
      </c>
      <c r="CN232" t="s">
        <v>296</v>
      </c>
      <c r="CO232" t="s">
        <v>44</v>
      </c>
      <c r="CP232" t="s">
        <v>297</v>
      </c>
      <c r="CQ232" t="s">
        <v>46</v>
      </c>
      <c r="CR232" s="18">
        <f t="shared" si="25"/>
        <v>1505463.5800000003</v>
      </c>
    </row>
    <row r="233" spans="1:96" x14ac:dyDescent="0.25">
      <c r="A233" t="s">
        <v>29</v>
      </c>
      <c r="B233" s="11" t="s">
        <v>288</v>
      </c>
      <c r="D233" s="21" t="s">
        <v>289</v>
      </c>
      <c r="E233" s="29" t="s">
        <v>305</v>
      </c>
      <c r="F233" s="11" t="s">
        <v>58</v>
      </c>
      <c r="G233" s="13">
        <v>41253.949999999997</v>
      </c>
      <c r="H233" s="13">
        <v>47854.581999999995</v>
      </c>
      <c r="I233" s="14">
        <v>60</v>
      </c>
      <c r="J233" s="15">
        <v>44197</v>
      </c>
      <c r="K233" s="15">
        <v>45992</v>
      </c>
      <c r="L233" s="13">
        <v>2081145</v>
      </c>
      <c r="M233" s="13">
        <v>728400.75</v>
      </c>
      <c r="N233" s="13">
        <f t="shared" si="29"/>
        <v>41253.949999999997</v>
      </c>
      <c r="O233" s="13"/>
      <c r="P233" s="13"/>
      <c r="Q233" s="13"/>
      <c r="R233" s="13">
        <v>26795.27</v>
      </c>
      <c r="S233" s="13">
        <v>26795.27</v>
      </c>
      <c r="T233" s="13">
        <v>26795.27</v>
      </c>
      <c r="U233" s="13">
        <v>26795.27</v>
      </c>
      <c r="V233" s="25">
        <v>26795.27</v>
      </c>
      <c r="W233" s="13"/>
      <c r="X233" s="13"/>
      <c r="Y233" s="13"/>
      <c r="Z233" s="13">
        <v>26795.27</v>
      </c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>
        <v>26795.27</v>
      </c>
      <c r="AM233" s="13">
        <v>26795.27</v>
      </c>
      <c r="AN233" s="13">
        <v>26795.27</v>
      </c>
      <c r="AO233" s="13">
        <v>26795.27</v>
      </c>
      <c r="AP233" s="13">
        <v>26795.27</v>
      </c>
      <c r="AQ233" s="13">
        <v>26795.27</v>
      </c>
      <c r="AR233" s="13">
        <v>26795.27</v>
      </c>
      <c r="AS233" s="13">
        <v>26795.27</v>
      </c>
      <c r="AT233" s="13">
        <v>26795.27</v>
      </c>
      <c r="AU233" s="13">
        <v>26795.27</v>
      </c>
      <c r="AV233" s="13">
        <v>26795.27</v>
      </c>
      <c r="AW233" s="13">
        <v>26795.27</v>
      </c>
      <c r="AX233" s="13">
        <v>26795.27</v>
      </c>
      <c r="AY233" s="13">
        <v>26795.27</v>
      </c>
      <c r="AZ233" s="13">
        <v>26795.27</v>
      </c>
      <c r="BA233" s="13">
        <v>26795.27</v>
      </c>
      <c r="BB233" s="13">
        <v>26795.27</v>
      </c>
      <c r="BC233" s="13">
        <v>26795.27</v>
      </c>
      <c r="BD233" s="13">
        <v>26795.27</v>
      </c>
      <c r="BE233" s="13">
        <v>26795.27</v>
      </c>
      <c r="BF233" s="13">
        <v>26795.27</v>
      </c>
      <c r="BG233" s="13">
        <v>26795.27</v>
      </c>
      <c r="BH233" s="13">
        <v>26795.27</v>
      </c>
      <c r="BI233" s="13">
        <v>26795.27</v>
      </c>
      <c r="BJ233" s="13">
        <v>26795.27</v>
      </c>
      <c r="BK233" s="13">
        <v>26795.27</v>
      </c>
      <c r="BL233" s="13">
        <v>26795.27</v>
      </c>
      <c r="BM233" s="13">
        <v>26795.27</v>
      </c>
      <c r="BN233" s="13"/>
      <c r="BO233" s="13"/>
      <c r="BP233" s="13"/>
      <c r="CF233" s="18">
        <f t="shared" si="20"/>
        <v>818316.78000000026</v>
      </c>
      <c r="CG233" s="18">
        <f t="shared" si="26"/>
        <v>-41253.949999999997</v>
      </c>
      <c r="CH233" s="13">
        <f t="shared" si="21"/>
        <v>777062.83000000031</v>
      </c>
      <c r="CI233" s="13">
        <f t="shared" si="22"/>
        <v>728400.75</v>
      </c>
      <c r="CJ233" s="13">
        <f t="shared" si="23"/>
        <v>1505463.5800000003</v>
      </c>
      <c r="CK233" s="13"/>
      <c r="CL233" s="13">
        <f t="shared" si="24"/>
        <v>2081145</v>
      </c>
      <c r="CN233" t="s">
        <v>296</v>
      </c>
      <c r="CO233" t="s">
        <v>44</v>
      </c>
      <c r="CP233" t="s">
        <v>297</v>
      </c>
      <c r="CQ233" t="s">
        <v>46</v>
      </c>
      <c r="CR233" s="18">
        <f t="shared" si="25"/>
        <v>1505463.5800000003</v>
      </c>
    </row>
    <row r="234" spans="1:96" x14ac:dyDescent="0.25">
      <c r="A234" t="s">
        <v>29</v>
      </c>
      <c r="B234" s="11" t="s">
        <v>288</v>
      </c>
      <c r="D234" s="21" t="s">
        <v>289</v>
      </c>
      <c r="E234" s="29" t="s">
        <v>306</v>
      </c>
      <c r="F234" s="11" t="s">
        <v>58</v>
      </c>
      <c r="G234" s="13">
        <v>41253.949999999997</v>
      </c>
      <c r="H234" s="13">
        <v>47854.581999999995</v>
      </c>
      <c r="I234" s="14">
        <v>60</v>
      </c>
      <c r="J234" s="15">
        <v>44197</v>
      </c>
      <c r="K234" s="15">
        <v>45992</v>
      </c>
      <c r="L234" s="13">
        <v>2081145</v>
      </c>
      <c r="M234" s="13">
        <v>728400.75</v>
      </c>
      <c r="N234" s="13">
        <f t="shared" si="29"/>
        <v>41253.949999999997</v>
      </c>
      <c r="O234" s="13"/>
      <c r="P234" s="13"/>
      <c r="Q234" s="13"/>
      <c r="R234" s="13">
        <v>26795.27</v>
      </c>
      <c r="S234" s="13">
        <v>26795.27</v>
      </c>
      <c r="T234" s="13">
        <v>26795.27</v>
      </c>
      <c r="U234" s="13">
        <v>26795.27</v>
      </c>
      <c r="V234" s="25">
        <v>26795.27</v>
      </c>
      <c r="W234" s="13"/>
      <c r="X234" s="13"/>
      <c r="Y234" s="13"/>
      <c r="Z234" s="13">
        <v>26795.27</v>
      </c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>
        <v>26795.27</v>
      </c>
      <c r="AM234" s="13">
        <v>26795.27</v>
      </c>
      <c r="AN234" s="13">
        <v>26795.27</v>
      </c>
      <c r="AO234" s="13">
        <v>26795.27</v>
      </c>
      <c r="AP234" s="13">
        <v>26795.27</v>
      </c>
      <c r="AQ234" s="13">
        <v>26795.27</v>
      </c>
      <c r="AR234" s="13">
        <v>26795.27</v>
      </c>
      <c r="AS234" s="13">
        <v>26795.27</v>
      </c>
      <c r="AT234" s="13">
        <v>26795.27</v>
      </c>
      <c r="AU234" s="13">
        <v>26795.27</v>
      </c>
      <c r="AV234" s="13">
        <v>26795.27</v>
      </c>
      <c r="AW234" s="13">
        <v>26795.27</v>
      </c>
      <c r="AX234" s="13">
        <v>26795.27</v>
      </c>
      <c r="AY234" s="13">
        <v>26795.27</v>
      </c>
      <c r="AZ234" s="13">
        <v>26795.27</v>
      </c>
      <c r="BA234" s="13">
        <v>26795.27</v>
      </c>
      <c r="BB234" s="13">
        <v>26795.27</v>
      </c>
      <c r="BC234" s="13">
        <v>26795.27</v>
      </c>
      <c r="BD234" s="13">
        <v>26795.27</v>
      </c>
      <c r="BE234" s="13">
        <v>26795.27</v>
      </c>
      <c r="BF234" s="13">
        <v>26795.27</v>
      </c>
      <c r="BG234" s="13">
        <v>26795.27</v>
      </c>
      <c r="BH234" s="13">
        <v>26795.27</v>
      </c>
      <c r="BI234" s="13">
        <v>26795.27</v>
      </c>
      <c r="BJ234" s="13">
        <v>26795.27</v>
      </c>
      <c r="BK234" s="13">
        <v>26795.27</v>
      </c>
      <c r="BL234" s="13">
        <v>26795.27</v>
      </c>
      <c r="BM234" s="13">
        <v>26795.27</v>
      </c>
      <c r="BN234" s="13"/>
      <c r="BO234" s="13"/>
      <c r="BP234" s="13"/>
      <c r="CF234" s="18">
        <f t="shared" si="20"/>
        <v>818316.78000000026</v>
      </c>
      <c r="CG234" s="18">
        <f t="shared" si="26"/>
        <v>-41253.949999999997</v>
      </c>
      <c r="CH234" s="13">
        <f t="shared" si="21"/>
        <v>777062.83000000031</v>
      </c>
      <c r="CI234" s="13">
        <f t="shared" si="22"/>
        <v>728400.75</v>
      </c>
      <c r="CJ234" s="13">
        <f t="shared" si="23"/>
        <v>1505463.5800000003</v>
      </c>
      <c r="CK234" s="13"/>
      <c r="CL234" s="13">
        <f t="shared" si="24"/>
        <v>2081145</v>
      </c>
      <c r="CN234" t="s">
        <v>296</v>
      </c>
      <c r="CO234" t="s">
        <v>44</v>
      </c>
      <c r="CP234" t="s">
        <v>297</v>
      </c>
      <c r="CQ234" t="s">
        <v>46</v>
      </c>
      <c r="CR234" s="18">
        <f t="shared" si="25"/>
        <v>1505463.5800000003</v>
      </c>
    </row>
    <row r="235" spans="1:96" x14ac:dyDescent="0.25">
      <c r="A235" t="s">
        <v>29</v>
      </c>
      <c r="B235" s="11" t="s">
        <v>288</v>
      </c>
      <c r="D235" s="21" t="s">
        <v>289</v>
      </c>
      <c r="E235" s="29" t="s">
        <v>307</v>
      </c>
      <c r="F235" s="11" t="s">
        <v>58</v>
      </c>
      <c r="G235" s="13">
        <v>41253.949999999997</v>
      </c>
      <c r="H235" s="13">
        <v>47854.581999999995</v>
      </c>
      <c r="I235" s="14">
        <v>60</v>
      </c>
      <c r="J235" s="15">
        <v>44197</v>
      </c>
      <c r="K235" s="15">
        <v>45992</v>
      </c>
      <c r="L235" s="13">
        <v>2081145</v>
      </c>
      <c r="M235" s="13">
        <v>728400.75</v>
      </c>
      <c r="N235" s="13">
        <f t="shared" si="29"/>
        <v>41253.949999999997</v>
      </c>
      <c r="O235" s="13"/>
      <c r="P235" s="13"/>
      <c r="Q235" s="13"/>
      <c r="R235" s="13">
        <v>26795.27</v>
      </c>
      <c r="S235" s="13">
        <v>26795.27</v>
      </c>
      <c r="T235" s="13">
        <v>26795.27</v>
      </c>
      <c r="U235" s="13">
        <v>26795.27</v>
      </c>
      <c r="V235" s="25">
        <v>26795.27</v>
      </c>
      <c r="W235" s="13"/>
      <c r="X235" s="13"/>
      <c r="Y235" s="13"/>
      <c r="Z235" s="13">
        <v>26795.27</v>
      </c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>
        <v>26795.27</v>
      </c>
      <c r="AM235" s="13">
        <v>26795.27</v>
      </c>
      <c r="AN235" s="13">
        <v>26795.27</v>
      </c>
      <c r="AO235" s="13">
        <v>26795.27</v>
      </c>
      <c r="AP235" s="13">
        <v>26795.27</v>
      </c>
      <c r="AQ235" s="13">
        <v>26795.27</v>
      </c>
      <c r="AR235" s="13">
        <v>26795.27</v>
      </c>
      <c r="AS235" s="13">
        <v>26795.27</v>
      </c>
      <c r="AT235" s="13">
        <v>26795.27</v>
      </c>
      <c r="AU235" s="13">
        <v>26795.27</v>
      </c>
      <c r="AV235" s="13">
        <v>26795.27</v>
      </c>
      <c r="AW235" s="13">
        <v>26795.27</v>
      </c>
      <c r="AX235" s="13">
        <v>26795.27</v>
      </c>
      <c r="AY235" s="13">
        <v>26795.27</v>
      </c>
      <c r="AZ235" s="13">
        <v>26795.27</v>
      </c>
      <c r="BA235" s="13">
        <v>26795.27</v>
      </c>
      <c r="BB235" s="13">
        <v>26795.27</v>
      </c>
      <c r="BC235" s="13">
        <v>26795.27</v>
      </c>
      <c r="BD235" s="13">
        <v>26795.27</v>
      </c>
      <c r="BE235" s="13">
        <v>26795.27</v>
      </c>
      <c r="BF235" s="13">
        <v>26795.27</v>
      </c>
      <c r="BG235" s="13">
        <v>26795.27</v>
      </c>
      <c r="BH235" s="13">
        <v>26795.27</v>
      </c>
      <c r="BI235" s="13">
        <v>26795.27</v>
      </c>
      <c r="BJ235" s="13">
        <v>26795.27</v>
      </c>
      <c r="BK235" s="13">
        <v>26795.27</v>
      </c>
      <c r="BL235" s="13">
        <v>26795.27</v>
      </c>
      <c r="BM235" s="13">
        <v>26795.27</v>
      </c>
      <c r="BN235" s="13"/>
      <c r="BO235" s="13"/>
      <c r="BP235" s="13"/>
      <c r="CF235" s="18">
        <f t="shared" si="20"/>
        <v>818316.78000000026</v>
      </c>
      <c r="CG235" s="18">
        <f t="shared" si="26"/>
        <v>-41253.949999999997</v>
      </c>
      <c r="CH235" s="13">
        <f t="shared" si="21"/>
        <v>777062.83000000031</v>
      </c>
      <c r="CI235" s="13">
        <f t="shared" si="22"/>
        <v>728400.75</v>
      </c>
      <c r="CJ235" s="13">
        <f t="shared" si="23"/>
        <v>1505463.5800000003</v>
      </c>
      <c r="CK235" s="13"/>
      <c r="CL235" s="13">
        <f t="shared" si="24"/>
        <v>2081145</v>
      </c>
      <c r="CN235" t="s">
        <v>296</v>
      </c>
      <c r="CO235" t="s">
        <v>44</v>
      </c>
      <c r="CP235" t="s">
        <v>297</v>
      </c>
      <c r="CQ235" t="s">
        <v>46</v>
      </c>
      <c r="CR235" s="18">
        <f t="shared" si="25"/>
        <v>1505463.5800000003</v>
      </c>
    </row>
    <row r="236" spans="1:96" x14ac:dyDescent="0.25">
      <c r="A236" t="s">
        <v>29</v>
      </c>
      <c r="B236" s="11" t="s">
        <v>288</v>
      </c>
      <c r="D236" s="21" t="s">
        <v>289</v>
      </c>
      <c r="E236" s="29" t="s">
        <v>308</v>
      </c>
      <c r="F236" s="11" t="s">
        <v>58</v>
      </c>
      <c r="G236" s="13">
        <v>41253.949999999997</v>
      </c>
      <c r="H236" s="13">
        <v>47854.581999999995</v>
      </c>
      <c r="I236" s="14">
        <v>60</v>
      </c>
      <c r="J236" s="15">
        <v>44197</v>
      </c>
      <c r="K236" s="15">
        <v>45992</v>
      </c>
      <c r="L236" s="13">
        <v>2081145</v>
      </c>
      <c r="M236" s="13">
        <v>728400.75</v>
      </c>
      <c r="N236" s="13">
        <f t="shared" si="29"/>
        <v>41253.949999999997</v>
      </c>
      <c r="O236" s="13"/>
      <c r="P236" s="13"/>
      <c r="Q236" s="13"/>
      <c r="R236" s="13">
        <v>26795.27</v>
      </c>
      <c r="S236" s="13">
        <v>26795.27</v>
      </c>
      <c r="T236" s="13">
        <v>26795.27</v>
      </c>
      <c r="U236" s="13">
        <v>26795.27</v>
      </c>
      <c r="V236" s="25">
        <v>26795.27</v>
      </c>
      <c r="W236" s="13"/>
      <c r="X236" s="13"/>
      <c r="Y236" s="13"/>
      <c r="Z236" s="13">
        <v>26795.27</v>
      </c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>
        <v>26795.27</v>
      </c>
      <c r="AM236" s="13">
        <v>26795.27</v>
      </c>
      <c r="AN236" s="13">
        <v>26795.27</v>
      </c>
      <c r="AO236" s="13">
        <v>26795.27</v>
      </c>
      <c r="AP236" s="13">
        <v>26795.27</v>
      </c>
      <c r="AQ236" s="13">
        <v>26795.27</v>
      </c>
      <c r="AR236" s="13">
        <v>26795.27</v>
      </c>
      <c r="AS236" s="13">
        <v>26795.27</v>
      </c>
      <c r="AT236" s="13">
        <v>26795.27</v>
      </c>
      <c r="AU236" s="13">
        <v>26795.27</v>
      </c>
      <c r="AV236" s="13">
        <v>26795.27</v>
      </c>
      <c r="AW236" s="13">
        <v>26795.27</v>
      </c>
      <c r="AX236" s="13">
        <v>26795.27</v>
      </c>
      <c r="AY236" s="13">
        <v>26795.27</v>
      </c>
      <c r="AZ236" s="13">
        <v>26795.27</v>
      </c>
      <c r="BA236" s="13">
        <v>26795.27</v>
      </c>
      <c r="BB236" s="13">
        <v>26795.27</v>
      </c>
      <c r="BC236" s="13">
        <v>26795.27</v>
      </c>
      <c r="BD236" s="13">
        <v>26795.27</v>
      </c>
      <c r="BE236" s="13">
        <v>26795.27</v>
      </c>
      <c r="BF236" s="13">
        <v>26795.27</v>
      </c>
      <c r="BG236" s="13">
        <v>26795.27</v>
      </c>
      <c r="BH236" s="13">
        <v>26795.27</v>
      </c>
      <c r="BI236" s="13">
        <v>26795.27</v>
      </c>
      <c r="BJ236" s="13">
        <v>26795.27</v>
      </c>
      <c r="BK236" s="13">
        <v>26795.27</v>
      </c>
      <c r="BL236" s="13">
        <v>26795.27</v>
      </c>
      <c r="BM236" s="13">
        <v>26795.27</v>
      </c>
      <c r="BN236" s="13"/>
      <c r="BO236" s="13"/>
      <c r="BP236" s="13"/>
      <c r="CF236" s="18">
        <f t="shared" si="20"/>
        <v>818316.78000000026</v>
      </c>
      <c r="CG236" s="18">
        <f t="shared" si="26"/>
        <v>-41253.949999999997</v>
      </c>
      <c r="CH236" s="13">
        <f t="shared" si="21"/>
        <v>777062.83000000031</v>
      </c>
      <c r="CI236" s="13">
        <f t="shared" si="22"/>
        <v>728400.75</v>
      </c>
      <c r="CJ236" s="13">
        <f t="shared" si="23"/>
        <v>1505463.5800000003</v>
      </c>
      <c r="CK236" s="13"/>
      <c r="CL236" s="13">
        <f t="shared" si="24"/>
        <v>2081145</v>
      </c>
      <c r="CN236" t="s">
        <v>296</v>
      </c>
      <c r="CO236" t="s">
        <v>44</v>
      </c>
      <c r="CP236" t="s">
        <v>297</v>
      </c>
      <c r="CQ236" t="s">
        <v>46</v>
      </c>
      <c r="CR236" s="18">
        <f t="shared" si="25"/>
        <v>1505463.5800000003</v>
      </c>
    </row>
    <row r="237" spans="1:96" x14ac:dyDescent="0.25">
      <c r="A237" t="s">
        <v>29</v>
      </c>
      <c r="B237" s="11" t="s">
        <v>288</v>
      </c>
      <c r="D237" s="21" t="s">
        <v>289</v>
      </c>
      <c r="E237" s="29" t="s">
        <v>309</v>
      </c>
      <c r="F237" s="11" t="s">
        <v>58</v>
      </c>
      <c r="G237" s="13">
        <v>41253.949999999997</v>
      </c>
      <c r="H237" s="13">
        <v>47854.581999999995</v>
      </c>
      <c r="I237" s="14">
        <v>60</v>
      </c>
      <c r="J237" s="15">
        <v>44197</v>
      </c>
      <c r="K237" s="15">
        <v>45992</v>
      </c>
      <c r="L237" s="13">
        <v>2081145</v>
      </c>
      <c r="M237" s="13">
        <v>728400.75</v>
      </c>
      <c r="N237" s="13">
        <f t="shared" si="29"/>
        <v>41253.949999999997</v>
      </c>
      <c r="O237" s="13"/>
      <c r="P237" s="13"/>
      <c r="Q237" s="13"/>
      <c r="R237" s="13">
        <v>26795.27</v>
      </c>
      <c r="S237" s="13">
        <v>26795.27</v>
      </c>
      <c r="T237" s="13">
        <v>26795.27</v>
      </c>
      <c r="U237" s="13">
        <v>26795.27</v>
      </c>
      <c r="V237" s="25">
        <v>26795.27</v>
      </c>
      <c r="W237" s="13"/>
      <c r="X237" s="13"/>
      <c r="Y237" s="13"/>
      <c r="Z237" s="13">
        <v>26795.27</v>
      </c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>
        <v>26795.27</v>
      </c>
      <c r="AM237" s="13">
        <v>26795.27</v>
      </c>
      <c r="AN237" s="13">
        <v>26795.27</v>
      </c>
      <c r="AO237" s="13">
        <v>26795.27</v>
      </c>
      <c r="AP237" s="13">
        <v>26795.27</v>
      </c>
      <c r="AQ237" s="13">
        <v>26795.27</v>
      </c>
      <c r="AR237" s="13">
        <v>26795.27</v>
      </c>
      <c r="AS237" s="13">
        <v>26795.27</v>
      </c>
      <c r="AT237" s="13">
        <v>26795.27</v>
      </c>
      <c r="AU237" s="13">
        <v>26795.27</v>
      </c>
      <c r="AV237" s="13">
        <v>26795.27</v>
      </c>
      <c r="AW237" s="13">
        <v>26795.27</v>
      </c>
      <c r="AX237" s="13">
        <v>26795.27</v>
      </c>
      <c r="AY237" s="13">
        <v>26795.27</v>
      </c>
      <c r="AZ237" s="13">
        <v>26795.27</v>
      </c>
      <c r="BA237" s="13">
        <v>26795.27</v>
      </c>
      <c r="BB237" s="13">
        <v>26795.27</v>
      </c>
      <c r="BC237" s="13">
        <v>26795.27</v>
      </c>
      <c r="BD237" s="13">
        <v>26795.27</v>
      </c>
      <c r="BE237" s="13">
        <v>26795.27</v>
      </c>
      <c r="BF237" s="13">
        <v>26795.27</v>
      </c>
      <c r="BG237" s="13">
        <v>26795.27</v>
      </c>
      <c r="BH237" s="13">
        <v>26795.27</v>
      </c>
      <c r="BI237" s="13">
        <v>26795.27</v>
      </c>
      <c r="BJ237" s="13">
        <v>26795.27</v>
      </c>
      <c r="BK237" s="13">
        <v>26795.27</v>
      </c>
      <c r="BL237" s="13">
        <v>26795.27</v>
      </c>
      <c r="BM237" s="13">
        <v>26795.27</v>
      </c>
      <c r="BN237" s="13"/>
      <c r="BO237" s="13"/>
      <c r="BP237" s="13"/>
      <c r="CF237" s="18">
        <f t="shared" si="20"/>
        <v>818316.78000000026</v>
      </c>
      <c r="CG237" s="18">
        <f t="shared" si="26"/>
        <v>-41253.949999999997</v>
      </c>
      <c r="CH237" s="13">
        <f t="shared" si="21"/>
        <v>777062.83000000031</v>
      </c>
      <c r="CI237" s="13">
        <f t="shared" si="22"/>
        <v>728400.75</v>
      </c>
      <c r="CJ237" s="13">
        <f t="shared" si="23"/>
        <v>1505463.5800000003</v>
      </c>
      <c r="CK237" s="13"/>
      <c r="CL237" s="13">
        <f t="shared" si="24"/>
        <v>2081145</v>
      </c>
      <c r="CN237" t="s">
        <v>296</v>
      </c>
      <c r="CO237" t="s">
        <v>44</v>
      </c>
      <c r="CP237" t="s">
        <v>297</v>
      </c>
      <c r="CQ237" t="s">
        <v>46</v>
      </c>
      <c r="CR237" s="18">
        <f t="shared" si="25"/>
        <v>1505463.5800000003</v>
      </c>
    </row>
    <row r="238" spans="1:96" x14ac:dyDescent="0.25">
      <c r="A238" t="s">
        <v>29</v>
      </c>
      <c r="B238" s="11" t="s">
        <v>288</v>
      </c>
      <c r="D238" s="21" t="s">
        <v>289</v>
      </c>
      <c r="E238" s="29" t="s">
        <v>310</v>
      </c>
      <c r="F238" s="11" t="s">
        <v>58</v>
      </c>
      <c r="G238" s="13">
        <v>41253.949999999997</v>
      </c>
      <c r="H238" s="13">
        <v>47854.581999999995</v>
      </c>
      <c r="I238" s="14">
        <v>60</v>
      </c>
      <c r="J238" s="15">
        <v>44197</v>
      </c>
      <c r="K238" s="15">
        <v>45992</v>
      </c>
      <c r="L238" s="13">
        <v>2081145</v>
      </c>
      <c r="M238" s="13">
        <v>728400.75</v>
      </c>
      <c r="N238" s="13">
        <f t="shared" si="29"/>
        <v>41253.949999999997</v>
      </c>
      <c r="O238" s="13"/>
      <c r="P238" s="13"/>
      <c r="Q238" s="13"/>
      <c r="R238" s="13">
        <v>26795.27</v>
      </c>
      <c r="S238" s="13">
        <v>26795.27</v>
      </c>
      <c r="T238" s="13">
        <v>26795.27</v>
      </c>
      <c r="U238" s="13">
        <v>26795.27</v>
      </c>
      <c r="V238" s="25">
        <v>26795.27</v>
      </c>
      <c r="W238" s="13"/>
      <c r="X238" s="13"/>
      <c r="Y238" s="13"/>
      <c r="Z238" s="13">
        <v>26795.27</v>
      </c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>
        <v>26795.27</v>
      </c>
      <c r="AM238" s="13">
        <v>26795.27</v>
      </c>
      <c r="AN238" s="13">
        <v>26795.27</v>
      </c>
      <c r="AO238" s="13">
        <v>26795.27</v>
      </c>
      <c r="AP238" s="13">
        <v>26795.27</v>
      </c>
      <c r="AQ238" s="13">
        <v>26795.27</v>
      </c>
      <c r="AR238" s="13">
        <v>26795.27</v>
      </c>
      <c r="AS238" s="13">
        <v>26795.27</v>
      </c>
      <c r="AT238" s="13">
        <v>26795.27</v>
      </c>
      <c r="AU238" s="13">
        <v>26795.27</v>
      </c>
      <c r="AV238" s="13">
        <v>26795.27</v>
      </c>
      <c r="AW238" s="13">
        <v>26795.27</v>
      </c>
      <c r="AX238" s="13">
        <v>26795.27</v>
      </c>
      <c r="AY238" s="13">
        <v>26795.27</v>
      </c>
      <c r="AZ238" s="13">
        <v>26795.27</v>
      </c>
      <c r="BA238" s="13">
        <v>26795.27</v>
      </c>
      <c r="BB238" s="13">
        <v>26795.27</v>
      </c>
      <c r="BC238" s="13">
        <v>26795.27</v>
      </c>
      <c r="BD238" s="13">
        <v>26795.27</v>
      </c>
      <c r="BE238" s="13">
        <v>26795.27</v>
      </c>
      <c r="BF238" s="13">
        <v>26795.27</v>
      </c>
      <c r="BG238" s="13">
        <v>26795.27</v>
      </c>
      <c r="BH238" s="13">
        <v>26795.27</v>
      </c>
      <c r="BI238" s="13">
        <v>26795.27</v>
      </c>
      <c r="BJ238" s="13">
        <v>26795.27</v>
      </c>
      <c r="BK238" s="13">
        <v>26795.27</v>
      </c>
      <c r="BL238" s="13">
        <v>26795.27</v>
      </c>
      <c r="BM238" s="13">
        <v>26795.27</v>
      </c>
      <c r="BN238" s="13"/>
      <c r="BO238" s="13"/>
      <c r="BP238" s="13"/>
      <c r="CF238" s="18">
        <f t="shared" si="20"/>
        <v>818316.78000000026</v>
      </c>
      <c r="CG238" s="18">
        <f t="shared" si="26"/>
        <v>-41253.949999999997</v>
      </c>
      <c r="CH238" s="13">
        <f t="shared" si="21"/>
        <v>777062.83000000031</v>
      </c>
      <c r="CI238" s="13">
        <f t="shared" si="22"/>
        <v>728400.75</v>
      </c>
      <c r="CJ238" s="13">
        <f t="shared" si="23"/>
        <v>1505463.5800000003</v>
      </c>
      <c r="CK238" s="13"/>
      <c r="CL238" s="13">
        <f t="shared" si="24"/>
        <v>2081145</v>
      </c>
      <c r="CN238" t="s">
        <v>296</v>
      </c>
      <c r="CO238" t="s">
        <v>44</v>
      </c>
      <c r="CP238" t="s">
        <v>297</v>
      </c>
      <c r="CQ238" t="s">
        <v>46</v>
      </c>
      <c r="CR238" s="18">
        <f t="shared" si="25"/>
        <v>1505463.5800000003</v>
      </c>
    </row>
    <row r="239" spans="1:96" x14ac:dyDescent="0.25">
      <c r="A239" t="s">
        <v>29</v>
      </c>
      <c r="B239" s="11" t="s">
        <v>288</v>
      </c>
      <c r="D239" s="21" t="s">
        <v>289</v>
      </c>
      <c r="E239" s="29" t="s">
        <v>311</v>
      </c>
      <c r="F239" s="11" t="s">
        <v>58</v>
      </c>
      <c r="G239" s="13">
        <v>41253.949999999997</v>
      </c>
      <c r="H239" s="13">
        <v>47854.581999999995</v>
      </c>
      <c r="I239" s="14">
        <v>60</v>
      </c>
      <c r="J239" s="15">
        <v>44197</v>
      </c>
      <c r="K239" s="15">
        <v>45992</v>
      </c>
      <c r="L239" s="13">
        <v>2081145</v>
      </c>
      <c r="M239" s="13">
        <v>728400.75</v>
      </c>
      <c r="N239" s="13">
        <f t="shared" si="29"/>
        <v>41253.949999999997</v>
      </c>
      <c r="O239" s="13"/>
      <c r="P239" s="13"/>
      <c r="Q239" s="13"/>
      <c r="R239" s="13">
        <v>26795.27</v>
      </c>
      <c r="S239" s="13">
        <v>26795.27</v>
      </c>
      <c r="T239" s="13">
        <v>26795.27</v>
      </c>
      <c r="U239" s="13">
        <v>26795.27</v>
      </c>
      <c r="V239" s="25">
        <v>26795.27</v>
      </c>
      <c r="W239" s="13"/>
      <c r="X239" s="13"/>
      <c r="Y239" s="13"/>
      <c r="Z239" s="13">
        <v>26795.27</v>
      </c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>
        <v>26795.27</v>
      </c>
      <c r="AM239" s="13">
        <v>26795.27</v>
      </c>
      <c r="AN239" s="13">
        <v>26795.27</v>
      </c>
      <c r="AO239" s="13">
        <v>26795.27</v>
      </c>
      <c r="AP239" s="13">
        <v>26795.27</v>
      </c>
      <c r="AQ239" s="13">
        <v>26795.27</v>
      </c>
      <c r="AR239" s="13">
        <v>26795.27</v>
      </c>
      <c r="AS239" s="13">
        <v>26795.27</v>
      </c>
      <c r="AT239" s="13">
        <v>26795.27</v>
      </c>
      <c r="AU239" s="13">
        <v>26795.27</v>
      </c>
      <c r="AV239" s="13">
        <v>26795.27</v>
      </c>
      <c r="AW239" s="13">
        <v>26795.27</v>
      </c>
      <c r="AX239" s="13">
        <v>26795.27</v>
      </c>
      <c r="AY239" s="13">
        <v>26795.27</v>
      </c>
      <c r="AZ239" s="13">
        <v>26795.27</v>
      </c>
      <c r="BA239" s="13">
        <v>26795.27</v>
      </c>
      <c r="BB239" s="13">
        <v>26795.27</v>
      </c>
      <c r="BC239" s="13">
        <v>26795.27</v>
      </c>
      <c r="BD239" s="13">
        <v>26795.27</v>
      </c>
      <c r="BE239" s="13">
        <v>26795.27</v>
      </c>
      <c r="BF239" s="13">
        <v>26795.27</v>
      </c>
      <c r="BG239" s="13">
        <v>26795.27</v>
      </c>
      <c r="BH239" s="13">
        <v>26795.27</v>
      </c>
      <c r="BI239" s="13">
        <v>26795.27</v>
      </c>
      <c r="BJ239" s="13">
        <v>26795.27</v>
      </c>
      <c r="BK239" s="13">
        <v>26795.27</v>
      </c>
      <c r="BL239" s="13">
        <v>26795.27</v>
      </c>
      <c r="BM239" s="13">
        <v>26795.27</v>
      </c>
      <c r="BN239" s="13"/>
      <c r="BO239" s="13"/>
      <c r="BP239" s="13"/>
      <c r="CF239" s="18">
        <f t="shared" si="20"/>
        <v>818316.78000000026</v>
      </c>
      <c r="CG239" s="18">
        <f t="shared" si="26"/>
        <v>-41253.949999999997</v>
      </c>
      <c r="CH239" s="13">
        <f t="shared" si="21"/>
        <v>777062.83000000031</v>
      </c>
      <c r="CI239" s="13">
        <f t="shared" si="22"/>
        <v>728400.75</v>
      </c>
      <c r="CJ239" s="13">
        <f t="shared" si="23"/>
        <v>1505463.5800000003</v>
      </c>
      <c r="CK239" s="13"/>
      <c r="CL239" s="13">
        <f t="shared" si="24"/>
        <v>2081145</v>
      </c>
      <c r="CN239" t="s">
        <v>296</v>
      </c>
      <c r="CO239" t="s">
        <v>44</v>
      </c>
      <c r="CP239" t="s">
        <v>297</v>
      </c>
      <c r="CQ239" t="s">
        <v>46</v>
      </c>
      <c r="CR239" s="18">
        <f t="shared" si="25"/>
        <v>1505463.5800000003</v>
      </c>
    </row>
    <row r="240" spans="1:96" x14ac:dyDescent="0.25">
      <c r="A240" t="s">
        <v>29</v>
      </c>
      <c r="B240" s="11" t="s">
        <v>288</v>
      </c>
      <c r="D240" s="21" t="s">
        <v>289</v>
      </c>
      <c r="E240" s="29" t="s">
        <v>312</v>
      </c>
      <c r="F240" s="11" t="s">
        <v>58</v>
      </c>
      <c r="G240" s="13">
        <v>41253.949999999997</v>
      </c>
      <c r="H240" s="13">
        <v>47854.581999999995</v>
      </c>
      <c r="I240" s="14">
        <v>60</v>
      </c>
      <c r="J240" s="15">
        <v>44197</v>
      </c>
      <c r="K240" s="15">
        <v>45992</v>
      </c>
      <c r="L240" s="13">
        <v>2081145</v>
      </c>
      <c r="M240" s="13">
        <v>728400.75</v>
      </c>
      <c r="N240" s="13">
        <f t="shared" si="29"/>
        <v>41253.949999999997</v>
      </c>
      <c r="O240" s="13"/>
      <c r="P240" s="13"/>
      <c r="Q240" s="13"/>
      <c r="R240" s="13">
        <v>26795.27</v>
      </c>
      <c r="S240" s="13">
        <v>26795.27</v>
      </c>
      <c r="T240" s="13">
        <v>26795.27</v>
      </c>
      <c r="U240" s="13">
        <v>26795.27</v>
      </c>
      <c r="V240" s="25">
        <v>26795.27</v>
      </c>
      <c r="W240" s="13"/>
      <c r="X240" s="13"/>
      <c r="Y240" s="13"/>
      <c r="Z240" s="13">
        <v>26795.27</v>
      </c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>
        <v>26795.27</v>
      </c>
      <c r="AM240" s="13">
        <v>26795.27</v>
      </c>
      <c r="AN240" s="13">
        <v>26795.27</v>
      </c>
      <c r="AO240" s="13">
        <v>26795.27</v>
      </c>
      <c r="AP240" s="13">
        <v>26795.27</v>
      </c>
      <c r="AQ240" s="13">
        <v>26795.27</v>
      </c>
      <c r="AR240" s="13">
        <v>26795.27</v>
      </c>
      <c r="AS240" s="13">
        <v>26795.27</v>
      </c>
      <c r="AT240" s="13">
        <v>26795.27</v>
      </c>
      <c r="AU240" s="13">
        <v>26795.27</v>
      </c>
      <c r="AV240" s="13">
        <v>26795.27</v>
      </c>
      <c r="AW240" s="13">
        <v>26795.27</v>
      </c>
      <c r="AX240" s="13">
        <v>26795.27</v>
      </c>
      <c r="AY240" s="13">
        <v>26795.27</v>
      </c>
      <c r="AZ240" s="13">
        <v>26795.27</v>
      </c>
      <c r="BA240" s="13">
        <v>26795.27</v>
      </c>
      <c r="BB240" s="13">
        <v>26795.27</v>
      </c>
      <c r="BC240" s="13">
        <v>26795.27</v>
      </c>
      <c r="BD240" s="13">
        <v>26795.27</v>
      </c>
      <c r="BE240" s="13">
        <v>26795.27</v>
      </c>
      <c r="BF240" s="13">
        <v>26795.27</v>
      </c>
      <c r="BG240" s="13">
        <v>26795.27</v>
      </c>
      <c r="BH240" s="13">
        <v>26795.27</v>
      </c>
      <c r="BI240" s="13">
        <v>26795.27</v>
      </c>
      <c r="BJ240" s="13">
        <v>26795.27</v>
      </c>
      <c r="BK240" s="13">
        <v>26795.27</v>
      </c>
      <c r="BL240" s="13">
        <v>26795.27</v>
      </c>
      <c r="BM240" s="13">
        <v>26795.27</v>
      </c>
      <c r="BN240" s="13"/>
      <c r="BO240" s="13"/>
      <c r="BP240" s="13"/>
      <c r="CF240" s="18">
        <f t="shared" si="20"/>
        <v>818316.78000000026</v>
      </c>
      <c r="CG240" s="18">
        <f t="shared" si="26"/>
        <v>-41253.949999999997</v>
      </c>
      <c r="CH240" s="13">
        <f t="shared" si="21"/>
        <v>777062.83000000031</v>
      </c>
      <c r="CI240" s="13">
        <f t="shared" si="22"/>
        <v>728400.75</v>
      </c>
      <c r="CJ240" s="13">
        <f t="shared" si="23"/>
        <v>1505463.5800000003</v>
      </c>
      <c r="CK240" s="13"/>
      <c r="CL240" s="13">
        <f t="shared" si="24"/>
        <v>2081145</v>
      </c>
      <c r="CN240" t="s">
        <v>296</v>
      </c>
      <c r="CO240" t="s">
        <v>44</v>
      </c>
      <c r="CP240" t="s">
        <v>297</v>
      </c>
      <c r="CQ240" t="s">
        <v>46</v>
      </c>
      <c r="CR240" s="18">
        <f t="shared" si="25"/>
        <v>1505463.5800000003</v>
      </c>
    </row>
    <row r="241" spans="1:96" x14ac:dyDescent="0.25">
      <c r="A241" t="s">
        <v>29</v>
      </c>
      <c r="B241" s="11" t="s">
        <v>288</v>
      </c>
      <c r="D241" s="21" t="s">
        <v>289</v>
      </c>
      <c r="E241" s="29" t="s">
        <v>313</v>
      </c>
      <c r="F241" s="11" t="s">
        <v>58</v>
      </c>
      <c r="G241" s="13">
        <v>51037.11</v>
      </c>
      <c r="H241" s="13">
        <v>59203.047599999998</v>
      </c>
      <c r="I241" s="14">
        <v>60</v>
      </c>
      <c r="J241" s="15">
        <v>44197</v>
      </c>
      <c r="K241" s="15">
        <v>45992</v>
      </c>
      <c r="L241" s="25">
        <v>2574998</v>
      </c>
      <c r="M241" s="13">
        <v>901249.29999999993</v>
      </c>
      <c r="N241" s="13">
        <f t="shared" si="29"/>
        <v>51037.11</v>
      </c>
      <c r="O241" s="13"/>
      <c r="P241" s="13"/>
      <c r="Q241" s="13"/>
      <c r="R241" s="13">
        <v>33149.629999999997</v>
      </c>
      <c r="S241" s="13">
        <v>33149.629999999997</v>
      </c>
      <c r="T241" s="13">
        <v>33149.629999999997</v>
      </c>
      <c r="U241" s="13">
        <v>33149.629999999997</v>
      </c>
      <c r="V241" s="25">
        <v>33149.629999999997</v>
      </c>
      <c r="W241" s="13"/>
      <c r="X241" s="13"/>
      <c r="Y241" s="13"/>
      <c r="Z241" s="13">
        <v>33149.629999999997</v>
      </c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>
        <v>33149.629999999997</v>
      </c>
      <c r="AM241" s="13">
        <v>33149.629999999997</v>
      </c>
      <c r="AN241" s="13">
        <v>33149.629999999997</v>
      </c>
      <c r="AO241" s="13">
        <v>33149.629999999997</v>
      </c>
      <c r="AP241" s="13">
        <v>33149.629999999997</v>
      </c>
      <c r="AQ241" s="13">
        <v>33149.629999999997</v>
      </c>
      <c r="AR241" s="13">
        <v>33149.629999999997</v>
      </c>
      <c r="AS241" s="13">
        <v>33149.629999999997</v>
      </c>
      <c r="AT241" s="13">
        <v>33149.629999999997</v>
      </c>
      <c r="AU241" s="13">
        <v>33149.629999999997</v>
      </c>
      <c r="AV241" s="13">
        <v>33149.629999999997</v>
      </c>
      <c r="AW241" s="13">
        <v>33149.629999999997</v>
      </c>
      <c r="AX241" s="13">
        <v>33149.629999999997</v>
      </c>
      <c r="AY241" s="13">
        <v>33149.629999999997</v>
      </c>
      <c r="AZ241" s="13">
        <v>33149.629999999997</v>
      </c>
      <c r="BA241" s="13">
        <v>33149.629999999997</v>
      </c>
      <c r="BB241" s="13">
        <v>33149.629999999997</v>
      </c>
      <c r="BC241" s="13">
        <v>33149.629999999997</v>
      </c>
      <c r="BD241" s="13">
        <v>33149.629999999997</v>
      </c>
      <c r="BE241" s="13">
        <v>33149.629999999997</v>
      </c>
      <c r="BF241" s="13">
        <v>33149.629999999997</v>
      </c>
      <c r="BG241" s="13">
        <v>33149.629999999997</v>
      </c>
      <c r="BH241" s="13">
        <v>33149.629999999997</v>
      </c>
      <c r="BI241" s="13">
        <v>33149.629999999997</v>
      </c>
      <c r="BJ241" s="13">
        <v>33149.629999999997</v>
      </c>
      <c r="BK241" s="13">
        <v>33149.629999999997</v>
      </c>
      <c r="BL241" s="13">
        <v>33149.629999999997</v>
      </c>
      <c r="BM241" s="13">
        <v>33149.629999999997</v>
      </c>
      <c r="BN241" s="13"/>
      <c r="BO241" s="13"/>
      <c r="BP241" s="13"/>
      <c r="CF241" s="18">
        <f t="shared" si="20"/>
        <v>1012376.38</v>
      </c>
      <c r="CG241" s="18">
        <f t="shared" si="26"/>
        <v>-51037.11</v>
      </c>
      <c r="CH241" s="13">
        <f t="shared" si="21"/>
        <v>961339.27</v>
      </c>
      <c r="CI241" s="13">
        <f t="shared" si="22"/>
        <v>901249.29999999993</v>
      </c>
      <c r="CJ241" s="13">
        <f t="shared" si="23"/>
        <v>1862588.5699999998</v>
      </c>
      <c r="CK241" s="13"/>
      <c r="CL241" s="13">
        <f t="shared" si="24"/>
        <v>2574998</v>
      </c>
      <c r="CN241" t="s">
        <v>296</v>
      </c>
      <c r="CO241" t="s">
        <v>44</v>
      </c>
      <c r="CP241" t="s">
        <v>297</v>
      </c>
      <c r="CQ241" t="s">
        <v>46</v>
      </c>
      <c r="CR241" s="18">
        <f t="shared" si="25"/>
        <v>1862588.5699999998</v>
      </c>
    </row>
    <row r="242" spans="1:96" x14ac:dyDescent="0.25">
      <c r="A242" t="s">
        <v>29</v>
      </c>
      <c r="B242" s="11" t="s">
        <v>288</v>
      </c>
      <c r="D242" s="21" t="s">
        <v>289</v>
      </c>
      <c r="E242" s="29" t="s">
        <v>314</v>
      </c>
      <c r="F242" s="11" t="s">
        <v>58</v>
      </c>
      <c r="G242" s="13">
        <v>51037.11</v>
      </c>
      <c r="H242" s="13">
        <v>59203.047599999998</v>
      </c>
      <c r="I242" s="14">
        <v>60</v>
      </c>
      <c r="J242" s="15">
        <v>44197</v>
      </c>
      <c r="K242" s="15">
        <v>45992</v>
      </c>
      <c r="L242" s="25">
        <v>2574998</v>
      </c>
      <c r="M242" s="13">
        <v>901249.29999999993</v>
      </c>
      <c r="N242" s="13">
        <f t="shared" si="29"/>
        <v>51037.11</v>
      </c>
      <c r="O242" s="13"/>
      <c r="P242" s="13"/>
      <c r="Q242" s="13"/>
      <c r="R242" s="13">
        <v>33149.629999999997</v>
      </c>
      <c r="S242" s="13">
        <v>33149.629999999997</v>
      </c>
      <c r="T242" s="13">
        <v>33149.629999999997</v>
      </c>
      <c r="U242" s="13">
        <v>33149.629999999997</v>
      </c>
      <c r="V242" s="25">
        <v>33149.629999999997</v>
      </c>
      <c r="W242" s="13"/>
      <c r="X242" s="13"/>
      <c r="Y242" s="13"/>
      <c r="Z242" s="13">
        <v>33149.629999999997</v>
      </c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>
        <v>33149.629999999997</v>
      </c>
      <c r="AM242" s="13">
        <v>33149.629999999997</v>
      </c>
      <c r="AN242" s="13">
        <v>33149.629999999997</v>
      </c>
      <c r="AO242" s="13">
        <v>33149.629999999997</v>
      </c>
      <c r="AP242" s="13">
        <v>33149.629999999997</v>
      </c>
      <c r="AQ242" s="13">
        <v>33149.629999999997</v>
      </c>
      <c r="AR242" s="13">
        <v>33149.629999999997</v>
      </c>
      <c r="AS242" s="13">
        <v>33149.629999999997</v>
      </c>
      <c r="AT242" s="13">
        <v>33149.629999999997</v>
      </c>
      <c r="AU242" s="13">
        <v>33149.629999999997</v>
      </c>
      <c r="AV242" s="13">
        <v>33149.629999999997</v>
      </c>
      <c r="AW242" s="13">
        <v>33149.629999999997</v>
      </c>
      <c r="AX242" s="13">
        <v>33149.629999999997</v>
      </c>
      <c r="AY242" s="13">
        <v>33149.629999999997</v>
      </c>
      <c r="AZ242" s="13">
        <v>33149.629999999997</v>
      </c>
      <c r="BA242" s="13">
        <v>33149.629999999997</v>
      </c>
      <c r="BB242" s="13">
        <v>33149.629999999997</v>
      </c>
      <c r="BC242" s="13">
        <v>33149.629999999997</v>
      </c>
      <c r="BD242" s="13">
        <v>33149.629999999997</v>
      </c>
      <c r="BE242" s="13">
        <v>33149.629999999997</v>
      </c>
      <c r="BF242" s="13">
        <v>33149.629999999997</v>
      </c>
      <c r="BG242" s="13">
        <v>33149.629999999997</v>
      </c>
      <c r="BH242" s="13">
        <v>33149.629999999997</v>
      </c>
      <c r="BI242" s="13">
        <v>33149.629999999997</v>
      </c>
      <c r="BJ242" s="13">
        <v>33149.629999999997</v>
      </c>
      <c r="BK242" s="13">
        <v>33149.629999999997</v>
      </c>
      <c r="BL242" s="13">
        <v>33149.629999999997</v>
      </c>
      <c r="BM242" s="13">
        <v>33149.629999999997</v>
      </c>
      <c r="BN242" s="13"/>
      <c r="BO242" s="13"/>
      <c r="BP242" s="13"/>
      <c r="CF242" s="18">
        <f t="shared" si="20"/>
        <v>1012376.38</v>
      </c>
      <c r="CG242" s="18">
        <f t="shared" si="26"/>
        <v>-51037.11</v>
      </c>
      <c r="CH242" s="13">
        <f t="shared" si="21"/>
        <v>961339.27</v>
      </c>
      <c r="CI242" s="13">
        <f t="shared" si="22"/>
        <v>901249.29999999993</v>
      </c>
      <c r="CJ242" s="13">
        <f t="shared" si="23"/>
        <v>1862588.5699999998</v>
      </c>
      <c r="CK242" s="13"/>
      <c r="CL242" s="13">
        <f t="shared" si="24"/>
        <v>2574998</v>
      </c>
      <c r="CN242" t="s">
        <v>296</v>
      </c>
      <c r="CO242" t="s">
        <v>44</v>
      </c>
      <c r="CP242" t="s">
        <v>297</v>
      </c>
      <c r="CQ242" t="s">
        <v>46</v>
      </c>
      <c r="CR242" s="18">
        <f t="shared" si="25"/>
        <v>1862588.5699999998</v>
      </c>
    </row>
    <row r="243" spans="1:96" x14ac:dyDescent="0.25">
      <c r="A243" t="s">
        <v>29</v>
      </c>
      <c r="B243" s="11" t="s">
        <v>288</v>
      </c>
      <c r="D243" s="21" t="s">
        <v>289</v>
      </c>
      <c r="E243" s="29" t="s">
        <v>315</v>
      </c>
      <c r="F243" s="11" t="s">
        <v>58</v>
      </c>
      <c r="G243" s="13">
        <v>51037.11</v>
      </c>
      <c r="H243" s="13">
        <v>59203.047599999998</v>
      </c>
      <c r="I243" s="14">
        <v>60</v>
      </c>
      <c r="J243" s="15">
        <v>44197</v>
      </c>
      <c r="K243" s="15">
        <v>45992</v>
      </c>
      <c r="L243" s="25">
        <v>2574998</v>
      </c>
      <c r="M243" s="13">
        <v>901249.29999999993</v>
      </c>
      <c r="N243" s="13">
        <f t="shared" si="29"/>
        <v>51037.11</v>
      </c>
      <c r="O243" s="13"/>
      <c r="P243" s="13"/>
      <c r="Q243" s="13"/>
      <c r="R243" s="13">
        <v>33149.629999999997</v>
      </c>
      <c r="S243" s="13">
        <v>33149.629999999997</v>
      </c>
      <c r="T243" s="13">
        <v>33149.629999999997</v>
      </c>
      <c r="U243" s="13">
        <v>33149.629999999997</v>
      </c>
      <c r="V243" s="25">
        <v>33149.629999999997</v>
      </c>
      <c r="W243" s="13"/>
      <c r="X243" s="13"/>
      <c r="Y243" s="13"/>
      <c r="Z243" s="13">
        <v>33149.629999999997</v>
      </c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>
        <v>33149.629999999997</v>
      </c>
      <c r="AM243" s="13">
        <v>33149.629999999997</v>
      </c>
      <c r="AN243" s="13">
        <v>33149.629999999997</v>
      </c>
      <c r="AO243" s="13">
        <v>33149.629999999997</v>
      </c>
      <c r="AP243" s="13">
        <v>33149.629999999997</v>
      </c>
      <c r="AQ243" s="13">
        <v>33149.629999999997</v>
      </c>
      <c r="AR243" s="13">
        <v>33149.629999999997</v>
      </c>
      <c r="AS243" s="13">
        <v>33149.629999999997</v>
      </c>
      <c r="AT243" s="13">
        <v>33149.629999999997</v>
      </c>
      <c r="AU243" s="13">
        <v>33149.629999999997</v>
      </c>
      <c r="AV243" s="13">
        <v>33149.629999999997</v>
      </c>
      <c r="AW243" s="13">
        <v>33149.629999999997</v>
      </c>
      <c r="AX243" s="13">
        <v>33149.629999999997</v>
      </c>
      <c r="AY243" s="13">
        <v>33149.629999999997</v>
      </c>
      <c r="AZ243" s="13">
        <v>33149.629999999997</v>
      </c>
      <c r="BA243" s="13">
        <v>33149.629999999997</v>
      </c>
      <c r="BB243" s="13">
        <v>33149.629999999997</v>
      </c>
      <c r="BC243" s="13">
        <v>33149.629999999997</v>
      </c>
      <c r="BD243" s="13">
        <v>33149.629999999997</v>
      </c>
      <c r="BE243" s="13">
        <v>33149.629999999997</v>
      </c>
      <c r="BF243" s="13">
        <v>33149.629999999997</v>
      </c>
      <c r="BG243" s="13">
        <v>33149.629999999997</v>
      </c>
      <c r="BH243" s="13">
        <v>33149.629999999997</v>
      </c>
      <c r="BI243" s="13">
        <v>33149.629999999997</v>
      </c>
      <c r="BJ243" s="13">
        <v>33149.629999999997</v>
      </c>
      <c r="BK243" s="13">
        <v>33149.629999999997</v>
      </c>
      <c r="BL243" s="13">
        <v>33149.629999999997</v>
      </c>
      <c r="BM243" s="13">
        <v>33149.629999999997</v>
      </c>
      <c r="BN243" s="13"/>
      <c r="BO243" s="13"/>
      <c r="BP243" s="13"/>
      <c r="CF243" s="18">
        <f t="shared" si="20"/>
        <v>1012376.38</v>
      </c>
      <c r="CG243" s="18">
        <f t="shared" si="26"/>
        <v>-51037.11</v>
      </c>
      <c r="CH243" s="13">
        <f t="shared" si="21"/>
        <v>961339.27</v>
      </c>
      <c r="CI243" s="13">
        <f t="shared" si="22"/>
        <v>901249.29999999993</v>
      </c>
      <c r="CJ243" s="13">
        <f t="shared" si="23"/>
        <v>1862588.5699999998</v>
      </c>
      <c r="CK243" s="13"/>
      <c r="CL243" s="13">
        <f t="shared" si="24"/>
        <v>2574998</v>
      </c>
      <c r="CN243" t="s">
        <v>296</v>
      </c>
      <c r="CO243" t="s">
        <v>44</v>
      </c>
      <c r="CP243" t="s">
        <v>297</v>
      </c>
      <c r="CQ243" t="s">
        <v>46</v>
      </c>
      <c r="CR243" s="18">
        <f t="shared" si="25"/>
        <v>1862588.5699999998</v>
      </c>
    </row>
    <row r="244" spans="1:96" x14ac:dyDescent="0.25">
      <c r="A244" t="s">
        <v>29</v>
      </c>
      <c r="B244" s="11" t="s">
        <v>288</v>
      </c>
      <c r="D244" s="21" t="s">
        <v>289</v>
      </c>
      <c r="E244" s="29" t="s">
        <v>316</v>
      </c>
      <c r="F244" s="11" t="s">
        <v>58</v>
      </c>
      <c r="G244" s="13">
        <v>51037.11</v>
      </c>
      <c r="H244" s="13">
        <v>59203.047599999998</v>
      </c>
      <c r="I244" s="14">
        <v>60</v>
      </c>
      <c r="J244" s="15">
        <v>44197</v>
      </c>
      <c r="K244" s="15">
        <v>45992</v>
      </c>
      <c r="L244" s="25">
        <v>2574998</v>
      </c>
      <c r="M244" s="13">
        <v>901249.29999999993</v>
      </c>
      <c r="N244" s="13">
        <f t="shared" si="29"/>
        <v>51037.11</v>
      </c>
      <c r="O244" s="13"/>
      <c r="P244" s="13"/>
      <c r="Q244" s="13"/>
      <c r="R244" s="13">
        <v>33149.629999999997</v>
      </c>
      <c r="S244" s="13">
        <v>33149.629999999997</v>
      </c>
      <c r="T244" s="13">
        <v>33149.629999999997</v>
      </c>
      <c r="U244" s="13">
        <v>33149.629999999997</v>
      </c>
      <c r="V244" s="25">
        <v>33149.629999999997</v>
      </c>
      <c r="W244" s="13"/>
      <c r="X244" s="13"/>
      <c r="Y244" s="13"/>
      <c r="Z244" s="13">
        <v>33149.629999999997</v>
      </c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>
        <v>33149.629999999997</v>
      </c>
      <c r="AM244" s="13">
        <v>33149.629999999997</v>
      </c>
      <c r="AN244" s="13">
        <v>33149.629999999997</v>
      </c>
      <c r="AO244" s="13">
        <v>33149.629999999997</v>
      </c>
      <c r="AP244" s="13">
        <v>33149.629999999997</v>
      </c>
      <c r="AQ244" s="13">
        <v>33149.629999999997</v>
      </c>
      <c r="AR244" s="13">
        <v>33149.629999999997</v>
      </c>
      <c r="AS244" s="13">
        <v>33149.629999999997</v>
      </c>
      <c r="AT244" s="13">
        <v>33149.629999999997</v>
      </c>
      <c r="AU244" s="13">
        <v>33149.629999999997</v>
      </c>
      <c r="AV244" s="13">
        <v>33149.629999999997</v>
      </c>
      <c r="AW244" s="13">
        <v>33149.629999999997</v>
      </c>
      <c r="AX244" s="13">
        <v>33149.629999999997</v>
      </c>
      <c r="AY244" s="13">
        <v>33149.629999999997</v>
      </c>
      <c r="AZ244" s="13">
        <v>33149.629999999997</v>
      </c>
      <c r="BA244" s="13">
        <v>33149.629999999997</v>
      </c>
      <c r="BB244" s="13">
        <v>33149.629999999997</v>
      </c>
      <c r="BC244" s="13">
        <v>33149.629999999997</v>
      </c>
      <c r="BD244" s="13">
        <v>33149.629999999997</v>
      </c>
      <c r="BE244" s="13">
        <v>33149.629999999997</v>
      </c>
      <c r="BF244" s="13">
        <v>33149.629999999997</v>
      </c>
      <c r="BG244" s="13">
        <v>33149.629999999997</v>
      </c>
      <c r="BH244" s="13">
        <v>33149.629999999997</v>
      </c>
      <c r="BI244" s="13">
        <v>33149.629999999997</v>
      </c>
      <c r="BJ244" s="13">
        <v>33149.629999999997</v>
      </c>
      <c r="BK244" s="13">
        <v>33149.629999999997</v>
      </c>
      <c r="BL244" s="13">
        <v>33149.629999999997</v>
      </c>
      <c r="BM244" s="13">
        <v>33149.629999999997</v>
      </c>
      <c r="BN244" s="13"/>
      <c r="BO244" s="13"/>
      <c r="BP244" s="13"/>
      <c r="CF244" s="18">
        <f t="shared" si="20"/>
        <v>1012376.38</v>
      </c>
      <c r="CG244" s="18">
        <f t="shared" si="26"/>
        <v>-51037.11</v>
      </c>
      <c r="CH244" s="13">
        <f t="shared" si="21"/>
        <v>961339.27</v>
      </c>
      <c r="CI244" s="13">
        <f t="shared" si="22"/>
        <v>901249.29999999993</v>
      </c>
      <c r="CJ244" s="13">
        <f t="shared" si="23"/>
        <v>1862588.5699999998</v>
      </c>
      <c r="CK244" s="13"/>
      <c r="CL244" s="13">
        <f t="shared" si="24"/>
        <v>2574998</v>
      </c>
      <c r="CN244" t="s">
        <v>296</v>
      </c>
      <c r="CO244" t="s">
        <v>44</v>
      </c>
      <c r="CP244" t="s">
        <v>297</v>
      </c>
      <c r="CQ244" t="s">
        <v>46</v>
      </c>
      <c r="CR244" s="18">
        <f t="shared" si="25"/>
        <v>1862588.5699999998</v>
      </c>
    </row>
    <row r="245" spans="1:96" x14ac:dyDescent="0.25">
      <c r="A245" t="s">
        <v>29</v>
      </c>
      <c r="B245" s="11" t="s">
        <v>288</v>
      </c>
      <c r="D245" s="21" t="s">
        <v>289</v>
      </c>
      <c r="E245" s="29" t="s">
        <v>317</v>
      </c>
      <c r="F245" s="11" t="s">
        <v>58</v>
      </c>
      <c r="G245" s="13">
        <v>12208.289999999999</v>
      </c>
      <c r="H245" s="13">
        <v>14161.616399999997</v>
      </c>
      <c r="I245" s="14">
        <v>36</v>
      </c>
      <c r="J245" s="15">
        <v>44197</v>
      </c>
      <c r="K245" s="15">
        <v>45261</v>
      </c>
      <c r="L245" s="13">
        <v>493500</v>
      </c>
      <c r="M245" s="13">
        <v>197400</v>
      </c>
      <c r="N245" s="13">
        <f t="shared" si="29"/>
        <v>12208.289999999999</v>
      </c>
      <c r="O245" s="13"/>
      <c r="P245" s="13"/>
      <c r="Q245" s="13"/>
      <c r="R245" s="13">
        <v>8921.14</v>
      </c>
      <c r="S245" s="13">
        <v>8921.14</v>
      </c>
      <c r="T245" s="13">
        <v>8921.14</v>
      </c>
      <c r="U245" s="13">
        <v>8921.14</v>
      </c>
      <c r="V245" s="25">
        <v>8921.14</v>
      </c>
      <c r="W245" s="13"/>
      <c r="X245" s="13"/>
      <c r="Y245" s="13"/>
      <c r="Z245" s="13">
        <v>8921.14</v>
      </c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>
        <v>8921.14</v>
      </c>
      <c r="AM245" s="13">
        <v>8921.14</v>
      </c>
      <c r="AN245" s="13">
        <v>8921.14</v>
      </c>
      <c r="AO245" s="13">
        <v>8921.14</v>
      </c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CF245" s="18">
        <f t="shared" si="20"/>
        <v>56813.99</v>
      </c>
      <c r="CG245" s="18">
        <f t="shared" si="26"/>
        <v>-12208.289999999999</v>
      </c>
      <c r="CH245" s="13">
        <f t="shared" si="21"/>
        <v>44605.7</v>
      </c>
      <c r="CI245" s="13">
        <f t="shared" si="22"/>
        <v>197400</v>
      </c>
      <c r="CJ245" s="13">
        <f t="shared" si="23"/>
        <v>242005.7</v>
      </c>
      <c r="CK245" s="13"/>
      <c r="CL245" s="13">
        <f t="shared" si="24"/>
        <v>493500</v>
      </c>
      <c r="CN245" t="e">
        <v>#N/A</v>
      </c>
      <c r="CO245" t="e">
        <v>#N/A</v>
      </c>
      <c r="CP245" t="e">
        <v>#N/A</v>
      </c>
      <c r="CQ245" t="s">
        <v>82</v>
      </c>
      <c r="CR245" s="18">
        <f t="shared" si="25"/>
        <v>242005.7</v>
      </c>
    </row>
    <row r="246" spans="1:96" x14ac:dyDescent="0.25">
      <c r="A246" t="s">
        <v>29</v>
      </c>
      <c r="B246" s="11" t="s">
        <v>288</v>
      </c>
      <c r="D246" s="21" t="s">
        <v>289</v>
      </c>
      <c r="E246" s="29" t="s">
        <v>318</v>
      </c>
      <c r="F246" s="11" t="s">
        <v>58</v>
      </c>
      <c r="G246" s="13">
        <v>12155.97</v>
      </c>
      <c r="H246" s="13">
        <v>14100.925199999998</v>
      </c>
      <c r="I246" s="14">
        <v>36</v>
      </c>
      <c r="J246" s="15">
        <v>44197</v>
      </c>
      <c r="K246" s="15">
        <v>45261</v>
      </c>
      <c r="L246" s="13">
        <v>491379.31</v>
      </c>
      <c r="M246" s="13">
        <v>196551.72400000002</v>
      </c>
      <c r="N246" s="13">
        <f t="shared" si="29"/>
        <v>12155.97</v>
      </c>
      <c r="O246" s="13"/>
      <c r="P246" s="13"/>
      <c r="Q246" s="13"/>
      <c r="R246" s="13">
        <v>8882.9</v>
      </c>
      <c r="S246" s="13">
        <v>8882.9</v>
      </c>
      <c r="T246" s="13">
        <v>8882.9</v>
      </c>
      <c r="U246" s="13">
        <v>8882.9</v>
      </c>
      <c r="V246" s="25">
        <v>8882.9</v>
      </c>
      <c r="W246" s="13"/>
      <c r="X246" s="13"/>
      <c r="Y246" s="13"/>
      <c r="Z246" s="13">
        <v>8882.9</v>
      </c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>
        <v>8882.9</v>
      </c>
      <c r="AM246" s="13">
        <v>8882.9</v>
      </c>
      <c r="AN246" s="13">
        <v>8882.9</v>
      </c>
      <c r="AO246" s="13">
        <v>8882.9</v>
      </c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CF246" s="18">
        <f t="shared" si="20"/>
        <v>56570.47</v>
      </c>
      <c r="CG246" s="18">
        <f t="shared" si="26"/>
        <v>-12155.97</v>
      </c>
      <c r="CH246" s="13">
        <f t="shared" si="21"/>
        <v>44414.5</v>
      </c>
      <c r="CI246" s="13">
        <f t="shared" si="22"/>
        <v>196551.72400000002</v>
      </c>
      <c r="CJ246" s="13">
        <f t="shared" si="23"/>
        <v>240966.22400000002</v>
      </c>
      <c r="CK246" s="13"/>
      <c r="CL246" s="13">
        <f t="shared" si="24"/>
        <v>491379.31</v>
      </c>
      <c r="CN246" t="e">
        <v>#N/A</v>
      </c>
      <c r="CO246" t="e">
        <v>#N/A</v>
      </c>
      <c r="CP246" t="e">
        <v>#N/A</v>
      </c>
      <c r="CQ246" t="s">
        <v>82</v>
      </c>
      <c r="CR246" s="18">
        <f t="shared" si="25"/>
        <v>240966.22400000002</v>
      </c>
    </row>
    <row r="247" spans="1:96" x14ac:dyDescent="0.25">
      <c r="A247" t="s">
        <v>29</v>
      </c>
      <c r="B247" s="11" t="s">
        <v>288</v>
      </c>
      <c r="D247" s="21" t="s">
        <v>289</v>
      </c>
      <c r="E247" s="29" t="s">
        <v>319</v>
      </c>
      <c r="F247" s="11" t="s">
        <v>58</v>
      </c>
      <c r="G247" s="13">
        <v>5503.39</v>
      </c>
      <c r="H247" s="13">
        <v>6383.9323999999997</v>
      </c>
      <c r="I247" s="14">
        <v>36</v>
      </c>
      <c r="J247" s="15">
        <v>44197</v>
      </c>
      <c r="K247" s="15">
        <v>45261</v>
      </c>
      <c r="L247" s="13">
        <v>221724.14</v>
      </c>
      <c r="M247" s="13">
        <v>88689.656000000017</v>
      </c>
      <c r="N247" s="13">
        <f t="shared" si="29"/>
        <v>5503.39</v>
      </c>
      <c r="O247" s="13"/>
      <c r="P247" s="13"/>
      <c r="Q247" s="13"/>
      <c r="R247" s="13">
        <v>4021.57</v>
      </c>
      <c r="S247" s="13">
        <v>4021.57</v>
      </c>
      <c r="T247" s="13">
        <v>4021.57</v>
      </c>
      <c r="U247" s="13">
        <v>4021.57</v>
      </c>
      <c r="V247" s="25">
        <v>4021.57</v>
      </c>
      <c r="W247" s="13"/>
      <c r="X247" s="13"/>
      <c r="Y247" s="13"/>
      <c r="Z247" s="13">
        <v>4021.57</v>
      </c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>
        <v>4021.57</v>
      </c>
      <c r="AM247" s="13">
        <v>4021.57</v>
      </c>
      <c r="AN247" s="13">
        <v>4021.57</v>
      </c>
      <c r="AO247" s="13">
        <v>4021.57</v>
      </c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CF247" s="18">
        <f t="shared" si="20"/>
        <v>25611.24</v>
      </c>
      <c r="CG247" s="18">
        <f t="shared" si="26"/>
        <v>-5503.39</v>
      </c>
      <c r="CH247" s="13">
        <f t="shared" si="21"/>
        <v>20107.850000000002</v>
      </c>
      <c r="CI247" s="13">
        <f t="shared" si="22"/>
        <v>88689.656000000017</v>
      </c>
      <c r="CJ247" s="13">
        <f t="shared" si="23"/>
        <v>108797.50600000002</v>
      </c>
      <c r="CK247" s="13"/>
      <c r="CL247" s="13">
        <f t="shared" si="24"/>
        <v>221724.14</v>
      </c>
      <c r="CN247" t="e">
        <v>#N/A</v>
      </c>
      <c r="CO247" t="e">
        <v>#N/A</v>
      </c>
      <c r="CP247" t="e">
        <v>#N/A</v>
      </c>
      <c r="CQ247" t="s">
        <v>218</v>
      </c>
      <c r="CR247" s="18">
        <f t="shared" si="25"/>
        <v>108797.50600000002</v>
      </c>
    </row>
    <row r="248" spans="1:96" x14ac:dyDescent="0.25">
      <c r="A248" t="s">
        <v>29</v>
      </c>
      <c r="B248" s="11" t="s">
        <v>288</v>
      </c>
      <c r="D248" s="21" t="s">
        <v>289</v>
      </c>
      <c r="E248" s="29" t="s">
        <v>320</v>
      </c>
      <c r="F248" s="11" t="s">
        <v>58</v>
      </c>
      <c r="G248" s="13">
        <v>5411.18</v>
      </c>
      <c r="H248" s="13">
        <v>6276.9687999999996</v>
      </c>
      <c r="I248" s="14">
        <v>36</v>
      </c>
      <c r="J248" s="15">
        <v>44197</v>
      </c>
      <c r="K248" s="15">
        <v>45261</v>
      </c>
      <c r="L248" s="13">
        <v>217400.00000000003</v>
      </c>
      <c r="M248" s="13">
        <v>86960.000000000015</v>
      </c>
      <c r="N248" s="13">
        <f t="shared" si="29"/>
        <v>5411.18</v>
      </c>
      <c r="O248" s="13"/>
      <c r="P248" s="13"/>
      <c r="Q248" s="13"/>
      <c r="R248" s="13">
        <v>3954.19</v>
      </c>
      <c r="S248" s="13">
        <v>3954.19</v>
      </c>
      <c r="T248" s="13">
        <v>3954.19</v>
      </c>
      <c r="U248" s="13">
        <v>3954.19</v>
      </c>
      <c r="V248" s="25">
        <v>3954.19</v>
      </c>
      <c r="W248" s="13"/>
      <c r="X248" s="13"/>
      <c r="Y248" s="13"/>
      <c r="Z248" s="13">
        <v>3954.19</v>
      </c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>
        <v>3954.19</v>
      </c>
      <c r="AM248" s="13">
        <v>3954.19</v>
      </c>
      <c r="AN248" s="13">
        <v>3954.19</v>
      </c>
      <c r="AO248" s="13">
        <v>3954.19</v>
      </c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CF248" s="18">
        <f t="shared" si="20"/>
        <v>25182.13</v>
      </c>
      <c r="CG248" s="18">
        <f t="shared" si="26"/>
        <v>-5411.18</v>
      </c>
      <c r="CH248" s="13">
        <f t="shared" si="21"/>
        <v>19770.95</v>
      </c>
      <c r="CI248" s="13">
        <f t="shared" si="22"/>
        <v>86960.000000000015</v>
      </c>
      <c r="CJ248" s="13">
        <f t="shared" si="23"/>
        <v>106730.95000000001</v>
      </c>
      <c r="CK248" s="13"/>
      <c r="CL248" s="13">
        <f t="shared" si="24"/>
        <v>217400.00000000003</v>
      </c>
      <c r="CN248" t="e">
        <v>#N/A</v>
      </c>
      <c r="CO248" t="e">
        <v>#N/A</v>
      </c>
      <c r="CP248" t="e">
        <v>#N/A</v>
      </c>
      <c r="CQ248" t="s">
        <v>218</v>
      </c>
      <c r="CR248" s="18">
        <f t="shared" si="25"/>
        <v>106730.95000000001</v>
      </c>
    </row>
    <row r="249" spans="1:96" x14ac:dyDescent="0.25">
      <c r="A249" t="s">
        <v>29</v>
      </c>
      <c r="B249" s="11" t="s">
        <v>288</v>
      </c>
      <c r="D249" s="21" t="s">
        <v>289</v>
      </c>
      <c r="E249" s="29" t="s">
        <v>321</v>
      </c>
      <c r="F249" s="11" t="s">
        <v>58</v>
      </c>
      <c r="G249" s="13">
        <v>5411.18</v>
      </c>
      <c r="H249" s="13">
        <v>6276.9687999999996</v>
      </c>
      <c r="I249" s="14">
        <v>36</v>
      </c>
      <c r="J249" s="15">
        <v>44197</v>
      </c>
      <c r="K249" s="15">
        <v>45261</v>
      </c>
      <c r="L249" s="13">
        <v>217986.20689655174</v>
      </c>
      <c r="M249" s="13">
        <v>87194.482758620696</v>
      </c>
      <c r="N249" s="13">
        <f t="shared" si="29"/>
        <v>5411.18</v>
      </c>
      <c r="O249" s="13"/>
      <c r="P249" s="13"/>
      <c r="Q249" s="13"/>
      <c r="R249" s="13">
        <v>3954.19</v>
      </c>
      <c r="S249" s="13">
        <v>3954.19</v>
      </c>
      <c r="T249" s="13">
        <v>3954.19</v>
      </c>
      <c r="U249" s="13">
        <v>3954.19</v>
      </c>
      <c r="V249" s="25">
        <v>3954.19</v>
      </c>
      <c r="W249" s="13"/>
      <c r="X249" s="13"/>
      <c r="Y249" s="13"/>
      <c r="Z249" s="13">
        <v>3954.19</v>
      </c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>
        <v>3954.19</v>
      </c>
      <c r="AM249" s="13">
        <v>3954.19</v>
      </c>
      <c r="AN249" s="13">
        <v>3954.19</v>
      </c>
      <c r="AO249" s="13">
        <v>3954.19</v>
      </c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CF249" s="18">
        <f t="shared" si="20"/>
        <v>25182.13</v>
      </c>
      <c r="CG249" s="18">
        <f t="shared" si="26"/>
        <v>-5411.18</v>
      </c>
      <c r="CH249" s="13">
        <f t="shared" si="21"/>
        <v>19770.95</v>
      </c>
      <c r="CI249" s="13">
        <f t="shared" si="22"/>
        <v>87194.482758620696</v>
      </c>
      <c r="CJ249" s="13">
        <f t="shared" si="23"/>
        <v>106965.43275862069</v>
      </c>
      <c r="CK249" s="13"/>
      <c r="CL249" s="13">
        <f t="shared" si="24"/>
        <v>217986.20689655174</v>
      </c>
      <c r="CN249" t="e">
        <v>#N/A</v>
      </c>
      <c r="CO249" t="e">
        <v>#N/A</v>
      </c>
      <c r="CP249" t="e">
        <v>#N/A</v>
      </c>
      <c r="CQ249" t="s">
        <v>218</v>
      </c>
      <c r="CR249" s="18">
        <f t="shared" si="25"/>
        <v>106965.43275862069</v>
      </c>
    </row>
    <row r="250" spans="1:96" x14ac:dyDescent="0.25">
      <c r="A250" t="s">
        <v>29</v>
      </c>
      <c r="B250" s="11" t="s">
        <v>288</v>
      </c>
      <c r="D250" s="21" t="s">
        <v>289</v>
      </c>
      <c r="E250" s="29" t="s">
        <v>322</v>
      </c>
      <c r="F250" s="11" t="s">
        <v>58</v>
      </c>
      <c r="G250" s="13">
        <v>4982.3500000000004</v>
      </c>
      <c r="H250" s="13">
        <v>5779.5259999999998</v>
      </c>
      <c r="I250" s="14">
        <v>36</v>
      </c>
      <c r="J250" s="15">
        <v>44228</v>
      </c>
      <c r="K250" s="15">
        <v>46023</v>
      </c>
      <c r="L250" s="13">
        <v>442675.86</v>
      </c>
      <c r="M250" s="13">
        <v>177070.34400000001</v>
      </c>
      <c r="N250" s="13">
        <f t="shared" si="29"/>
        <v>4982.3500000000004</v>
      </c>
      <c r="O250" s="13"/>
      <c r="P250" s="13"/>
      <c r="Q250" s="13"/>
      <c r="R250" s="13">
        <v>3622.82</v>
      </c>
      <c r="S250" s="13">
        <v>3622.82</v>
      </c>
      <c r="T250" s="13">
        <v>3622.82</v>
      </c>
      <c r="U250" s="13">
        <v>3622.82</v>
      </c>
      <c r="V250" s="25">
        <v>3622.82</v>
      </c>
      <c r="W250" s="13"/>
      <c r="X250" s="13"/>
      <c r="Y250" s="13"/>
      <c r="Z250" s="13">
        <v>3622.82</v>
      </c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>
        <v>3622.82</v>
      </c>
      <c r="AM250" s="13">
        <v>3622.82</v>
      </c>
      <c r="AN250" s="13">
        <v>3622.82</v>
      </c>
      <c r="AO250" s="13">
        <v>3622.82</v>
      </c>
      <c r="AP250" s="13">
        <v>3622.82</v>
      </c>
      <c r="AQ250" s="13">
        <v>3622.82</v>
      </c>
      <c r="AR250" s="13">
        <v>3622.82</v>
      </c>
      <c r="AS250" s="13">
        <v>3622.82</v>
      </c>
      <c r="AT250" s="13">
        <v>3622.82</v>
      </c>
      <c r="AU250" s="13">
        <v>3622.82</v>
      </c>
      <c r="AV250" s="13">
        <v>3622.82</v>
      </c>
      <c r="AW250" s="13">
        <v>3622.82</v>
      </c>
      <c r="AX250" s="13">
        <v>3622.82</v>
      </c>
      <c r="AY250" s="13">
        <v>3622.82</v>
      </c>
      <c r="AZ250" s="13">
        <v>3622.82</v>
      </c>
      <c r="BA250" s="13">
        <v>3622.82</v>
      </c>
      <c r="BB250" s="13">
        <v>3622.82</v>
      </c>
      <c r="BC250" s="13">
        <v>3622.82</v>
      </c>
      <c r="BD250" s="13">
        <v>3622.82</v>
      </c>
      <c r="BE250" s="13">
        <v>3622.82</v>
      </c>
      <c r="BF250" s="13">
        <v>3622.82</v>
      </c>
      <c r="BG250" s="13">
        <v>3622.82</v>
      </c>
      <c r="BH250" s="13">
        <v>3622.82</v>
      </c>
      <c r="BI250" s="13">
        <v>3622.82</v>
      </c>
      <c r="BJ250" s="13">
        <v>3622.82</v>
      </c>
      <c r="BK250" s="13">
        <v>3622.82</v>
      </c>
      <c r="BL250" s="13">
        <v>3622.82</v>
      </c>
      <c r="BM250" s="13">
        <v>3622.82</v>
      </c>
      <c r="BN250" s="13">
        <v>3622.82</v>
      </c>
      <c r="BO250" s="13"/>
      <c r="BP250" s="13"/>
      <c r="CF250" s="18">
        <f t="shared" si="20"/>
        <v>113666.95000000008</v>
      </c>
      <c r="CG250" s="18">
        <f t="shared" si="26"/>
        <v>-4982.3500000000004</v>
      </c>
      <c r="CH250" s="13">
        <f t="shared" si="21"/>
        <v>108684.60000000008</v>
      </c>
      <c r="CI250" s="13">
        <f t="shared" si="22"/>
        <v>177070.34400000001</v>
      </c>
      <c r="CJ250" s="13">
        <f t="shared" si="23"/>
        <v>285754.94400000008</v>
      </c>
      <c r="CK250" s="13"/>
      <c r="CL250" s="13">
        <f t="shared" si="24"/>
        <v>442675.86</v>
      </c>
      <c r="CN250" t="e">
        <v>#N/A</v>
      </c>
      <c r="CO250" t="e">
        <v>#N/A</v>
      </c>
      <c r="CP250" t="e">
        <v>#N/A</v>
      </c>
      <c r="CQ250" t="s">
        <v>218</v>
      </c>
      <c r="CR250" s="18">
        <f t="shared" si="25"/>
        <v>285754.94400000008</v>
      </c>
    </row>
    <row r="251" spans="1:96" x14ac:dyDescent="0.25">
      <c r="A251" t="s">
        <v>29</v>
      </c>
      <c r="B251" s="11" t="s">
        <v>323</v>
      </c>
      <c r="C251" t="s">
        <v>324</v>
      </c>
      <c r="D251" s="21" t="s">
        <v>289</v>
      </c>
      <c r="E251" s="29" t="s">
        <v>325</v>
      </c>
      <c r="F251" s="11" t="s">
        <v>58</v>
      </c>
      <c r="G251" s="13">
        <v>12937.33</v>
      </c>
      <c r="H251" s="13">
        <v>15007.302799999999</v>
      </c>
      <c r="I251" s="14">
        <v>60</v>
      </c>
      <c r="J251" s="15">
        <v>44228</v>
      </c>
      <c r="K251" s="15">
        <v>46023</v>
      </c>
      <c r="L251" s="13">
        <v>651725</v>
      </c>
      <c r="M251" s="13">
        <v>228103.75</v>
      </c>
      <c r="N251" s="13">
        <f t="shared" si="29"/>
        <v>12937.33</v>
      </c>
      <c r="O251" s="13"/>
      <c r="P251" s="13"/>
      <c r="Q251" s="13"/>
      <c r="R251" s="13">
        <v>8403.06</v>
      </c>
      <c r="S251" s="13">
        <v>8403.06</v>
      </c>
      <c r="T251" s="13">
        <v>8403.06</v>
      </c>
      <c r="U251" s="13">
        <v>8403.06</v>
      </c>
      <c r="V251" s="25">
        <v>8403.06</v>
      </c>
      <c r="W251" s="13"/>
      <c r="X251" s="13"/>
      <c r="Y251" s="13"/>
      <c r="Z251" s="13">
        <v>8403.06</v>
      </c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>
        <v>8403.06</v>
      </c>
      <c r="AM251" s="13">
        <v>8403.06</v>
      </c>
      <c r="AN251" s="13">
        <v>8403.06</v>
      </c>
      <c r="AO251" s="13">
        <v>8403.06</v>
      </c>
      <c r="AP251" s="13">
        <v>8403.06</v>
      </c>
      <c r="AQ251" s="13">
        <v>8403.06</v>
      </c>
      <c r="AR251" s="13">
        <v>8403.06</v>
      </c>
      <c r="AS251" s="13">
        <v>8403.06</v>
      </c>
      <c r="AT251" s="13">
        <v>8403.06</v>
      </c>
      <c r="AU251" s="13">
        <v>8403.06</v>
      </c>
      <c r="AV251" s="13">
        <v>8403.06</v>
      </c>
      <c r="AW251" s="13">
        <v>8403.06</v>
      </c>
      <c r="AX251" s="13">
        <v>8403.06</v>
      </c>
      <c r="AY251" s="13">
        <v>8403.06</v>
      </c>
      <c r="AZ251" s="13">
        <v>8403.06</v>
      </c>
      <c r="BA251" s="13">
        <v>8403.06</v>
      </c>
      <c r="BB251" s="13">
        <v>8403.06</v>
      </c>
      <c r="BC251" s="13">
        <v>8403.06</v>
      </c>
      <c r="BD251" s="13">
        <v>8403.06</v>
      </c>
      <c r="BE251" s="13">
        <v>8403.06</v>
      </c>
      <c r="BF251" s="13">
        <v>8403.06</v>
      </c>
      <c r="BG251" s="13">
        <v>8403.06</v>
      </c>
      <c r="BH251" s="13">
        <v>8403.06</v>
      </c>
      <c r="BI251" s="13">
        <v>8403.06</v>
      </c>
      <c r="BJ251" s="13">
        <v>8403.06</v>
      </c>
      <c r="BK251" s="13">
        <v>8403.06</v>
      </c>
      <c r="BL251" s="13">
        <v>8403.06</v>
      </c>
      <c r="BM251" s="13">
        <v>8403.06</v>
      </c>
      <c r="BN251" s="13">
        <v>8403.06</v>
      </c>
      <c r="BO251" s="13"/>
      <c r="BP251" s="13"/>
      <c r="CF251" s="18">
        <f t="shared" si="20"/>
        <v>265029.12999999995</v>
      </c>
      <c r="CG251" s="18">
        <f t="shared" si="26"/>
        <v>-12937.33</v>
      </c>
      <c r="CH251" s="13">
        <f t="shared" si="21"/>
        <v>252091.79999999996</v>
      </c>
      <c r="CI251" s="13">
        <f t="shared" si="22"/>
        <v>228103.75</v>
      </c>
      <c r="CJ251" s="13">
        <f t="shared" si="23"/>
        <v>480195.54999999993</v>
      </c>
      <c r="CK251" s="13"/>
      <c r="CL251" s="13">
        <f t="shared" si="24"/>
        <v>651725</v>
      </c>
      <c r="CN251" t="s">
        <v>326</v>
      </c>
      <c r="CO251" t="s">
        <v>44</v>
      </c>
      <c r="CP251" t="s">
        <v>291</v>
      </c>
      <c r="CQ251" t="s">
        <v>82</v>
      </c>
      <c r="CR251" s="18">
        <f t="shared" si="25"/>
        <v>480195.54999999993</v>
      </c>
    </row>
    <row r="252" spans="1:96" x14ac:dyDescent="0.25">
      <c r="A252" t="s">
        <v>29</v>
      </c>
      <c r="B252" s="11" t="s">
        <v>323</v>
      </c>
      <c r="D252" s="21" t="s">
        <v>289</v>
      </c>
      <c r="E252" s="29" t="s">
        <v>327</v>
      </c>
      <c r="F252" s="11" t="s">
        <v>58</v>
      </c>
      <c r="G252" s="13">
        <v>28323.89</v>
      </c>
      <c r="H252" s="13">
        <v>32855.712399999997</v>
      </c>
      <c r="I252" s="14">
        <v>60</v>
      </c>
      <c r="J252" s="15">
        <v>44228</v>
      </c>
      <c r="K252" s="15">
        <v>46023</v>
      </c>
      <c r="L252" s="13">
        <v>1428437</v>
      </c>
      <c r="M252" s="13">
        <v>499952.94999999995</v>
      </c>
      <c r="N252" s="13">
        <f t="shared" si="29"/>
        <v>28323.89</v>
      </c>
      <c r="O252" s="13"/>
      <c r="P252" s="13"/>
      <c r="Q252" s="13"/>
      <c r="R252" s="13">
        <v>18396.939999999999</v>
      </c>
      <c r="S252" s="13">
        <v>18396.939999999999</v>
      </c>
      <c r="T252" s="13">
        <v>18396.939999999999</v>
      </c>
      <c r="U252" s="13">
        <v>18396.939999999999</v>
      </c>
      <c r="V252" s="25">
        <v>18396.939999999999</v>
      </c>
      <c r="W252" s="13"/>
      <c r="X252" s="13"/>
      <c r="Y252" s="13"/>
      <c r="Z252" s="13">
        <v>18396.939999999999</v>
      </c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>
        <v>18396.939999999999</v>
      </c>
      <c r="AM252" s="13">
        <v>18396.939999999999</v>
      </c>
      <c r="AN252" s="13">
        <v>18396.939999999999</v>
      </c>
      <c r="AO252" s="13">
        <v>18396.939999999999</v>
      </c>
      <c r="AP252" s="13">
        <v>18396.939999999999</v>
      </c>
      <c r="AQ252" s="13">
        <v>18396.939999999999</v>
      </c>
      <c r="AR252" s="13">
        <v>18396.939999999999</v>
      </c>
      <c r="AS252" s="13">
        <v>18396.939999999999</v>
      </c>
      <c r="AT252" s="13">
        <v>18396.939999999999</v>
      </c>
      <c r="AU252" s="13">
        <v>18396.939999999999</v>
      </c>
      <c r="AV252" s="13">
        <v>18396.939999999999</v>
      </c>
      <c r="AW252" s="13">
        <v>18396.939999999999</v>
      </c>
      <c r="AX252" s="13">
        <v>18396.939999999999</v>
      </c>
      <c r="AY252" s="13">
        <v>18396.939999999999</v>
      </c>
      <c r="AZ252" s="13">
        <v>18396.939999999999</v>
      </c>
      <c r="BA252" s="13">
        <v>18396.939999999999</v>
      </c>
      <c r="BB252" s="13">
        <v>18396.939999999999</v>
      </c>
      <c r="BC252" s="13">
        <v>18396.939999999999</v>
      </c>
      <c r="BD252" s="13">
        <v>18396.939999999999</v>
      </c>
      <c r="BE252" s="13">
        <v>18396.939999999999</v>
      </c>
      <c r="BF252" s="13">
        <v>18396.939999999999</v>
      </c>
      <c r="BG252" s="13">
        <v>18396.939999999999</v>
      </c>
      <c r="BH252" s="13">
        <v>18396.939999999999</v>
      </c>
      <c r="BI252" s="13">
        <v>18396.939999999999</v>
      </c>
      <c r="BJ252" s="13">
        <v>18396.939999999999</v>
      </c>
      <c r="BK252" s="13">
        <v>18396.939999999999</v>
      </c>
      <c r="BL252" s="13">
        <v>18396.939999999999</v>
      </c>
      <c r="BM252" s="13">
        <v>18396.939999999999</v>
      </c>
      <c r="BN252" s="13">
        <v>18396.939999999999</v>
      </c>
      <c r="BO252" s="13"/>
      <c r="BP252" s="13"/>
      <c r="CF252" s="18">
        <f t="shared" si="20"/>
        <v>580232.09</v>
      </c>
      <c r="CG252" s="18">
        <f t="shared" si="26"/>
        <v>-28323.89</v>
      </c>
      <c r="CH252" s="13">
        <f t="shared" si="21"/>
        <v>551908.19999999995</v>
      </c>
      <c r="CI252" s="13">
        <f t="shared" si="22"/>
        <v>499952.94999999995</v>
      </c>
      <c r="CJ252" s="13">
        <f t="shared" si="23"/>
        <v>1051861.1499999999</v>
      </c>
      <c r="CK252" s="13"/>
      <c r="CL252" s="13">
        <f t="shared" si="24"/>
        <v>1428437</v>
      </c>
      <c r="CN252" t="s">
        <v>43</v>
      </c>
      <c r="CO252" t="s">
        <v>44</v>
      </c>
      <c r="CP252" t="s">
        <v>291</v>
      </c>
      <c r="CQ252" t="s">
        <v>46</v>
      </c>
      <c r="CR252" s="18">
        <f t="shared" si="25"/>
        <v>1051861.1499999999</v>
      </c>
    </row>
    <row r="253" spans="1:96" x14ac:dyDescent="0.25">
      <c r="A253" t="s">
        <v>29</v>
      </c>
      <c r="B253" s="11" t="s">
        <v>323</v>
      </c>
      <c r="D253" s="21" t="s">
        <v>289</v>
      </c>
      <c r="E253" s="29" t="s">
        <v>328</v>
      </c>
      <c r="F253" s="11" t="s">
        <v>58</v>
      </c>
      <c r="G253" s="13">
        <v>30578.35</v>
      </c>
      <c r="H253" s="13">
        <v>35470.885999999999</v>
      </c>
      <c r="I253" s="14">
        <v>60</v>
      </c>
      <c r="J253" s="15">
        <v>44367</v>
      </c>
      <c r="K253" s="15">
        <v>46162</v>
      </c>
      <c r="L253" s="13">
        <v>1542241</v>
      </c>
      <c r="M253" s="13">
        <v>539784.35</v>
      </c>
      <c r="N253" s="13">
        <f t="shared" si="29"/>
        <v>30578.35</v>
      </c>
      <c r="O253" s="13"/>
      <c r="P253" s="13"/>
      <c r="Q253" s="13"/>
      <c r="R253" s="13">
        <v>19861.259999999998</v>
      </c>
      <c r="S253" s="13">
        <v>19861.259999999998</v>
      </c>
      <c r="T253" s="13">
        <v>19861.259999999998</v>
      </c>
      <c r="U253" s="13">
        <v>19861.259999999998</v>
      </c>
      <c r="V253" s="25">
        <v>19861.259999999998</v>
      </c>
      <c r="W253" s="13"/>
      <c r="X253" s="13"/>
      <c r="Y253" s="13"/>
      <c r="Z253" s="13">
        <v>19861.259999999998</v>
      </c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>
        <v>19861.259999999998</v>
      </c>
      <c r="AM253" s="13">
        <v>19861.259999999998</v>
      </c>
      <c r="AN253" s="13">
        <v>19861.259999999998</v>
      </c>
      <c r="AO253" s="13">
        <v>19861.259999999998</v>
      </c>
      <c r="AP253" s="13">
        <v>19861.259999999998</v>
      </c>
      <c r="AQ253" s="13">
        <v>19861.259999999998</v>
      </c>
      <c r="AR253" s="13">
        <v>19861.259999999998</v>
      </c>
      <c r="AS253" s="13">
        <v>19861.259999999998</v>
      </c>
      <c r="AT253" s="13">
        <v>19861.259999999998</v>
      </c>
      <c r="AU253" s="13">
        <v>19861.259999999998</v>
      </c>
      <c r="AV253" s="13">
        <v>19861.259999999998</v>
      </c>
      <c r="AW253" s="13">
        <v>19861.259999999998</v>
      </c>
      <c r="AX253" s="13">
        <v>19861.259999999998</v>
      </c>
      <c r="AY253" s="13">
        <v>19861.259999999998</v>
      </c>
      <c r="AZ253" s="13">
        <v>19861.259999999998</v>
      </c>
      <c r="BA253" s="13">
        <v>19861.259999999998</v>
      </c>
      <c r="BB253" s="13">
        <v>19861.259999999998</v>
      </c>
      <c r="BC253" s="13">
        <v>19861.259999999998</v>
      </c>
      <c r="BD253" s="13">
        <v>19861.259999999998</v>
      </c>
      <c r="BE253" s="13">
        <v>19861.259999999998</v>
      </c>
      <c r="BF253" s="13">
        <v>19861.259999999998</v>
      </c>
      <c r="BG253" s="13">
        <v>19861.259999999998</v>
      </c>
      <c r="BH253" s="13">
        <v>19861.259999999998</v>
      </c>
      <c r="BI253" s="13">
        <v>19861.259999999998</v>
      </c>
      <c r="BJ253" s="13">
        <v>19861.259999999998</v>
      </c>
      <c r="BK253" s="13">
        <v>19861.259999999998</v>
      </c>
      <c r="BL253" s="13">
        <v>19861.259999999998</v>
      </c>
      <c r="BM253" s="13">
        <v>19861.259999999998</v>
      </c>
      <c r="BN253" s="13">
        <v>19861.259999999998</v>
      </c>
      <c r="BO253" s="13">
        <v>19861.259999999998</v>
      </c>
      <c r="BP253" s="13">
        <v>19861.259999999998</v>
      </c>
      <c r="BQ253" s="13">
        <v>19861.259999999998</v>
      </c>
      <c r="BR253" s="13">
        <v>19861.259999999998</v>
      </c>
      <c r="CF253" s="18">
        <f t="shared" si="20"/>
        <v>705861.19000000018</v>
      </c>
      <c r="CG253" s="18">
        <f t="shared" si="26"/>
        <v>-30578.35</v>
      </c>
      <c r="CH253" s="13">
        <f t="shared" si="21"/>
        <v>675282.8400000002</v>
      </c>
      <c r="CI253" s="13">
        <f t="shared" si="22"/>
        <v>539784.35</v>
      </c>
      <c r="CJ253" s="13">
        <f t="shared" si="23"/>
        <v>1215067.1900000002</v>
      </c>
      <c r="CK253" s="13"/>
      <c r="CL253" s="13">
        <f t="shared" si="24"/>
        <v>1542241</v>
      </c>
      <c r="CN253" t="s">
        <v>43</v>
      </c>
      <c r="CO253" t="s">
        <v>213</v>
      </c>
      <c r="CP253" t="s">
        <v>291</v>
      </c>
      <c r="CQ253" t="s">
        <v>46</v>
      </c>
      <c r="CR253" s="18">
        <f t="shared" si="25"/>
        <v>1215067.1900000002</v>
      </c>
    </row>
    <row r="254" spans="1:96" x14ac:dyDescent="0.25">
      <c r="A254" t="s">
        <v>29</v>
      </c>
      <c r="B254" s="11" t="s">
        <v>323</v>
      </c>
      <c r="D254" s="21" t="s">
        <v>289</v>
      </c>
      <c r="E254" s="29" t="s">
        <v>329</v>
      </c>
      <c r="F254" s="11" t="s">
        <v>58</v>
      </c>
      <c r="G254" s="13">
        <v>39043.649999999994</v>
      </c>
      <c r="H254" s="13">
        <v>45290.633999999991</v>
      </c>
      <c r="I254" s="14">
        <v>60</v>
      </c>
      <c r="J254" s="15">
        <v>44317</v>
      </c>
      <c r="K254" s="15">
        <v>46113</v>
      </c>
      <c r="L254" s="13">
        <v>1901837</v>
      </c>
      <c r="M254" s="13">
        <v>665642.94999999995</v>
      </c>
      <c r="N254" s="13">
        <f t="shared" si="29"/>
        <v>39043.649999999994</v>
      </c>
      <c r="O254" s="13"/>
      <c r="P254" s="13"/>
      <c r="Q254" s="13"/>
      <c r="R254" s="13">
        <v>23191.51</v>
      </c>
      <c r="S254" s="13">
        <v>23191.51</v>
      </c>
      <c r="T254" s="13">
        <v>23191.51</v>
      </c>
      <c r="U254" s="13">
        <v>23191.51</v>
      </c>
      <c r="V254" s="25">
        <v>23191.51</v>
      </c>
      <c r="W254" s="13"/>
      <c r="X254" s="13"/>
      <c r="Y254" s="13"/>
      <c r="Z254" s="13">
        <v>23191.51</v>
      </c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>
        <v>23191.51</v>
      </c>
      <c r="AM254" s="13">
        <v>23191.51</v>
      </c>
      <c r="AN254" s="13">
        <v>23191.51</v>
      </c>
      <c r="AO254" s="13">
        <v>23191.51</v>
      </c>
      <c r="AP254" s="13">
        <v>23191.51</v>
      </c>
      <c r="AQ254" s="13">
        <v>23191.51</v>
      </c>
      <c r="AR254" s="13">
        <v>23191.51</v>
      </c>
      <c r="AS254" s="13">
        <v>23191.51</v>
      </c>
      <c r="AT254" s="13">
        <v>23191.51</v>
      </c>
      <c r="AU254" s="13">
        <v>23191.51</v>
      </c>
      <c r="AV254" s="13">
        <v>23191.51</v>
      </c>
      <c r="AW254" s="13">
        <v>23191.51</v>
      </c>
      <c r="AX254" s="13">
        <v>23191.51</v>
      </c>
      <c r="AY254" s="13">
        <v>23191.51</v>
      </c>
      <c r="AZ254" s="13">
        <v>23191.51</v>
      </c>
      <c r="BA254" s="13">
        <v>23191.51</v>
      </c>
      <c r="BB254" s="13">
        <v>23191.51</v>
      </c>
      <c r="BC254" s="13">
        <v>23191.51</v>
      </c>
      <c r="BD254" s="13">
        <v>23191.51</v>
      </c>
      <c r="BE254" s="13">
        <v>23191.51</v>
      </c>
      <c r="BF254" s="13">
        <v>23191.51</v>
      </c>
      <c r="BG254" s="13">
        <v>23191.51</v>
      </c>
      <c r="BH254" s="13">
        <v>23191.51</v>
      </c>
      <c r="BI254" s="13">
        <v>23191.51</v>
      </c>
      <c r="BJ254" s="13">
        <v>23191.51</v>
      </c>
      <c r="BK254" s="13">
        <v>23191.51</v>
      </c>
      <c r="BL254" s="13">
        <v>23191.51</v>
      </c>
      <c r="BM254" s="13">
        <v>23191.51</v>
      </c>
      <c r="BN254" s="13">
        <v>23191.51</v>
      </c>
      <c r="BO254" s="13">
        <v>23191.51</v>
      </c>
      <c r="BP254" s="13">
        <v>23191.51</v>
      </c>
      <c r="BQ254" s="13">
        <v>23191.51</v>
      </c>
      <c r="CF254" s="18">
        <f t="shared" si="20"/>
        <v>804363.48000000021</v>
      </c>
      <c r="CG254" s="18">
        <f t="shared" si="26"/>
        <v>-39043.649999999994</v>
      </c>
      <c r="CH254" s="13">
        <f t="shared" si="21"/>
        <v>765319.83000000019</v>
      </c>
      <c r="CI254" s="13">
        <f t="shared" si="22"/>
        <v>665642.94999999995</v>
      </c>
      <c r="CJ254" s="13">
        <f t="shared" si="23"/>
        <v>1430962.7800000003</v>
      </c>
      <c r="CK254" s="13"/>
      <c r="CL254" s="13">
        <f t="shared" si="24"/>
        <v>1901837</v>
      </c>
      <c r="CN254" t="s">
        <v>80</v>
      </c>
      <c r="CO254" t="s">
        <v>44</v>
      </c>
      <c r="CP254" t="s">
        <v>81</v>
      </c>
      <c r="CQ254" t="s">
        <v>82</v>
      </c>
      <c r="CR254" s="18">
        <f t="shared" si="25"/>
        <v>1430962.7800000003</v>
      </c>
    </row>
    <row r="255" spans="1:96" x14ac:dyDescent="0.25">
      <c r="A255" t="s">
        <v>29</v>
      </c>
      <c r="B255" s="11" t="s">
        <v>323</v>
      </c>
      <c r="D255" s="21" t="s">
        <v>289</v>
      </c>
      <c r="E255" s="29" t="s">
        <v>330</v>
      </c>
      <c r="F255" s="11" t="s">
        <v>58</v>
      </c>
      <c r="G255" s="13">
        <v>39043.649999999994</v>
      </c>
      <c r="H255" s="13">
        <v>45290.633999999991</v>
      </c>
      <c r="I255" s="14">
        <v>60</v>
      </c>
      <c r="J255" s="15">
        <v>44317</v>
      </c>
      <c r="K255" s="15">
        <v>46113</v>
      </c>
      <c r="L255" s="13">
        <v>1901837</v>
      </c>
      <c r="M255" s="13">
        <v>665642.94999999995</v>
      </c>
      <c r="N255" s="13">
        <f t="shared" si="29"/>
        <v>39043.649999999994</v>
      </c>
      <c r="O255" s="13"/>
      <c r="P255" s="13"/>
      <c r="Q255" s="13"/>
      <c r="R255" s="13">
        <v>23191.51</v>
      </c>
      <c r="S255" s="13">
        <v>23191.51</v>
      </c>
      <c r="T255" s="13">
        <v>23191.51</v>
      </c>
      <c r="U255" s="13">
        <v>23191.51</v>
      </c>
      <c r="V255" s="25">
        <v>23191.51</v>
      </c>
      <c r="W255" s="13"/>
      <c r="X255" s="13"/>
      <c r="Y255" s="13"/>
      <c r="Z255" s="13">
        <v>23191.51</v>
      </c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>
        <v>23191.51</v>
      </c>
      <c r="AM255" s="13">
        <v>23191.51</v>
      </c>
      <c r="AN255" s="13">
        <v>23191.51</v>
      </c>
      <c r="AO255" s="13">
        <v>23191.51</v>
      </c>
      <c r="AP255" s="13">
        <v>23191.51</v>
      </c>
      <c r="AQ255" s="13">
        <v>23191.51</v>
      </c>
      <c r="AR255" s="13">
        <v>23191.51</v>
      </c>
      <c r="AS255" s="13">
        <v>23191.51</v>
      </c>
      <c r="AT255" s="13">
        <v>23191.51</v>
      </c>
      <c r="AU255" s="13">
        <v>23191.51</v>
      </c>
      <c r="AV255" s="13">
        <v>23191.51</v>
      </c>
      <c r="AW255" s="13">
        <v>23191.51</v>
      </c>
      <c r="AX255" s="13">
        <v>23191.51</v>
      </c>
      <c r="AY255" s="13">
        <v>23191.51</v>
      </c>
      <c r="AZ255" s="13">
        <v>23191.51</v>
      </c>
      <c r="BA255" s="13">
        <v>23191.51</v>
      </c>
      <c r="BB255" s="13">
        <v>23191.51</v>
      </c>
      <c r="BC255" s="13">
        <v>23191.51</v>
      </c>
      <c r="BD255" s="13">
        <v>23191.51</v>
      </c>
      <c r="BE255" s="13">
        <v>23191.51</v>
      </c>
      <c r="BF255" s="13">
        <v>23191.51</v>
      </c>
      <c r="BG255" s="13">
        <v>23191.51</v>
      </c>
      <c r="BH255" s="13">
        <v>23191.51</v>
      </c>
      <c r="BI255" s="13">
        <v>23191.51</v>
      </c>
      <c r="BJ255" s="13">
        <v>23191.51</v>
      </c>
      <c r="BK255" s="13">
        <v>23191.51</v>
      </c>
      <c r="BL255" s="13">
        <v>23191.51</v>
      </c>
      <c r="BM255" s="13">
        <v>23191.51</v>
      </c>
      <c r="BN255" s="13">
        <v>23191.51</v>
      </c>
      <c r="BO255" s="13">
        <v>23191.51</v>
      </c>
      <c r="BP255" s="13">
        <v>23191.51</v>
      </c>
      <c r="BQ255" s="13">
        <v>23191.51</v>
      </c>
      <c r="CF255" s="18">
        <f t="shared" si="20"/>
        <v>804363.48000000021</v>
      </c>
      <c r="CG255" s="18">
        <f t="shared" si="26"/>
        <v>-39043.649999999994</v>
      </c>
      <c r="CH255" s="13">
        <f t="shared" si="21"/>
        <v>765319.83000000019</v>
      </c>
      <c r="CI255" s="13">
        <f t="shared" si="22"/>
        <v>665642.94999999995</v>
      </c>
      <c r="CJ255" s="13">
        <f t="shared" si="23"/>
        <v>1430962.7800000003</v>
      </c>
      <c r="CK255" s="13"/>
      <c r="CL255" s="13">
        <f t="shared" si="24"/>
        <v>1901837</v>
      </c>
      <c r="CN255" t="s">
        <v>80</v>
      </c>
      <c r="CO255" t="s">
        <v>44</v>
      </c>
      <c r="CP255" t="s">
        <v>81</v>
      </c>
      <c r="CQ255" t="s">
        <v>82</v>
      </c>
      <c r="CR255" s="18">
        <f t="shared" si="25"/>
        <v>1430962.7800000003</v>
      </c>
    </row>
    <row r="256" spans="1:96" x14ac:dyDescent="0.25">
      <c r="A256" t="s">
        <v>29</v>
      </c>
      <c r="B256" s="11" t="s">
        <v>323</v>
      </c>
      <c r="D256" s="21" t="s">
        <v>289</v>
      </c>
      <c r="E256" s="29" t="s">
        <v>331</v>
      </c>
      <c r="F256" s="11" t="s">
        <v>58</v>
      </c>
      <c r="G256" s="13">
        <v>39043.649999999994</v>
      </c>
      <c r="H256" s="13">
        <v>45290.633999999991</v>
      </c>
      <c r="I256" s="14">
        <v>60</v>
      </c>
      <c r="J256" s="15">
        <v>44317</v>
      </c>
      <c r="K256" s="15">
        <v>46113</v>
      </c>
      <c r="L256" s="13">
        <v>1901837</v>
      </c>
      <c r="M256" s="13">
        <v>665642.94999999995</v>
      </c>
      <c r="N256" s="13">
        <f t="shared" si="29"/>
        <v>39043.649999999994</v>
      </c>
      <c r="O256" s="13"/>
      <c r="P256" s="13"/>
      <c r="Q256" s="13"/>
      <c r="R256" s="13">
        <v>23191.51</v>
      </c>
      <c r="S256" s="13">
        <v>23191.51</v>
      </c>
      <c r="T256" s="13">
        <v>23191.51</v>
      </c>
      <c r="U256" s="13">
        <v>23191.51</v>
      </c>
      <c r="V256" s="25">
        <v>23191.51</v>
      </c>
      <c r="W256" s="13"/>
      <c r="X256" s="13"/>
      <c r="Y256" s="13"/>
      <c r="Z256" s="13">
        <v>23191.51</v>
      </c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>
        <v>23191.51</v>
      </c>
      <c r="AM256" s="13">
        <v>23191.51</v>
      </c>
      <c r="AN256" s="13">
        <v>23191.51</v>
      </c>
      <c r="AO256" s="13">
        <v>23191.51</v>
      </c>
      <c r="AP256" s="13">
        <v>23191.51</v>
      </c>
      <c r="AQ256" s="13">
        <v>23191.51</v>
      </c>
      <c r="AR256" s="13">
        <v>23191.51</v>
      </c>
      <c r="AS256" s="13">
        <v>23191.51</v>
      </c>
      <c r="AT256" s="13">
        <v>23191.51</v>
      </c>
      <c r="AU256" s="13">
        <v>23191.51</v>
      </c>
      <c r="AV256" s="13">
        <v>23191.51</v>
      </c>
      <c r="AW256" s="13">
        <v>23191.51</v>
      </c>
      <c r="AX256" s="13">
        <v>23191.51</v>
      </c>
      <c r="AY256" s="13">
        <v>23191.51</v>
      </c>
      <c r="AZ256" s="13">
        <v>23191.51</v>
      </c>
      <c r="BA256" s="13">
        <v>23191.51</v>
      </c>
      <c r="BB256" s="13">
        <v>23191.51</v>
      </c>
      <c r="BC256" s="13">
        <v>23191.51</v>
      </c>
      <c r="BD256" s="13">
        <v>23191.51</v>
      </c>
      <c r="BE256" s="13">
        <v>23191.51</v>
      </c>
      <c r="BF256" s="13">
        <v>23191.51</v>
      </c>
      <c r="BG256" s="13">
        <v>23191.51</v>
      </c>
      <c r="BH256" s="13">
        <v>23191.51</v>
      </c>
      <c r="BI256" s="13">
        <v>23191.51</v>
      </c>
      <c r="BJ256" s="13">
        <v>23191.51</v>
      </c>
      <c r="BK256" s="13">
        <v>23191.51</v>
      </c>
      <c r="BL256" s="13">
        <v>23191.51</v>
      </c>
      <c r="BM256" s="13">
        <v>23191.51</v>
      </c>
      <c r="BN256" s="13">
        <v>23191.51</v>
      </c>
      <c r="BO256" s="13">
        <v>23191.51</v>
      </c>
      <c r="BP256" s="13">
        <v>23191.51</v>
      </c>
      <c r="BQ256" s="13">
        <v>23191.51</v>
      </c>
      <c r="CF256" s="18">
        <f t="shared" si="20"/>
        <v>804363.48000000021</v>
      </c>
      <c r="CG256" s="18">
        <f t="shared" si="26"/>
        <v>-39043.649999999994</v>
      </c>
      <c r="CH256" s="13">
        <f t="shared" si="21"/>
        <v>765319.83000000019</v>
      </c>
      <c r="CI256" s="13">
        <f t="shared" si="22"/>
        <v>665642.94999999995</v>
      </c>
      <c r="CJ256" s="13">
        <f t="shared" si="23"/>
        <v>1430962.7800000003</v>
      </c>
      <c r="CK256" s="13"/>
      <c r="CL256" s="13">
        <f t="shared" si="24"/>
        <v>1901837</v>
      </c>
      <c r="CN256" t="s">
        <v>80</v>
      </c>
      <c r="CO256" t="s">
        <v>44</v>
      </c>
      <c r="CP256" t="s">
        <v>332</v>
      </c>
      <c r="CQ256" t="s">
        <v>82</v>
      </c>
      <c r="CR256" s="18">
        <f t="shared" si="25"/>
        <v>1430962.7800000003</v>
      </c>
    </row>
    <row r="257" spans="1:96" x14ac:dyDescent="0.25">
      <c r="A257" t="s">
        <v>29</v>
      </c>
      <c r="B257" s="11" t="s">
        <v>323</v>
      </c>
      <c r="D257" s="21" t="s">
        <v>289</v>
      </c>
      <c r="E257" s="29" t="s">
        <v>333</v>
      </c>
      <c r="F257" s="11" t="s">
        <v>58</v>
      </c>
      <c r="G257" s="13">
        <v>39043.649999999994</v>
      </c>
      <c r="H257" s="13">
        <v>45290.633999999991</v>
      </c>
      <c r="I257" s="14">
        <v>60</v>
      </c>
      <c r="J257" s="15">
        <v>44317</v>
      </c>
      <c r="K257" s="15">
        <v>46113</v>
      </c>
      <c r="L257" s="13">
        <v>1901837</v>
      </c>
      <c r="M257" s="13">
        <v>665642.94999999995</v>
      </c>
      <c r="N257" s="13">
        <f t="shared" si="29"/>
        <v>39043.649999999994</v>
      </c>
      <c r="O257" s="13"/>
      <c r="P257" s="13"/>
      <c r="Q257" s="13"/>
      <c r="R257" s="13">
        <v>23191.51</v>
      </c>
      <c r="S257" s="13">
        <v>23191.51</v>
      </c>
      <c r="T257" s="13">
        <v>23191.51</v>
      </c>
      <c r="U257" s="13">
        <v>23191.51</v>
      </c>
      <c r="V257" s="25">
        <v>23191.51</v>
      </c>
      <c r="W257" s="13"/>
      <c r="X257" s="13"/>
      <c r="Y257" s="13"/>
      <c r="Z257" s="13">
        <v>23191.51</v>
      </c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>
        <v>23191.51</v>
      </c>
      <c r="AM257" s="13">
        <v>23191.51</v>
      </c>
      <c r="AN257" s="13">
        <v>23191.51</v>
      </c>
      <c r="AO257" s="13">
        <v>23191.51</v>
      </c>
      <c r="AP257" s="13">
        <v>23191.51</v>
      </c>
      <c r="AQ257" s="13">
        <v>23191.51</v>
      </c>
      <c r="AR257" s="13">
        <v>23191.51</v>
      </c>
      <c r="AS257" s="13">
        <v>23191.51</v>
      </c>
      <c r="AT257" s="13">
        <v>23191.51</v>
      </c>
      <c r="AU257" s="13">
        <v>23191.51</v>
      </c>
      <c r="AV257" s="13">
        <v>23191.51</v>
      </c>
      <c r="AW257" s="13">
        <v>23191.51</v>
      </c>
      <c r="AX257" s="13">
        <v>23191.51</v>
      </c>
      <c r="AY257" s="13">
        <v>23191.51</v>
      </c>
      <c r="AZ257" s="13">
        <v>23191.51</v>
      </c>
      <c r="BA257" s="13">
        <v>23191.51</v>
      </c>
      <c r="BB257" s="13">
        <v>23191.51</v>
      </c>
      <c r="BC257" s="13">
        <v>23191.51</v>
      </c>
      <c r="BD257" s="13">
        <v>23191.51</v>
      </c>
      <c r="BE257" s="13">
        <v>23191.51</v>
      </c>
      <c r="BF257" s="13">
        <v>23191.51</v>
      </c>
      <c r="BG257" s="13">
        <v>23191.51</v>
      </c>
      <c r="BH257" s="13">
        <v>23191.51</v>
      </c>
      <c r="BI257" s="13">
        <v>23191.51</v>
      </c>
      <c r="BJ257" s="13">
        <v>23191.51</v>
      </c>
      <c r="BK257" s="13">
        <v>23191.51</v>
      </c>
      <c r="BL257" s="13">
        <v>23191.51</v>
      </c>
      <c r="BM257" s="13">
        <v>23191.51</v>
      </c>
      <c r="BN257" s="13">
        <v>23191.51</v>
      </c>
      <c r="BO257" s="13">
        <v>23191.51</v>
      </c>
      <c r="BP257" s="13">
        <v>23191.51</v>
      </c>
      <c r="BQ257" s="13">
        <v>23191.51</v>
      </c>
      <c r="CF257" s="18">
        <f t="shared" si="20"/>
        <v>804363.48000000021</v>
      </c>
      <c r="CG257" s="18">
        <f t="shared" si="26"/>
        <v>-39043.649999999994</v>
      </c>
      <c r="CH257" s="13">
        <f t="shared" si="21"/>
        <v>765319.83000000019</v>
      </c>
      <c r="CI257" s="13">
        <f t="shared" si="22"/>
        <v>665642.94999999995</v>
      </c>
      <c r="CJ257" s="13">
        <f t="shared" si="23"/>
        <v>1430962.7800000003</v>
      </c>
      <c r="CK257" s="13"/>
      <c r="CL257" s="13">
        <f t="shared" si="24"/>
        <v>1901837</v>
      </c>
      <c r="CN257" t="s">
        <v>80</v>
      </c>
      <c r="CO257" t="s">
        <v>44</v>
      </c>
      <c r="CP257" t="s">
        <v>332</v>
      </c>
      <c r="CQ257" t="s">
        <v>82</v>
      </c>
      <c r="CR257" s="18">
        <f t="shared" si="25"/>
        <v>1430962.7800000003</v>
      </c>
    </row>
    <row r="258" spans="1:96" x14ac:dyDescent="0.25">
      <c r="A258" t="s">
        <v>29</v>
      </c>
      <c r="B258" s="11" t="s">
        <v>323</v>
      </c>
      <c r="D258" s="21" t="s">
        <v>289</v>
      </c>
      <c r="E258" s="29" t="s">
        <v>334</v>
      </c>
      <c r="F258" s="11" t="s">
        <v>58</v>
      </c>
      <c r="G258" s="13">
        <v>42209.270000000004</v>
      </c>
      <c r="H258" s="13">
        <v>48962.753199999999</v>
      </c>
      <c r="I258" s="14">
        <v>60</v>
      </c>
      <c r="J258" s="15">
        <v>44228</v>
      </c>
      <c r="K258" s="15">
        <v>46023</v>
      </c>
      <c r="L258" s="13">
        <v>1919000</v>
      </c>
      <c r="M258" s="13">
        <v>671650</v>
      </c>
      <c r="N258" s="13">
        <f t="shared" si="29"/>
        <v>42209.270000000004</v>
      </c>
      <c r="O258" s="13"/>
      <c r="P258" s="13"/>
      <c r="Q258" s="13"/>
      <c r="R258" s="13">
        <v>24876.44</v>
      </c>
      <c r="S258" s="13">
        <v>24876.44</v>
      </c>
      <c r="T258" s="13">
        <v>24876.44</v>
      </c>
      <c r="U258" s="13">
        <v>24876.44</v>
      </c>
      <c r="V258" s="25">
        <v>24876.44</v>
      </c>
      <c r="W258" s="13"/>
      <c r="X258" s="13"/>
      <c r="Y258" s="13"/>
      <c r="Z258" s="13">
        <v>24876.44</v>
      </c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>
        <v>24876.44</v>
      </c>
      <c r="AM258" s="13">
        <v>24876.44</v>
      </c>
      <c r="AN258" s="13">
        <v>24876.44</v>
      </c>
      <c r="AO258" s="13">
        <v>24876.44</v>
      </c>
      <c r="AP258" s="13">
        <v>24876.44</v>
      </c>
      <c r="AQ258" s="13">
        <v>24876.44</v>
      </c>
      <c r="AR258" s="13">
        <v>24876.44</v>
      </c>
      <c r="AS258" s="13">
        <v>24876.44</v>
      </c>
      <c r="AT258" s="13">
        <v>24876.44</v>
      </c>
      <c r="AU258" s="13">
        <v>24876.44</v>
      </c>
      <c r="AV258" s="13">
        <v>24876.44</v>
      </c>
      <c r="AW258" s="13">
        <v>24876.44</v>
      </c>
      <c r="AX258" s="13">
        <v>24876.44</v>
      </c>
      <c r="AY258" s="13">
        <v>24876.44</v>
      </c>
      <c r="AZ258" s="13">
        <v>24876.44</v>
      </c>
      <c r="BA258" s="13">
        <v>24876.44</v>
      </c>
      <c r="BB258" s="13">
        <v>24876.44</v>
      </c>
      <c r="BC258" s="13">
        <v>24876.44</v>
      </c>
      <c r="BD258" s="13">
        <v>24876.44</v>
      </c>
      <c r="BE258" s="13">
        <v>24876.44</v>
      </c>
      <c r="BF258" s="13">
        <v>24876.44</v>
      </c>
      <c r="BG258" s="13">
        <v>24876.44</v>
      </c>
      <c r="BH258" s="13">
        <v>24876.44</v>
      </c>
      <c r="BI258" s="13">
        <v>24876.44</v>
      </c>
      <c r="BJ258" s="13">
        <v>24876.44</v>
      </c>
      <c r="BK258" s="13">
        <v>24876.44</v>
      </c>
      <c r="BL258" s="13">
        <v>24876.44</v>
      </c>
      <c r="BM258" s="13">
        <v>24876.44</v>
      </c>
      <c r="BN258" s="13">
        <v>24876.44</v>
      </c>
      <c r="BO258" s="13"/>
      <c r="BP258" s="13"/>
      <c r="CF258" s="18">
        <f t="shared" si="20"/>
        <v>788502.46999999951</v>
      </c>
      <c r="CG258" s="18">
        <f t="shared" si="26"/>
        <v>-42209.270000000004</v>
      </c>
      <c r="CH258" s="13">
        <f t="shared" si="21"/>
        <v>746293.19999999949</v>
      </c>
      <c r="CI258" s="13">
        <f t="shared" si="22"/>
        <v>671650</v>
      </c>
      <c r="CJ258" s="13">
        <f t="shared" si="23"/>
        <v>1417943.1999999995</v>
      </c>
      <c r="CK258" s="13"/>
      <c r="CL258" s="13">
        <f t="shared" si="24"/>
        <v>1919000</v>
      </c>
      <c r="CN258" t="s">
        <v>296</v>
      </c>
      <c r="CO258" t="s">
        <v>44</v>
      </c>
      <c r="CP258" t="s">
        <v>335</v>
      </c>
      <c r="CQ258" t="s">
        <v>46</v>
      </c>
      <c r="CR258" s="18">
        <f t="shared" si="25"/>
        <v>1417943.1999999995</v>
      </c>
    </row>
    <row r="259" spans="1:96" x14ac:dyDescent="0.25">
      <c r="A259" t="s">
        <v>29</v>
      </c>
      <c r="B259" s="11" t="s">
        <v>336</v>
      </c>
      <c r="D259" s="21" t="s">
        <v>289</v>
      </c>
      <c r="E259" s="29" t="s">
        <v>337</v>
      </c>
      <c r="F259" s="11" t="s">
        <v>58</v>
      </c>
      <c r="G259" s="13">
        <v>42209.270000000004</v>
      </c>
      <c r="H259" s="13">
        <v>48962.753199999999</v>
      </c>
      <c r="I259" s="14">
        <v>60</v>
      </c>
      <c r="J259" s="15">
        <v>44367</v>
      </c>
      <c r="K259" s="15">
        <v>46162</v>
      </c>
      <c r="L259" s="13">
        <v>1919000</v>
      </c>
      <c r="M259" s="13">
        <v>671650</v>
      </c>
      <c r="N259" s="13">
        <f t="shared" si="29"/>
        <v>42209.270000000004</v>
      </c>
      <c r="O259" s="13"/>
      <c r="P259" s="13"/>
      <c r="Q259" s="13"/>
      <c r="R259" s="13">
        <v>24876.44</v>
      </c>
      <c r="S259" s="13">
        <v>24876.44</v>
      </c>
      <c r="T259" s="13">
        <v>24876.44</v>
      </c>
      <c r="U259" s="13">
        <v>24876.44</v>
      </c>
      <c r="V259" s="25">
        <v>24876.44</v>
      </c>
      <c r="W259" s="13"/>
      <c r="X259" s="13"/>
      <c r="Y259" s="13"/>
      <c r="Z259" s="13">
        <v>24876.44</v>
      </c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>
        <v>24876.44</v>
      </c>
      <c r="AM259" s="13">
        <v>24876.44</v>
      </c>
      <c r="AN259" s="13">
        <v>24876.44</v>
      </c>
      <c r="AO259" s="13">
        <v>24876.44</v>
      </c>
      <c r="AP259" s="13">
        <v>24876.44</v>
      </c>
      <c r="AQ259" s="13">
        <v>24876.44</v>
      </c>
      <c r="AR259" s="13">
        <v>24876.44</v>
      </c>
      <c r="AS259" s="13">
        <v>24876.44</v>
      </c>
      <c r="AT259" s="13">
        <v>24876.44</v>
      </c>
      <c r="AU259" s="13">
        <v>24876.44</v>
      </c>
      <c r="AV259" s="13">
        <v>24876.44</v>
      </c>
      <c r="AW259" s="13">
        <v>24876.44</v>
      </c>
      <c r="AX259" s="13">
        <v>24876.44</v>
      </c>
      <c r="AY259" s="13">
        <v>24876.44</v>
      </c>
      <c r="AZ259" s="13">
        <v>24876.44</v>
      </c>
      <c r="BA259" s="13">
        <v>24876.44</v>
      </c>
      <c r="BB259" s="13">
        <v>24876.44</v>
      </c>
      <c r="BC259" s="13">
        <v>24876.44</v>
      </c>
      <c r="BD259" s="13">
        <v>24876.44</v>
      </c>
      <c r="BE259" s="13">
        <v>24876.44</v>
      </c>
      <c r="BF259" s="13">
        <v>24876.44</v>
      </c>
      <c r="BG259" s="13">
        <v>24876.44</v>
      </c>
      <c r="BH259" s="13">
        <v>24876.44</v>
      </c>
      <c r="BI259" s="13">
        <v>24876.44</v>
      </c>
      <c r="BJ259" s="13">
        <v>24876.44</v>
      </c>
      <c r="BK259" s="13">
        <v>24876.44</v>
      </c>
      <c r="BL259" s="13">
        <v>24876.44</v>
      </c>
      <c r="BM259" s="13">
        <v>24876.44</v>
      </c>
      <c r="BN259" s="13">
        <v>24876.44</v>
      </c>
      <c r="BO259" s="13">
        <v>24876.44</v>
      </c>
      <c r="BP259" s="13">
        <v>24876.44</v>
      </c>
      <c r="BQ259" s="13">
        <v>24876.44</v>
      </c>
      <c r="BR259" s="13">
        <v>24876.44</v>
      </c>
      <c r="CF259" s="18">
        <f t="shared" ref="CF259:CF322" si="30">SUM(X259:CB259)+G259</f>
        <v>888008.22999999928</v>
      </c>
      <c r="CG259" s="18">
        <f t="shared" si="26"/>
        <v>-42209.270000000004</v>
      </c>
      <c r="CH259" s="13">
        <f t="shared" si="21"/>
        <v>845798.95999999926</v>
      </c>
      <c r="CI259" s="13">
        <f t="shared" si="22"/>
        <v>671650</v>
      </c>
      <c r="CJ259" s="13">
        <f t="shared" si="23"/>
        <v>1517448.9599999993</v>
      </c>
      <c r="CK259" s="13"/>
      <c r="CL259" s="13">
        <f t="shared" si="24"/>
        <v>1919000</v>
      </c>
      <c r="CN259" t="s">
        <v>296</v>
      </c>
      <c r="CO259" t="s">
        <v>44</v>
      </c>
      <c r="CP259" t="s">
        <v>335</v>
      </c>
      <c r="CQ259" t="s">
        <v>46</v>
      </c>
      <c r="CR259" s="18">
        <f t="shared" si="25"/>
        <v>1517448.9599999993</v>
      </c>
    </row>
    <row r="260" spans="1:96" x14ac:dyDescent="0.25">
      <c r="A260" t="s">
        <v>29</v>
      </c>
      <c r="B260" s="11" t="s">
        <v>336</v>
      </c>
      <c r="D260" s="21" t="s">
        <v>289</v>
      </c>
      <c r="E260" s="29" t="s">
        <v>338</v>
      </c>
      <c r="F260" s="11" t="s">
        <v>58</v>
      </c>
      <c r="G260" s="13">
        <v>42209.270000000004</v>
      </c>
      <c r="H260" s="13">
        <v>48962.753199999999</v>
      </c>
      <c r="I260" s="14">
        <v>60</v>
      </c>
      <c r="J260" s="15">
        <v>44367</v>
      </c>
      <c r="K260" s="15">
        <v>46162</v>
      </c>
      <c r="L260" s="13">
        <v>1919000</v>
      </c>
      <c r="M260" s="13">
        <v>671650</v>
      </c>
      <c r="N260" s="13">
        <f t="shared" si="29"/>
        <v>42209.270000000004</v>
      </c>
      <c r="O260" s="13"/>
      <c r="P260" s="13"/>
      <c r="Q260" s="13"/>
      <c r="R260" s="13">
        <v>24876.44</v>
      </c>
      <c r="S260" s="13">
        <v>24876.44</v>
      </c>
      <c r="T260" s="13">
        <v>24876.44</v>
      </c>
      <c r="U260" s="13">
        <v>24876.44</v>
      </c>
      <c r="V260" s="25">
        <v>24876.44</v>
      </c>
      <c r="W260" s="13"/>
      <c r="X260" s="13"/>
      <c r="Y260" s="13"/>
      <c r="Z260" s="13">
        <v>24876.44</v>
      </c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>
        <v>24876.44</v>
      </c>
      <c r="AM260" s="13">
        <v>24876.44</v>
      </c>
      <c r="AN260" s="13">
        <v>24876.44</v>
      </c>
      <c r="AO260" s="13">
        <v>24876.44</v>
      </c>
      <c r="AP260" s="13">
        <v>24876.44</v>
      </c>
      <c r="AQ260" s="13">
        <v>24876.44</v>
      </c>
      <c r="AR260" s="13">
        <v>24876.44</v>
      </c>
      <c r="AS260" s="13">
        <v>24876.44</v>
      </c>
      <c r="AT260" s="13">
        <v>24876.44</v>
      </c>
      <c r="AU260" s="13">
        <v>24876.44</v>
      </c>
      <c r="AV260" s="13">
        <v>24876.44</v>
      </c>
      <c r="AW260" s="13">
        <v>24876.44</v>
      </c>
      <c r="AX260" s="13">
        <v>24876.44</v>
      </c>
      <c r="AY260" s="13">
        <v>24876.44</v>
      </c>
      <c r="AZ260" s="13">
        <v>24876.44</v>
      </c>
      <c r="BA260" s="13">
        <v>24876.44</v>
      </c>
      <c r="BB260" s="13">
        <v>24876.44</v>
      </c>
      <c r="BC260" s="13">
        <v>24876.44</v>
      </c>
      <c r="BD260" s="13">
        <v>24876.44</v>
      </c>
      <c r="BE260" s="13">
        <v>24876.44</v>
      </c>
      <c r="BF260" s="13">
        <v>24876.44</v>
      </c>
      <c r="BG260" s="13">
        <v>24876.44</v>
      </c>
      <c r="BH260" s="13">
        <v>24876.44</v>
      </c>
      <c r="BI260" s="13">
        <v>24876.44</v>
      </c>
      <c r="BJ260" s="13">
        <v>24876.44</v>
      </c>
      <c r="BK260" s="13">
        <v>24876.44</v>
      </c>
      <c r="BL260" s="13">
        <v>24876.44</v>
      </c>
      <c r="BM260" s="13">
        <v>24876.44</v>
      </c>
      <c r="BN260" s="13">
        <v>24876.44</v>
      </c>
      <c r="BO260" s="13">
        <v>24876.44</v>
      </c>
      <c r="BP260" s="13">
        <v>24876.44</v>
      </c>
      <c r="BQ260" s="13">
        <v>24876.44</v>
      </c>
      <c r="BR260" s="13">
        <v>24876.44</v>
      </c>
      <c r="CF260" s="18">
        <f t="shared" si="30"/>
        <v>888008.22999999928</v>
      </c>
      <c r="CG260" s="18">
        <f t="shared" si="26"/>
        <v>-42209.270000000004</v>
      </c>
      <c r="CH260" s="13">
        <f t="shared" si="21"/>
        <v>845798.95999999926</v>
      </c>
      <c r="CI260" s="13">
        <f t="shared" si="22"/>
        <v>671650</v>
      </c>
      <c r="CJ260" s="13">
        <f t="shared" si="23"/>
        <v>1517448.9599999993</v>
      </c>
      <c r="CK260" s="13"/>
      <c r="CL260" s="13">
        <f t="shared" si="24"/>
        <v>1919000</v>
      </c>
      <c r="CN260" t="s">
        <v>296</v>
      </c>
      <c r="CO260" t="s">
        <v>44</v>
      </c>
      <c r="CP260" t="s">
        <v>335</v>
      </c>
      <c r="CQ260" t="s">
        <v>46</v>
      </c>
      <c r="CR260" s="18">
        <f t="shared" si="25"/>
        <v>1517448.9599999993</v>
      </c>
    </row>
    <row r="261" spans="1:96" x14ac:dyDescent="0.25">
      <c r="A261" t="s">
        <v>29</v>
      </c>
      <c r="B261" s="11" t="s">
        <v>336</v>
      </c>
      <c r="D261" s="21" t="s">
        <v>289</v>
      </c>
      <c r="E261" s="29" t="s">
        <v>339</v>
      </c>
      <c r="F261" s="11" t="s">
        <v>58</v>
      </c>
      <c r="G261" s="13">
        <v>42209.270000000004</v>
      </c>
      <c r="H261" s="13">
        <v>48962.753199999999</v>
      </c>
      <c r="I261" s="14">
        <v>60</v>
      </c>
      <c r="J261" s="15">
        <v>44367</v>
      </c>
      <c r="K261" s="15">
        <v>46162</v>
      </c>
      <c r="L261" s="13">
        <v>1919000</v>
      </c>
      <c r="M261" s="13">
        <v>671650</v>
      </c>
      <c r="N261" s="13">
        <f t="shared" si="29"/>
        <v>42209.270000000004</v>
      </c>
      <c r="O261" s="13"/>
      <c r="P261" s="13"/>
      <c r="Q261" s="13"/>
      <c r="R261" s="13">
        <v>24876.44</v>
      </c>
      <c r="S261" s="13">
        <v>24876.44</v>
      </c>
      <c r="T261" s="13">
        <v>24876.44</v>
      </c>
      <c r="U261" s="13">
        <v>24876.44</v>
      </c>
      <c r="V261" s="25">
        <v>24876.44</v>
      </c>
      <c r="W261" s="13"/>
      <c r="X261" s="13"/>
      <c r="Y261" s="13"/>
      <c r="Z261" s="13">
        <v>24876.44</v>
      </c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>
        <v>24876.44</v>
      </c>
      <c r="AM261" s="13">
        <v>24876.44</v>
      </c>
      <c r="AN261" s="13">
        <v>24876.44</v>
      </c>
      <c r="AO261" s="13">
        <v>24876.44</v>
      </c>
      <c r="AP261" s="13">
        <v>24876.44</v>
      </c>
      <c r="AQ261" s="13">
        <v>24876.44</v>
      </c>
      <c r="AR261" s="13">
        <v>24876.44</v>
      </c>
      <c r="AS261" s="13">
        <v>24876.44</v>
      </c>
      <c r="AT261" s="13">
        <v>24876.44</v>
      </c>
      <c r="AU261" s="13">
        <v>24876.44</v>
      </c>
      <c r="AV261" s="13">
        <v>24876.44</v>
      </c>
      <c r="AW261" s="13">
        <v>24876.44</v>
      </c>
      <c r="AX261" s="13">
        <v>24876.44</v>
      </c>
      <c r="AY261" s="13">
        <v>24876.44</v>
      </c>
      <c r="AZ261" s="13">
        <v>24876.44</v>
      </c>
      <c r="BA261" s="13">
        <v>24876.44</v>
      </c>
      <c r="BB261" s="13">
        <v>24876.44</v>
      </c>
      <c r="BC261" s="13">
        <v>24876.44</v>
      </c>
      <c r="BD261" s="13">
        <v>24876.44</v>
      </c>
      <c r="BE261" s="13">
        <v>24876.44</v>
      </c>
      <c r="BF261" s="13">
        <v>24876.44</v>
      </c>
      <c r="BG261" s="13">
        <v>24876.44</v>
      </c>
      <c r="BH261" s="13">
        <v>24876.44</v>
      </c>
      <c r="BI261" s="13">
        <v>24876.44</v>
      </c>
      <c r="BJ261" s="13">
        <v>24876.44</v>
      </c>
      <c r="BK261" s="13">
        <v>24876.44</v>
      </c>
      <c r="BL261" s="13">
        <v>24876.44</v>
      </c>
      <c r="BM261" s="13">
        <v>24876.44</v>
      </c>
      <c r="BN261" s="13">
        <v>24876.44</v>
      </c>
      <c r="BO261" s="13">
        <v>24876.44</v>
      </c>
      <c r="BP261" s="13">
        <v>24876.44</v>
      </c>
      <c r="BQ261" s="13">
        <v>24876.44</v>
      </c>
      <c r="BR261" s="13">
        <v>24876.44</v>
      </c>
      <c r="CF261" s="18">
        <f t="shared" si="30"/>
        <v>888008.22999999928</v>
      </c>
      <c r="CG261" s="18">
        <f t="shared" si="26"/>
        <v>-42209.270000000004</v>
      </c>
      <c r="CH261" s="13">
        <f t="shared" si="21"/>
        <v>845798.95999999926</v>
      </c>
      <c r="CI261" s="13">
        <f t="shared" si="22"/>
        <v>671650</v>
      </c>
      <c r="CJ261" s="13">
        <f t="shared" si="23"/>
        <v>1517448.9599999993</v>
      </c>
      <c r="CK261" s="13"/>
      <c r="CL261" s="13">
        <f t="shared" si="24"/>
        <v>1919000</v>
      </c>
      <c r="CN261" t="s">
        <v>296</v>
      </c>
      <c r="CO261" t="s">
        <v>44</v>
      </c>
      <c r="CP261" t="s">
        <v>335</v>
      </c>
      <c r="CQ261" t="s">
        <v>46</v>
      </c>
      <c r="CR261" s="18">
        <f t="shared" si="25"/>
        <v>1517448.9599999993</v>
      </c>
    </row>
    <row r="262" spans="1:96" x14ac:dyDescent="0.25">
      <c r="A262" t="s">
        <v>29</v>
      </c>
      <c r="B262" s="11" t="s">
        <v>336</v>
      </c>
      <c r="D262" s="21" t="s">
        <v>289</v>
      </c>
      <c r="E262" s="29" t="s">
        <v>340</v>
      </c>
      <c r="F262" s="11" t="s">
        <v>58</v>
      </c>
      <c r="G262" s="13">
        <v>42209.270000000004</v>
      </c>
      <c r="H262" s="13">
        <v>48962.753199999999</v>
      </c>
      <c r="I262" s="14">
        <v>60</v>
      </c>
      <c r="J262" s="15">
        <v>44367</v>
      </c>
      <c r="K262" s="15">
        <v>46162</v>
      </c>
      <c r="L262" s="13">
        <v>1919000</v>
      </c>
      <c r="M262" s="13">
        <v>671650</v>
      </c>
      <c r="N262" s="13">
        <f t="shared" si="29"/>
        <v>42209.270000000004</v>
      </c>
      <c r="O262" s="13"/>
      <c r="P262" s="13"/>
      <c r="Q262" s="13"/>
      <c r="R262" s="13">
        <v>24876.44</v>
      </c>
      <c r="S262" s="13">
        <v>24876.44</v>
      </c>
      <c r="T262" s="13">
        <v>24876.44</v>
      </c>
      <c r="U262" s="13">
        <v>24876.44</v>
      </c>
      <c r="V262" s="25">
        <v>24876.44</v>
      </c>
      <c r="W262" s="13"/>
      <c r="X262" s="13"/>
      <c r="Y262" s="13"/>
      <c r="Z262" s="13">
        <v>24876.44</v>
      </c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>
        <v>24876.44</v>
      </c>
      <c r="AM262" s="13">
        <v>24876.44</v>
      </c>
      <c r="AN262" s="13">
        <v>24876.44</v>
      </c>
      <c r="AO262" s="13">
        <v>24876.44</v>
      </c>
      <c r="AP262" s="13">
        <v>24876.44</v>
      </c>
      <c r="AQ262" s="13">
        <v>24876.44</v>
      </c>
      <c r="AR262" s="13">
        <v>24876.44</v>
      </c>
      <c r="AS262" s="13">
        <v>24876.44</v>
      </c>
      <c r="AT262" s="13">
        <v>24876.44</v>
      </c>
      <c r="AU262" s="13">
        <v>24876.44</v>
      </c>
      <c r="AV262" s="13">
        <v>24876.44</v>
      </c>
      <c r="AW262" s="13">
        <v>24876.44</v>
      </c>
      <c r="AX262" s="13">
        <v>24876.44</v>
      </c>
      <c r="AY262" s="13">
        <v>24876.44</v>
      </c>
      <c r="AZ262" s="13">
        <v>24876.44</v>
      </c>
      <c r="BA262" s="13">
        <v>24876.44</v>
      </c>
      <c r="BB262" s="13">
        <v>24876.44</v>
      </c>
      <c r="BC262" s="13">
        <v>24876.44</v>
      </c>
      <c r="BD262" s="13">
        <v>24876.44</v>
      </c>
      <c r="BE262" s="13">
        <v>24876.44</v>
      </c>
      <c r="BF262" s="13">
        <v>24876.44</v>
      </c>
      <c r="BG262" s="13">
        <v>24876.44</v>
      </c>
      <c r="BH262" s="13">
        <v>24876.44</v>
      </c>
      <c r="BI262" s="13">
        <v>24876.44</v>
      </c>
      <c r="BJ262" s="13">
        <v>24876.44</v>
      </c>
      <c r="BK262" s="13">
        <v>24876.44</v>
      </c>
      <c r="BL262" s="13">
        <v>24876.44</v>
      </c>
      <c r="BM262" s="13">
        <v>24876.44</v>
      </c>
      <c r="BN262" s="13">
        <v>24876.44</v>
      </c>
      <c r="BO262" s="13">
        <v>24876.44</v>
      </c>
      <c r="BP262" s="13">
        <v>24876.44</v>
      </c>
      <c r="BQ262" s="13">
        <v>24876.44</v>
      </c>
      <c r="BR262" s="13">
        <v>24876.44</v>
      </c>
      <c r="CF262" s="18">
        <f t="shared" si="30"/>
        <v>888008.22999999928</v>
      </c>
      <c r="CG262" s="18">
        <f t="shared" si="26"/>
        <v>-42209.270000000004</v>
      </c>
      <c r="CH262" s="13">
        <f t="shared" ref="CH262:CH325" si="31">+CE262+CF262+CG262</f>
        <v>845798.95999999926</v>
      </c>
      <c r="CI262" s="13">
        <f t="shared" ref="CI262:CI325" si="32">+M262</f>
        <v>671650</v>
      </c>
      <c r="CJ262" s="13">
        <f t="shared" ref="CJ262:CJ325" si="33">+CH262+CI262</f>
        <v>1517448.9599999993</v>
      </c>
      <c r="CK262" s="13"/>
      <c r="CL262" s="13">
        <f t="shared" ref="CL262:CL325" si="34">+L262</f>
        <v>1919000</v>
      </c>
      <c r="CN262" t="s">
        <v>296</v>
      </c>
      <c r="CO262" t="s">
        <v>44</v>
      </c>
      <c r="CP262" t="s">
        <v>335</v>
      </c>
      <c r="CQ262" t="s">
        <v>46</v>
      </c>
      <c r="CR262" s="18">
        <f t="shared" ref="CR262:CR325" si="35">+CJ262</f>
        <v>1517448.9599999993</v>
      </c>
    </row>
    <row r="263" spans="1:96" x14ac:dyDescent="0.25">
      <c r="A263" t="s">
        <v>29</v>
      </c>
      <c r="B263" s="11" t="s">
        <v>336</v>
      </c>
      <c r="D263" s="21" t="s">
        <v>289</v>
      </c>
      <c r="E263" s="29" t="s">
        <v>341</v>
      </c>
      <c r="F263" s="11" t="s">
        <v>58</v>
      </c>
      <c r="G263" s="13">
        <v>42209.270000000004</v>
      </c>
      <c r="H263" s="13">
        <v>48962.753199999999</v>
      </c>
      <c r="I263" s="14">
        <v>60</v>
      </c>
      <c r="J263" s="15">
        <v>44367</v>
      </c>
      <c r="K263" s="15">
        <v>46162</v>
      </c>
      <c r="L263" s="13">
        <v>1919000</v>
      </c>
      <c r="M263" s="13">
        <v>671650</v>
      </c>
      <c r="N263" s="13">
        <f t="shared" si="29"/>
        <v>42209.270000000004</v>
      </c>
      <c r="O263" s="13"/>
      <c r="P263" s="13"/>
      <c r="Q263" s="13"/>
      <c r="R263" s="13">
        <v>24876.44</v>
      </c>
      <c r="S263" s="13">
        <v>24876.44</v>
      </c>
      <c r="T263" s="13">
        <v>24876.44</v>
      </c>
      <c r="U263" s="13">
        <v>24876.44</v>
      </c>
      <c r="V263" s="25">
        <v>24876.44</v>
      </c>
      <c r="W263" s="13"/>
      <c r="X263" s="13"/>
      <c r="Y263" s="13"/>
      <c r="Z263" s="13">
        <v>24876.44</v>
      </c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>
        <v>24876.44</v>
      </c>
      <c r="AM263" s="13">
        <v>24876.44</v>
      </c>
      <c r="AN263" s="13">
        <v>24876.44</v>
      </c>
      <c r="AO263" s="13">
        <v>24876.44</v>
      </c>
      <c r="AP263" s="13">
        <v>24876.44</v>
      </c>
      <c r="AQ263" s="13">
        <v>24876.44</v>
      </c>
      <c r="AR263" s="13">
        <v>24876.44</v>
      </c>
      <c r="AS263" s="13">
        <v>24876.44</v>
      </c>
      <c r="AT263" s="13">
        <v>24876.44</v>
      </c>
      <c r="AU263" s="13">
        <v>24876.44</v>
      </c>
      <c r="AV263" s="13">
        <v>24876.44</v>
      </c>
      <c r="AW263" s="13">
        <v>24876.44</v>
      </c>
      <c r="AX263" s="13">
        <v>24876.44</v>
      </c>
      <c r="AY263" s="13">
        <v>24876.44</v>
      </c>
      <c r="AZ263" s="13">
        <v>24876.44</v>
      </c>
      <c r="BA263" s="13">
        <v>24876.44</v>
      </c>
      <c r="BB263" s="13">
        <v>24876.44</v>
      </c>
      <c r="BC263" s="13">
        <v>24876.44</v>
      </c>
      <c r="BD263" s="13">
        <v>24876.44</v>
      </c>
      <c r="BE263" s="13">
        <v>24876.44</v>
      </c>
      <c r="BF263" s="13">
        <v>24876.44</v>
      </c>
      <c r="BG263" s="13">
        <v>24876.44</v>
      </c>
      <c r="BH263" s="13">
        <v>24876.44</v>
      </c>
      <c r="BI263" s="13">
        <v>24876.44</v>
      </c>
      <c r="BJ263" s="13">
        <v>24876.44</v>
      </c>
      <c r="BK263" s="13">
        <v>24876.44</v>
      </c>
      <c r="BL263" s="13">
        <v>24876.44</v>
      </c>
      <c r="BM263" s="13">
        <v>24876.44</v>
      </c>
      <c r="BN263" s="13">
        <v>24876.44</v>
      </c>
      <c r="BO263" s="13">
        <v>24876.44</v>
      </c>
      <c r="BP263" s="13">
        <v>24876.44</v>
      </c>
      <c r="BQ263" s="13">
        <v>24876.44</v>
      </c>
      <c r="BR263" s="13">
        <v>24876.44</v>
      </c>
      <c r="CF263" s="18">
        <f t="shared" si="30"/>
        <v>888008.22999999928</v>
      </c>
      <c r="CG263" s="18">
        <f t="shared" si="26"/>
        <v>-42209.270000000004</v>
      </c>
      <c r="CH263" s="13">
        <f t="shared" si="31"/>
        <v>845798.95999999926</v>
      </c>
      <c r="CI263" s="13">
        <f t="shared" si="32"/>
        <v>671650</v>
      </c>
      <c r="CJ263" s="13">
        <f t="shared" si="33"/>
        <v>1517448.9599999993</v>
      </c>
      <c r="CK263" s="13"/>
      <c r="CL263" s="13">
        <f t="shared" si="34"/>
        <v>1919000</v>
      </c>
      <c r="CN263" t="s">
        <v>296</v>
      </c>
      <c r="CO263" t="s">
        <v>44</v>
      </c>
      <c r="CP263" t="s">
        <v>335</v>
      </c>
      <c r="CQ263" t="s">
        <v>46</v>
      </c>
      <c r="CR263" s="18">
        <f t="shared" si="35"/>
        <v>1517448.9599999993</v>
      </c>
    </row>
    <row r="264" spans="1:96" x14ac:dyDescent="0.25">
      <c r="A264" t="s">
        <v>29</v>
      </c>
      <c r="B264" s="11" t="s">
        <v>336</v>
      </c>
      <c r="D264" s="21" t="s">
        <v>289</v>
      </c>
      <c r="E264" s="29" t="s">
        <v>342</v>
      </c>
      <c r="F264" s="11" t="s">
        <v>58</v>
      </c>
      <c r="G264" s="13">
        <v>42209.270000000004</v>
      </c>
      <c r="H264" s="13">
        <v>48962.753199999999</v>
      </c>
      <c r="I264" s="14">
        <v>60</v>
      </c>
      <c r="J264" s="15">
        <v>44367</v>
      </c>
      <c r="K264" s="15">
        <v>46162</v>
      </c>
      <c r="L264" s="13">
        <v>1919000</v>
      </c>
      <c r="M264" s="13">
        <v>671650</v>
      </c>
      <c r="N264" s="13">
        <f t="shared" si="29"/>
        <v>42209.270000000004</v>
      </c>
      <c r="O264" s="13"/>
      <c r="P264" s="13"/>
      <c r="Q264" s="13"/>
      <c r="R264" s="13">
        <v>24876.44</v>
      </c>
      <c r="S264" s="13">
        <v>24876.44</v>
      </c>
      <c r="T264" s="13">
        <v>24876.44</v>
      </c>
      <c r="U264" s="13">
        <v>24876.44</v>
      </c>
      <c r="V264" s="25">
        <v>24876.44</v>
      </c>
      <c r="W264" s="13"/>
      <c r="X264" s="13"/>
      <c r="Y264" s="13"/>
      <c r="Z264" s="13">
        <v>24876.44</v>
      </c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>
        <v>24876.44</v>
      </c>
      <c r="AM264" s="13">
        <v>24876.44</v>
      </c>
      <c r="AN264" s="13">
        <v>24876.44</v>
      </c>
      <c r="AO264" s="13">
        <v>24876.44</v>
      </c>
      <c r="AP264" s="13">
        <v>24876.44</v>
      </c>
      <c r="AQ264" s="13">
        <v>24876.44</v>
      </c>
      <c r="AR264" s="13">
        <v>24876.44</v>
      </c>
      <c r="AS264" s="13">
        <v>24876.44</v>
      </c>
      <c r="AT264" s="13">
        <v>24876.44</v>
      </c>
      <c r="AU264" s="13">
        <v>24876.44</v>
      </c>
      <c r="AV264" s="13">
        <v>24876.44</v>
      </c>
      <c r="AW264" s="13">
        <v>24876.44</v>
      </c>
      <c r="AX264" s="13">
        <v>24876.44</v>
      </c>
      <c r="AY264" s="13">
        <v>24876.44</v>
      </c>
      <c r="AZ264" s="13">
        <v>24876.44</v>
      </c>
      <c r="BA264" s="13">
        <v>24876.44</v>
      </c>
      <c r="BB264" s="13">
        <v>24876.44</v>
      </c>
      <c r="BC264" s="13">
        <v>24876.44</v>
      </c>
      <c r="BD264" s="13">
        <v>24876.44</v>
      </c>
      <c r="BE264" s="13">
        <v>24876.44</v>
      </c>
      <c r="BF264" s="13">
        <v>24876.44</v>
      </c>
      <c r="BG264" s="13">
        <v>24876.44</v>
      </c>
      <c r="BH264" s="13">
        <v>24876.44</v>
      </c>
      <c r="BI264" s="13">
        <v>24876.44</v>
      </c>
      <c r="BJ264" s="13">
        <v>24876.44</v>
      </c>
      <c r="BK264" s="13">
        <v>24876.44</v>
      </c>
      <c r="BL264" s="13">
        <v>24876.44</v>
      </c>
      <c r="BM264" s="13">
        <v>24876.44</v>
      </c>
      <c r="BN264" s="13">
        <v>24876.44</v>
      </c>
      <c r="BO264" s="13">
        <v>24876.44</v>
      </c>
      <c r="BP264" s="13">
        <v>24876.44</v>
      </c>
      <c r="BQ264" s="13">
        <v>24876.44</v>
      </c>
      <c r="BR264" s="13">
        <v>24876.44</v>
      </c>
      <c r="CF264" s="18">
        <f t="shared" si="30"/>
        <v>888008.22999999928</v>
      </c>
      <c r="CG264" s="18">
        <f t="shared" si="26"/>
        <v>-42209.270000000004</v>
      </c>
      <c r="CH264" s="13">
        <f t="shared" si="31"/>
        <v>845798.95999999926</v>
      </c>
      <c r="CI264" s="13">
        <f t="shared" si="32"/>
        <v>671650</v>
      </c>
      <c r="CJ264" s="13">
        <f t="shared" si="33"/>
        <v>1517448.9599999993</v>
      </c>
      <c r="CK264" s="13"/>
      <c r="CL264" s="13">
        <f t="shared" si="34"/>
        <v>1919000</v>
      </c>
      <c r="CN264" t="s">
        <v>296</v>
      </c>
      <c r="CO264" t="s">
        <v>44</v>
      </c>
      <c r="CP264" t="s">
        <v>335</v>
      </c>
      <c r="CQ264" t="s">
        <v>46</v>
      </c>
      <c r="CR264" s="18">
        <f t="shared" si="35"/>
        <v>1517448.9599999993</v>
      </c>
    </row>
    <row r="265" spans="1:96" x14ac:dyDescent="0.25">
      <c r="A265" t="s">
        <v>29</v>
      </c>
      <c r="B265" s="11" t="s">
        <v>336</v>
      </c>
      <c r="D265" s="21" t="s">
        <v>289</v>
      </c>
      <c r="E265" s="29" t="s">
        <v>343</v>
      </c>
      <c r="F265" s="11" t="s">
        <v>58</v>
      </c>
      <c r="G265" s="13">
        <v>42209.270000000004</v>
      </c>
      <c r="H265" s="13">
        <v>48962.753199999999</v>
      </c>
      <c r="I265" s="14">
        <v>60</v>
      </c>
      <c r="J265" s="15">
        <v>44367</v>
      </c>
      <c r="K265" s="15">
        <v>46162</v>
      </c>
      <c r="L265" s="13">
        <v>1919000</v>
      </c>
      <c r="M265" s="13">
        <v>671650</v>
      </c>
      <c r="N265" s="13">
        <f t="shared" si="29"/>
        <v>42209.270000000004</v>
      </c>
      <c r="O265" s="13"/>
      <c r="P265" s="13"/>
      <c r="Q265" s="13"/>
      <c r="R265" s="13">
        <v>24876.44</v>
      </c>
      <c r="S265" s="13">
        <v>24876.44</v>
      </c>
      <c r="T265" s="13">
        <v>24876.44</v>
      </c>
      <c r="U265" s="13">
        <v>24876.44</v>
      </c>
      <c r="V265" s="25">
        <v>24876.44</v>
      </c>
      <c r="W265" s="13"/>
      <c r="X265" s="13"/>
      <c r="Y265" s="13"/>
      <c r="Z265" s="13">
        <v>24876.44</v>
      </c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>
        <v>24876.44</v>
      </c>
      <c r="AM265" s="13">
        <v>24876.44</v>
      </c>
      <c r="AN265" s="13">
        <v>24876.44</v>
      </c>
      <c r="AO265" s="13">
        <v>24876.44</v>
      </c>
      <c r="AP265" s="13">
        <v>24876.44</v>
      </c>
      <c r="AQ265" s="13">
        <v>24876.44</v>
      </c>
      <c r="AR265" s="13">
        <v>24876.44</v>
      </c>
      <c r="AS265" s="13">
        <v>24876.44</v>
      </c>
      <c r="AT265" s="13">
        <v>24876.44</v>
      </c>
      <c r="AU265" s="13">
        <v>24876.44</v>
      </c>
      <c r="AV265" s="13">
        <v>24876.44</v>
      </c>
      <c r="AW265" s="13">
        <v>24876.44</v>
      </c>
      <c r="AX265" s="13">
        <v>24876.44</v>
      </c>
      <c r="AY265" s="13">
        <v>24876.44</v>
      </c>
      <c r="AZ265" s="13">
        <v>24876.44</v>
      </c>
      <c r="BA265" s="13">
        <v>24876.44</v>
      </c>
      <c r="BB265" s="13">
        <v>24876.44</v>
      </c>
      <c r="BC265" s="13">
        <v>24876.44</v>
      </c>
      <c r="BD265" s="13">
        <v>24876.44</v>
      </c>
      <c r="BE265" s="13">
        <v>24876.44</v>
      </c>
      <c r="BF265" s="13">
        <v>24876.44</v>
      </c>
      <c r="BG265" s="13">
        <v>24876.44</v>
      </c>
      <c r="BH265" s="13">
        <v>24876.44</v>
      </c>
      <c r="BI265" s="13">
        <v>24876.44</v>
      </c>
      <c r="BJ265" s="13">
        <v>24876.44</v>
      </c>
      <c r="BK265" s="13">
        <v>24876.44</v>
      </c>
      <c r="BL265" s="13">
        <v>24876.44</v>
      </c>
      <c r="BM265" s="13">
        <v>24876.44</v>
      </c>
      <c r="BN265" s="13">
        <v>24876.44</v>
      </c>
      <c r="BO265" s="13">
        <v>24876.44</v>
      </c>
      <c r="BP265" s="13">
        <v>24876.44</v>
      </c>
      <c r="BQ265" s="13">
        <v>24876.44</v>
      </c>
      <c r="BR265" s="13">
        <v>24876.44</v>
      </c>
      <c r="CF265" s="18">
        <f t="shared" si="30"/>
        <v>888008.22999999928</v>
      </c>
      <c r="CG265" s="18">
        <f t="shared" si="26"/>
        <v>-42209.270000000004</v>
      </c>
      <c r="CH265" s="13">
        <f t="shared" si="31"/>
        <v>845798.95999999926</v>
      </c>
      <c r="CI265" s="13">
        <f t="shared" si="32"/>
        <v>671650</v>
      </c>
      <c r="CJ265" s="13">
        <f t="shared" si="33"/>
        <v>1517448.9599999993</v>
      </c>
      <c r="CK265" s="13"/>
      <c r="CL265" s="13">
        <f t="shared" si="34"/>
        <v>1919000</v>
      </c>
      <c r="CN265" t="s">
        <v>296</v>
      </c>
      <c r="CO265" t="s">
        <v>44</v>
      </c>
      <c r="CP265" t="s">
        <v>335</v>
      </c>
      <c r="CQ265" t="s">
        <v>46</v>
      </c>
      <c r="CR265" s="18">
        <f t="shared" si="35"/>
        <v>1517448.9599999993</v>
      </c>
    </row>
    <row r="266" spans="1:96" x14ac:dyDescent="0.25">
      <c r="A266" t="s">
        <v>29</v>
      </c>
      <c r="B266" s="11" t="s">
        <v>336</v>
      </c>
      <c r="D266" s="21" t="s">
        <v>289</v>
      </c>
      <c r="E266" s="29" t="s">
        <v>344</v>
      </c>
      <c r="F266" s="11" t="s">
        <v>58</v>
      </c>
      <c r="G266" s="13">
        <v>12028.720000000001</v>
      </c>
      <c r="H266" s="13">
        <v>13953.315200000001</v>
      </c>
      <c r="I266" s="14">
        <v>36</v>
      </c>
      <c r="J266" s="15">
        <v>44397</v>
      </c>
      <c r="K266" s="15">
        <v>45463</v>
      </c>
      <c r="L266" s="13">
        <v>234134</v>
      </c>
      <c r="M266" s="13">
        <v>93653.6</v>
      </c>
      <c r="N266" s="13">
        <f t="shared" si="29"/>
        <v>12028.720000000001</v>
      </c>
      <c r="O266" s="13"/>
      <c r="P266" s="13"/>
      <c r="Q266" s="13"/>
      <c r="R266" s="13">
        <v>7792.72</v>
      </c>
      <c r="S266" s="13">
        <v>7792.72</v>
      </c>
      <c r="T266" s="13">
        <v>7792.72</v>
      </c>
      <c r="U266" s="13">
        <v>7792.72</v>
      </c>
      <c r="V266" s="25">
        <v>7792.72</v>
      </c>
      <c r="W266" s="13"/>
      <c r="X266" s="13"/>
      <c r="Y266" s="13"/>
      <c r="Z266" s="13">
        <v>7792.72</v>
      </c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>
        <v>7792.72</v>
      </c>
      <c r="AM266" s="13">
        <v>7792.72</v>
      </c>
      <c r="AN266" s="13">
        <v>7792.72</v>
      </c>
      <c r="AO266" s="13">
        <v>7792.72</v>
      </c>
      <c r="AP266" s="13">
        <v>7792.72</v>
      </c>
      <c r="AQ266" s="13">
        <v>7792.72</v>
      </c>
      <c r="AR266" s="13">
        <v>7792.72</v>
      </c>
      <c r="AS266" s="13">
        <v>7792.72</v>
      </c>
      <c r="AT266" s="13">
        <v>7792.72</v>
      </c>
      <c r="AU266" s="13">
        <v>7792.72</v>
      </c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CF266" s="18">
        <f t="shared" si="30"/>
        <v>97748.64</v>
      </c>
      <c r="CG266" s="18">
        <f t="shared" si="26"/>
        <v>-12028.720000000001</v>
      </c>
      <c r="CH266" s="13">
        <f t="shared" si="31"/>
        <v>85719.92</v>
      </c>
      <c r="CI266" s="13">
        <f t="shared" si="32"/>
        <v>93653.6</v>
      </c>
      <c r="CJ266" s="13">
        <f t="shared" si="33"/>
        <v>179373.52000000002</v>
      </c>
      <c r="CK266" s="13"/>
      <c r="CL266" s="13">
        <f t="shared" si="34"/>
        <v>234134</v>
      </c>
      <c r="CN266" t="e">
        <v>#N/A</v>
      </c>
      <c r="CO266" t="e">
        <v>#N/A</v>
      </c>
      <c r="CP266" t="e">
        <v>#N/A</v>
      </c>
      <c r="CQ266" t="s">
        <v>25</v>
      </c>
      <c r="CR266" s="18">
        <f t="shared" si="35"/>
        <v>179373.52000000002</v>
      </c>
    </row>
    <row r="267" spans="1:96" x14ac:dyDescent="0.25">
      <c r="A267" t="s">
        <v>29</v>
      </c>
      <c r="B267" s="11" t="s">
        <v>345</v>
      </c>
      <c r="C267" t="s">
        <v>346</v>
      </c>
      <c r="D267" s="30" t="s">
        <v>347</v>
      </c>
      <c r="E267" s="29" t="s">
        <v>344</v>
      </c>
      <c r="F267" s="11" t="s">
        <v>24</v>
      </c>
      <c r="G267" s="13"/>
      <c r="H267" s="13">
        <v>24798.611818181816</v>
      </c>
      <c r="I267" s="14">
        <v>60</v>
      </c>
      <c r="J267" s="15">
        <v>42760</v>
      </c>
      <c r="K267" s="15">
        <v>44555</v>
      </c>
      <c r="L267" s="13">
        <v>621349.0826666666</v>
      </c>
      <c r="M267" s="13"/>
      <c r="N267" s="13">
        <v>0</v>
      </c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CF267" s="18">
        <f t="shared" si="30"/>
        <v>0</v>
      </c>
      <c r="CG267" s="18">
        <f t="shared" si="26"/>
        <v>0</v>
      </c>
      <c r="CH267" s="13">
        <f t="shared" si="31"/>
        <v>0</v>
      </c>
      <c r="CI267" s="13">
        <f t="shared" si="32"/>
        <v>0</v>
      </c>
      <c r="CJ267" s="13">
        <f t="shared" si="33"/>
        <v>0</v>
      </c>
      <c r="CK267" s="13"/>
      <c r="CL267" s="13">
        <f t="shared" si="34"/>
        <v>621349.0826666666</v>
      </c>
      <c r="CN267" t="e">
        <v>#N/A</v>
      </c>
      <c r="CO267" t="e">
        <v>#N/A</v>
      </c>
      <c r="CP267" t="e">
        <v>#N/A</v>
      </c>
      <c r="CQ267" t="s">
        <v>218</v>
      </c>
      <c r="CR267" s="18">
        <f t="shared" si="35"/>
        <v>0</v>
      </c>
    </row>
    <row r="268" spans="1:96" x14ac:dyDescent="0.25">
      <c r="A268" t="s">
        <v>29</v>
      </c>
      <c r="B268" s="11" t="s">
        <v>345</v>
      </c>
      <c r="C268" t="s">
        <v>346</v>
      </c>
      <c r="D268" s="30" t="s">
        <v>347</v>
      </c>
      <c r="E268" s="29" t="s">
        <v>348</v>
      </c>
      <c r="F268" s="11" t="s">
        <v>24</v>
      </c>
      <c r="G268" s="13"/>
      <c r="H268" s="13">
        <v>24798.611818181816</v>
      </c>
      <c r="I268" s="14">
        <v>60</v>
      </c>
      <c r="J268" s="15">
        <v>42760</v>
      </c>
      <c r="K268" s="15">
        <v>44555</v>
      </c>
      <c r="L268" s="13">
        <v>621349.0826666666</v>
      </c>
      <c r="M268" s="13"/>
      <c r="N268" s="13">
        <v>0</v>
      </c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CF268" s="18">
        <f t="shared" si="30"/>
        <v>0</v>
      </c>
      <c r="CG268" s="18">
        <f t="shared" si="26"/>
        <v>0</v>
      </c>
      <c r="CH268" s="13">
        <f t="shared" si="31"/>
        <v>0</v>
      </c>
      <c r="CI268" s="13">
        <f t="shared" si="32"/>
        <v>0</v>
      </c>
      <c r="CJ268" s="13">
        <f t="shared" si="33"/>
        <v>0</v>
      </c>
      <c r="CK268" s="13"/>
      <c r="CL268" s="13">
        <f t="shared" si="34"/>
        <v>621349.0826666666</v>
      </c>
      <c r="CN268" t="s">
        <v>216</v>
      </c>
      <c r="CO268" t="s">
        <v>44</v>
      </c>
      <c r="CP268" t="s">
        <v>217</v>
      </c>
      <c r="CQ268" t="s">
        <v>218</v>
      </c>
      <c r="CR268" s="18">
        <f t="shared" si="35"/>
        <v>0</v>
      </c>
    </row>
    <row r="269" spans="1:96" x14ac:dyDescent="0.25">
      <c r="A269" t="s">
        <v>29</v>
      </c>
      <c r="B269" s="11" t="s">
        <v>345</v>
      </c>
      <c r="C269" t="s">
        <v>346</v>
      </c>
      <c r="D269" s="30" t="s">
        <v>347</v>
      </c>
      <c r="E269" s="29" t="s">
        <v>349</v>
      </c>
      <c r="F269" s="11" t="s">
        <v>24</v>
      </c>
      <c r="G269" s="13"/>
      <c r="H269" s="13">
        <v>24798.611818181816</v>
      </c>
      <c r="I269" s="14">
        <v>60</v>
      </c>
      <c r="J269" s="15">
        <v>42760</v>
      </c>
      <c r="K269" s="15">
        <v>44555</v>
      </c>
      <c r="L269" s="13">
        <v>621349.0826666666</v>
      </c>
      <c r="M269" s="13"/>
      <c r="N269" s="13">
        <v>0</v>
      </c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CF269" s="18">
        <f t="shared" si="30"/>
        <v>0</v>
      </c>
      <c r="CG269" s="18">
        <f t="shared" si="26"/>
        <v>0</v>
      </c>
      <c r="CH269" s="13">
        <f t="shared" si="31"/>
        <v>0</v>
      </c>
      <c r="CI269" s="13">
        <f t="shared" si="32"/>
        <v>0</v>
      </c>
      <c r="CJ269" s="13">
        <f t="shared" si="33"/>
        <v>0</v>
      </c>
      <c r="CK269" s="13"/>
      <c r="CL269" s="13">
        <f t="shared" si="34"/>
        <v>621349.0826666666</v>
      </c>
      <c r="CN269" t="s">
        <v>216</v>
      </c>
      <c r="CO269" t="s">
        <v>44</v>
      </c>
      <c r="CP269" t="s">
        <v>217</v>
      </c>
      <c r="CQ269" t="s">
        <v>218</v>
      </c>
      <c r="CR269" s="18">
        <f t="shared" si="35"/>
        <v>0</v>
      </c>
    </row>
    <row r="270" spans="1:96" x14ac:dyDescent="0.25">
      <c r="A270" t="s">
        <v>29</v>
      </c>
      <c r="B270" s="11" t="s">
        <v>345</v>
      </c>
      <c r="C270" t="s">
        <v>346</v>
      </c>
      <c r="D270" s="30" t="s">
        <v>347</v>
      </c>
      <c r="E270" s="7" t="s">
        <v>350</v>
      </c>
      <c r="F270" s="11" t="s">
        <v>24</v>
      </c>
      <c r="G270" s="13"/>
      <c r="H270" s="13">
        <v>24798.611818181816</v>
      </c>
      <c r="I270" s="14">
        <v>60</v>
      </c>
      <c r="J270" s="15">
        <v>42760</v>
      </c>
      <c r="K270" s="15">
        <v>44555</v>
      </c>
      <c r="L270" s="13">
        <v>621349.0826666666</v>
      </c>
      <c r="M270" s="13"/>
      <c r="N270" s="13">
        <v>0</v>
      </c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CF270" s="18">
        <f t="shared" si="30"/>
        <v>0</v>
      </c>
      <c r="CG270" s="18">
        <f t="shared" si="26"/>
        <v>0</v>
      </c>
      <c r="CH270" s="13">
        <f t="shared" si="31"/>
        <v>0</v>
      </c>
      <c r="CI270" s="13">
        <f t="shared" si="32"/>
        <v>0</v>
      </c>
      <c r="CJ270" s="13">
        <f t="shared" si="33"/>
        <v>0</v>
      </c>
      <c r="CK270" s="13"/>
      <c r="CL270" s="13">
        <f t="shared" si="34"/>
        <v>621349.0826666666</v>
      </c>
      <c r="CN270" t="s">
        <v>216</v>
      </c>
      <c r="CO270" t="s">
        <v>44</v>
      </c>
      <c r="CP270" t="s">
        <v>217</v>
      </c>
      <c r="CQ270" t="s">
        <v>218</v>
      </c>
      <c r="CR270" s="18">
        <f t="shared" si="35"/>
        <v>0</v>
      </c>
    </row>
    <row r="271" spans="1:96" x14ac:dyDescent="0.25">
      <c r="A271" t="s">
        <v>29</v>
      </c>
      <c r="B271" s="11" t="s">
        <v>345</v>
      </c>
      <c r="C271" t="s">
        <v>346</v>
      </c>
      <c r="D271" s="30" t="s">
        <v>347</v>
      </c>
      <c r="E271" s="7" t="s">
        <v>351</v>
      </c>
      <c r="F271" s="11" t="s">
        <v>24</v>
      </c>
      <c r="G271" s="13"/>
      <c r="H271" s="13">
        <v>24798.611818181816</v>
      </c>
      <c r="I271" s="14">
        <v>60</v>
      </c>
      <c r="J271" s="15">
        <v>42760</v>
      </c>
      <c r="K271" s="15">
        <v>44555</v>
      </c>
      <c r="L271" s="13">
        <v>621349.0826666666</v>
      </c>
      <c r="M271" s="13"/>
      <c r="N271" s="13">
        <v>0</v>
      </c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CF271" s="18">
        <f t="shared" si="30"/>
        <v>0</v>
      </c>
      <c r="CG271" s="18">
        <f t="shared" si="26"/>
        <v>0</v>
      </c>
      <c r="CH271" s="13">
        <f t="shared" si="31"/>
        <v>0</v>
      </c>
      <c r="CI271" s="13">
        <f t="shared" si="32"/>
        <v>0</v>
      </c>
      <c r="CJ271" s="13">
        <f t="shared" si="33"/>
        <v>0</v>
      </c>
      <c r="CK271" s="13"/>
      <c r="CL271" s="13">
        <f t="shared" si="34"/>
        <v>621349.0826666666</v>
      </c>
      <c r="CN271" t="s">
        <v>216</v>
      </c>
      <c r="CO271" t="s">
        <v>44</v>
      </c>
      <c r="CP271" t="s">
        <v>217</v>
      </c>
      <c r="CQ271" t="s">
        <v>218</v>
      </c>
      <c r="CR271" s="18">
        <f t="shared" si="35"/>
        <v>0</v>
      </c>
    </row>
    <row r="272" spans="1:96" x14ac:dyDescent="0.25">
      <c r="A272" t="s">
        <v>29</v>
      </c>
      <c r="B272" s="11" t="s">
        <v>345</v>
      </c>
      <c r="C272" t="s">
        <v>346</v>
      </c>
      <c r="D272" s="30" t="s">
        <v>347</v>
      </c>
      <c r="E272" s="7" t="s">
        <v>352</v>
      </c>
      <c r="F272" s="11" t="s">
        <v>24</v>
      </c>
      <c r="G272" s="13"/>
      <c r="H272" s="13">
        <v>24798.611818181816</v>
      </c>
      <c r="I272" s="14">
        <v>60</v>
      </c>
      <c r="J272" s="15">
        <v>42760</v>
      </c>
      <c r="K272" s="15">
        <v>44555</v>
      </c>
      <c r="L272" s="13">
        <v>621349.0826666666</v>
      </c>
      <c r="M272" s="13"/>
      <c r="N272" s="13">
        <v>0</v>
      </c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CF272" s="18">
        <f t="shared" si="30"/>
        <v>0</v>
      </c>
      <c r="CG272" s="18">
        <f t="shared" si="26"/>
        <v>0</v>
      </c>
      <c r="CH272" s="13">
        <f t="shared" si="31"/>
        <v>0</v>
      </c>
      <c r="CI272" s="13">
        <f t="shared" si="32"/>
        <v>0</v>
      </c>
      <c r="CJ272" s="13">
        <f t="shared" si="33"/>
        <v>0</v>
      </c>
      <c r="CK272" s="13"/>
      <c r="CL272" s="13">
        <f t="shared" si="34"/>
        <v>621349.0826666666</v>
      </c>
      <c r="CN272" t="s">
        <v>216</v>
      </c>
      <c r="CO272" t="s">
        <v>44</v>
      </c>
      <c r="CP272" t="s">
        <v>217</v>
      </c>
      <c r="CQ272" t="s">
        <v>218</v>
      </c>
      <c r="CR272" s="18">
        <f t="shared" si="35"/>
        <v>0</v>
      </c>
    </row>
    <row r="273" spans="1:96" x14ac:dyDescent="0.25">
      <c r="A273" t="s">
        <v>29</v>
      </c>
      <c r="B273" s="11" t="s">
        <v>345</v>
      </c>
      <c r="C273" t="s">
        <v>346</v>
      </c>
      <c r="D273" s="30" t="s">
        <v>347</v>
      </c>
      <c r="E273" s="7" t="s">
        <v>353</v>
      </c>
      <c r="F273" s="11" t="s">
        <v>24</v>
      </c>
      <c r="G273" s="13"/>
      <c r="H273" s="13">
        <v>24798.611818181816</v>
      </c>
      <c r="I273" s="14">
        <v>60</v>
      </c>
      <c r="J273" s="15">
        <v>42760</v>
      </c>
      <c r="K273" s="15">
        <v>44555</v>
      </c>
      <c r="L273" s="13">
        <v>621349.0826666666</v>
      </c>
      <c r="M273" s="13"/>
      <c r="N273" s="13">
        <v>0</v>
      </c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CF273" s="18">
        <f t="shared" si="30"/>
        <v>0</v>
      </c>
      <c r="CG273" s="18">
        <f t="shared" si="26"/>
        <v>0</v>
      </c>
      <c r="CH273" s="13">
        <f t="shared" si="31"/>
        <v>0</v>
      </c>
      <c r="CI273" s="13">
        <f t="shared" si="32"/>
        <v>0</v>
      </c>
      <c r="CJ273" s="13">
        <f t="shared" si="33"/>
        <v>0</v>
      </c>
      <c r="CK273" s="13"/>
      <c r="CL273" s="13">
        <f t="shared" si="34"/>
        <v>621349.0826666666</v>
      </c>
      <c r="CN273" t="s">
        <v>216</v>
      </c>
      <c r="CO273" t="s">
        <v>44</v>
      </c>
      <c r="CP273" t="s">
        <v>217</v>
      </c>
      <c r="CQ273" t="s">
        <v>218</v>
      </c>
      <c r="CR273" s="18">
        <f t="shared" si="35"/>
        <v>0</v>
      </c>
    </row>
    <row r="274" spans="1:96" x14ac:dyDescent="0.25">
      <c r="A274" t="s">
        <v>29</v>
      </c>
      <c r="B274" s="11" t="s">
        <v>345</v>
      </c>
      <c r="C274" t="s">
        <v>346</v>
      </c>
      <c r="D274" s="30" t="s">
        <v>347</v>
      </c>
      <c r="E274" s="11" t="s">
        <v>354</v>
      </c>
      <c r="F274" s="11" t="s">
        <v>24</v>
      </c>
      <c r="G274" s="13"/>
      <c r="H274" s="13">
        <v>24798.611818181816</v>
      </c>
      <c r="I274" s="14">
        <v>60</v>
      </c>
      <c r="J274" s="15">
        <v>42760</v>
      </c>
      <c r="K274" s="15">
        <v>44555</v>
      </c>
      <c r="L274" s="13">
        <v>621349.0826666666</v>
      </c>
      <c r="M274" s="13"/>
      <c r="N274" s="13">
        <v>0</v>
      </c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CF274" s="18">
        <f t="shared" si="30"/>
        <v>0</v>
      </c>
      <c r="CG274" s="18">
        <f t="shared" si="26"/>
        <v>0</v>
      </c>
      <c r="CH274" s="13">
        <f t="shared" si="31"/>
        <v>0</v>
      </c>
      <c r="CI274" s="13">
        <f t="shared" si="32"/>
        <v>0</v>
      </c>
      <c r="CJ274" s="13">
        <f t="shared" si="33"/>
        <v>0</v>
      </c>
      <c r="CK274" s="13"/>
      <c r="CL274" s="13">
        <f t="shared" si="34"/>
        <v>621349.0826666666</v>
      </c>
      <c r="CN274" t="s">
        <v>216</v>
      </c>
      <c r="CO274" t="s">
        <v>44</v>
      </c>
      <c r="CP274" t="s">
        <v>217</v>
      </c>
      <c r="CQ274" t="s">
        <v>218</v>
      </c>
      <c r="CR274" s="18">
        <f t="shared" si="35"/>
        <v>0</v>
      </c>
    </row>
    <row r="275" spans="1:96" x14ac:dyDescent="0.25">
      <c r="A275" t="s">
        <v>29</v>
      </c>
      <c r="B275" s="11" t="s">
        <v>345</v>
      </c>
      <c r="C275" t="s">
        <v>346</v>
      </c>
      <c r="D275" s="30" t="s">
        <v>347</v>
      </c>
      <c r="E275" s="11" t="s">
        <v>355</v>
      </c>
      <c r="F275" s="11" t="s">
        <v>24</v>
      </c>
      <c r="G275" s="13"/>
      <c r="H275" s="13">
        <v>24798.611818181816</v>
      </c>
      <c r="I275" s="14">
        <v>60</v>
      </c>
      <c r="J275" s="15">
        <v>42760</v>
      </c>
      <c r="K275" s="15">
        <v>44555</v>
      </c>
      <c r="L275" s="13">
        <v>621349.0826666666</v>
      </c>
      <c r="M275" s="13"/>
      <c r="N275" s="13">
        <v>0</v>
      </c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CF275" s="18">
        <f t="shared" si="30"/>
        <v>0</v>
      </c>
      <c r="CG275" s="18">
        <f t="shared" si="26"/>
        <v>0</v>
      </c>
      <c r="CH275" s="13">
        <f t="shared" si="31"/>
        <v>0</v>
      </c>
      <c r="CI275" s="13">
        <f t="shared" si="32"/>
        <v>0</v>
      </c>
      <c r="CJ275" s="13">
        <f t="shared" si="33"/>
        <v>0</v>
      </c>
      <c r="CK275" s="13"/>
      <c r="CL275" s="13">
        <f t="shared" si="34"/>
        <v>621349.0826666666</v>
      </c>
      <c r="CN275" t="s">
        <v>216</v>
      </c>
      <c r="CO275" t="s">
        <v>44</v>
      </c>
      <c r="CP275" t="s">
        <v>217</v>
      </c>
      <c r="CQ275" t="s">
        <v>218</v>
      </c>
      <c r="CR275" s="18">
        <f t="shared" si="35"/>
        <v>0</v>
      </c>
    </row>
    <row r="276" spans="1:96" x14ac:dyDescent="0.25">
      <c r="A276" t="s">
        <v>29</v>
      </c>
      <c r="B276" s="11" t="s">
        <v>345</v>
      </c>
      <c r="C276" t="s">
        <v>346</v>
      </c>
      <c r="D276" s="30" t="s">
        <v>347</v>
      </c>
      <c r="E276" s="11" t="s">
        <v>356</v>
      </c>
      <c r="F276" s="11" t="s">
        <v>24</v>
      </c>
      <c r="G276" s="13"/>
      <c r="H276" s="13">
        <v>24798.611818181816</v>
      </c>
      <c r="I276" s="14">
        <v>60</v>
      </c>
      <c r="J276" s="15">
        <v>42760</v>
      </c>
      <c r="K276" s="15">
        <v>44555</v>
      </c>
      <c r="L276" s="13">
        <v>621349.0826666666</v>
      </c>
      <c r="M276" s="13"/>
      <c r="N276" s="13">
        <v>0</v>
      </c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CF276" s="18">
        <f t="shared" si="30"/>
        <v>0</v>
      </c>
      <c r="CG276" s="18">
        <f t="shared" si="26"/>
        <v>0</v>
      </c>
      <c r="CH276" s="13">
        <f t="shared" si="31"/>
        <v>0</v>
      </c>
      <c r="CI276" s="13">
        <f t="shared" si="32"/>
        <v>0</v>
      </c>
      <c r="CJ276" s="13">
        <f t="shared" si="33"/>
        <v>0</v>
      </c>
      <c r="CK276" s="13"/>
      <c r="CL276" s="13">
        <f t="shared" si="34"/>
        <v>621349.0826666666</v>
      </c>
      <c r="CN276" t="s">
        <v>216</v>
      </c>
      <c r="CO276" t="s">
        <v>44</v>
      </c>
      <c r="CP276" t="s">
        <v>217</v>
      </c>
      <c r="CQ276" t="s">
        <v>218</v>
      </c>
      <c r="CR276" s="18">
        <f t="shared" si="35"/>
        <v>0</v>
      </c>
    </row>
    <row r="277" spans="1:96" x14ac:dyDescent="0.25">
      <c r="A277" t="s">
        <v>29</v>
      </c>
      <c r="B277" s="11" t="s">
        <v>345</v>
      </c>
      <c r="C277" t="s">
        <v>346</v>
      </c>
      <c r="D277" s="30" t="s">
        <v>347</v>
      </c>
      <c r="E277" s="11" t="s">
        <v>357</v>
      </c>
      <c r="F277" s="11" t="s">
        <v>24</v>
      </c>
      <c r="G277" s="13"/>
      <c r="H277" s="13">
        <v>24798.611818181816</v>
      </c>
      <c r="I277" s="14">
        <v>60</v>
      </c>
      <c r="J277" s="15">
        <v>42760</v>
      </c>
      <c r="K277" s="15">
        <v>44555</v>
      </c>
      <c r="L277" s="13">
        <v>621349.0826666666</v>
      </c>
      <c r="M277" s="13"/>
      <c r="N277" s="13">
        <v>0</v>
      </c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CF277" s="18">
        <f t="shared" si="30"/>
        <v>0</v>
      </c>
      <c r="CG277" s="18">
        <f t="shared" si="26"/>
        <v>0</v>
      </c>
      <c r="CH277" s="13">
        <f t="shared" si="31"/>
        <v>0</v>
      </c>
      <c r="CI277" s="13">
        <f t="shared" si="32"/>
        <v>0</v>
      </c>
      <c r="CJ277" s="13">
        <f t="shared" si="33"/>
        <v>0</v>
      </c>
      <c r="CK277" s="13"/>
      <c r="CL277" s="13">
        <f t="shared" si="34"/>
        <v>621349.0826666666</v>
      </c>
      <c r="CN277" t="s">
        <v>216</v>
      </c>
      <c r="CO277" t="s">
        <v>44</v>
      </c>
      <c r="CP277" t="s">
        <v>217</v>
      </c>
      <c r="CQ277" t="s">
        <v>218</v>
      </c>
      <c r="CR277" s="18">
        <f t="shared" si="35"/>
        <v>0</v>
      </c>
    </row>
    <row r="278" spans="1:96" x14ac:dyDescent="0.25">
      <c r="A278" t="s">
        <v>29</v>
      </c>
      <c r="B278" s="11" t="s">
        <v>345</v>
      </c>
      <c r="C278" t="s">
        <v>346</v>
      </c>
      <c r="D278" s="30" t="s">
        <v>347</v>
      </c>
      <c r="E278" s="11" t="s">
        <v>358</v>
      </c>
      <c r="F278" s="11" t="s">
        <v>24</v>
      </c>
      <c r="G278" s="13"/>
      <c r="H278" s="13">
        <v>24798.611818181816</v>
      </c>
      <c r="I278" s="14">
        <v>60</v>
      </c>
      <c r="J278" s="15">
        <v>42760</v>
      </c>
      <c r="K278" s="15">
        <v>44555</v>
      </c>
      <c r="L278" s="13">
        <v>621349.0826666666</v>
      </c>
      <c r="M278" s="13"/>
      <c r="N278" s="13">
        <v>0</v>
      </c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CF278" s="18">
        <f t="shared" si="30"/>
        <v>0</v>
      </c>
      <c r="CG278" s="18">
        <f t="shared" si="26"/>
        <v>0</v>
      </c>
      <c r="CH278" s="13">
        <f t="shared" si="31"/>
        <v>0</v>
      </c>
      <c r="CI278" s="13">
        <f t="shared" si="32"/>
        <v>0</v>
      </c>
      <c r="CJ278" s="13">
        <f t="shared" si="33"/>
        <v>0</v>
      </c>
      <c r="CK278" s="13"/>
      <c r="CL278" s="13">
        <f t="shared" si="34"/>
        <v>621349.0826666666</v>
      </c>
      <c r="CN278" t="s">
        <v>216</v>
      </c>
      <c r="CO278" t="s">
        <v>44</v>
      </c>
      <c r="CP278" t="s">
        <v>217</v>
      </c>
      <c r="CQ278" t="s">
        <v>218</v>
      </c>
      <c r="CR278" s="18">
        <f t="shared" si="35"/>
        <v>0</v>
      </c>
    </row>
    <row r="279" spans="1:96" x14ac:dyDescent="0.25">
      <c r="A279" t="s">
        <v>29</v>
      </c>
      <c r="B279" s="11" t="s">
        <v>345</v>
      </c>
      <c r="C279" t="s">
        <v>346</v>
      </c>
      <c r="D279" s="30" t="s">
        <v>347</v>
      </c>
      <c r="E279" s="11" t="s">
        <v>359</v>
      </c>
      <c r="F279" s="11" t="s">
        <v>24</v>
      </c>
      <c r="G279" s="13"/>
      <c r="H279" s="13">
        <v>24798.611818181816</v>
      </c>
      <c r="I279" s="14">
        <v>60</v>
      </c>
      <c r="J279" s="15">
        <v>42760</v>
      </c>
      <c r="K279" s="15">
        <v>44555</v>
      </c>
      <c r="L279" s="13">
        <v>621349.0826666666</v>
      </c>
      <c r="M279" s="13"/>
      <c r="N279" s="13">
        <v>0</v>
      </c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CF279" s="18">
        <f t="shared" si="30"/>
        <v>0</v>
      </c>
      <c r="CG279" s="18">
        <f t="shared" si="26"/>
        <v>0</v>
      </c>
      <c r="CH279" s="13">
        <f t="shared" si="31"/>
        <v>0</v>
      </c>
      <c r="CI279" s="13">
        <f t="shared" si="32"/>
        <v>0</v>
      </c>
      <c r="CJ279" s="13">
        <f t="shared" si="33"/>
        <v>0</v>
      </c>
      <c r="CK279" s="13"/>
      <c r="CL279" s="13">
        <f t="shared" si="34"/>
        <v>621349.0826666666</v>
      </c>
      <c r="CN279" t="s">
        <v>216</v>
      </c>
      <c r="CO279" t="s">
        <v>44</v>
      </c>
      <c r="CP279" t="s">
        <v>217</v>
      </c>
      <c r="CQ279" t="s">
        <v>218</v>
      </c>
      <c r="CR279" s="18">
        <f t="shared" si="35"/>
        <v>0</v>
      </c>
    </row>
    <row r="280" spans="1:96" x14ac:dyDescent="0.25">
      <c r="A280" t="s">
        <v>29</v>
      </c>
      <c r="B280" s="11" t="s">
        <v>345</v>
      </c>
      <c r="C280" t="s">
        <v>346</v>
      </c>
      <c r="D280" s="30" t="s">
        <v>347</v>
      </c>
      <c r="E280" s="11" t="s">
        <v>360</v>
      </c>
      <c r="F280" s="11" t="s">
        <v>24</v>
      </c>
      <c r="G280" s="13"/>
      <c r="H280" s="13">
        <v>24798.611818181816</v>
      </c>
      <c r="I280" s="14">
        <v>60</v>
      </c>
      <c r="J280" s="15">
        <v>42760</v>
      </c>
      <c r="K280" s="15">
        <v>44555</v>
      </c>
      <c r="L280" s="13">
        <v>621349.0826666666</v>
      </c>
      <c r="M280" s="13"/>
      <c r="N280" s="13">
        <v>0</v>
      </c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CF280" s="18">
        <f t="shared" si="30"/>
        <v>0</v>
      </c>
      <c r="CG280" s="18">
        <f t="shared" si="26"/>
        <v>0</v>
      </c>
      <c r="CH280" s="13">
        <f t="shared" si="31"/>
        <v>0</v>
      </c>
      <c r="CI280" s="13">
        <f t="shared" si="32"/>
        <v>0</v>
      </c>
      <c r="CJ280" s="13">
        <f t="shared" si="33"/>
        <v>0</v>
      </c>
      <c r="CK280" s="13"/>
      <c r="CL280" s="13">
        <f t="shared" si="34"/>
        <v>621349.0826666666</v>
      </c>
      <c r="CN280" t="s">
        <v>216</v>
      </c>
      <c r="CO280" t="s">
        <v>44</v>
      </c>
      <c r="CP280" t="s">
        <v>217</v>
      </c>
      <c r="CQ280" t="s">
        <v>218</v>
      </c>
      <c r="CR280" s="18">
        <f t="shared" si="35"/>
        <v>0</v>
      </c>
    </row>
    <row r="281" spans="1:96" x14ac:dyDescent="0.25">
      <c r="A281" t="s">
        <v>29</v>
      </c>
      <c r="B281" s="11" t="s">
        <v>345</v>
      </c>
      <c r="C281" t="s">
        <v>346</v>
      </c>
      <c r="D281" s="30" t="s">
        <v>347</v>
      </c>
      <c r="E281" s="11" t="s">
        <v>361</v>
      </c>
      <c r="F281" s="11" t="s">
        <v>24</v>
      </c>
      <c r="G281" s="13"/>
      <c r="H281" s="13">
        <v>24798.611818181816</v>
      </c>
      <c r="I281" s="14">
        <v>60</v>
      </c>
      <c r="J281" s="15">
        <v>42760</v>
      </c>
      <c r="K281" s="15">
        <v>44555</v>
      </c>
      <c r="L281" s="13">
        <v>621349.0826666666</v>
      </c>
      <c r="M281" s="13"/>
      <c r="N281" s="13">
        <v>0</v>
      </c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CF281" s="18">
        <f t="shared" si="30"/>
        <v>0</v>
      </c>
      <c r="CG281" s="18">
        <f t="shared" si="26"/>
        <v>0</v>
      </c>
      <c r="CH281" s="13">
        <f t="shared" si="31"/>
        <v>0</v>
      </c>
      <c r="CI281" s="13">
        <f t="shared" si="32"/>
        <v>0</v>
      </c>
      <c r="CJ281" s="13">
        <f t="shared" si="33"/>
        <v>0</v>
      </c>
      <c r="CK281" s="13"/>
      <c r="CL281" s="13">
        <f t="shared" si="34"/>
        <v>621349.0826666666</v>
      </c>
      <c r="CN281" t="s">
        <v>224</v>
      </c>
      <c r="CO281" t="s">
        <v>44</v>
      </c>
      <c r="CP281" t="s">
        <v>217</v>
      </c>
      <c r="CQ281" t="s">
        <v>218</v>
      </c>
      <c r="CR281" s="18">
        <f t="shared" si="35"/>
        <v>0</v>
      </c>
    </row>
    <row r="282" spans="1:96" x14ac:dyDescent="0.25">
      <c r="A282" t="s">
        <v>29</v>
      </c>
      <c r="B282" s="11" t="s">
        <v>345</v>
      </c>
      <c r="C282" t="s">
        <v>346</v>
      </c>
      <c r="D282" s="30" t="s">
        <v>347</v>
      </c>
      <c r="E282" s="11" t="s">
        <v>362</v>
      </c>
      <c r="F282" s="11" t="s">
        <v>24</v>
      </c>
      <c r="G282" s="13"/>
      <c r="H282" s="13">
        <v>24798.611818181816</v>
      </c>
      <c r="I282" s="14">
        <v>60</v>
      </c>
      <c r="J282" s="15">
        <v>42760</v>
      </c>
      <c r="K282" s="15">
        <v>44555</v>
      </c>
      <c r="L282" s="13">
        <v>621349.0826666666</v>
      </c>
      <c r="M282" s="13"/>
      <c r="N282" s="13">
        <v>0</v>
      </c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CF282" s="18">
        <f t="shared" si="30"/>
        <v>0</v>
      </c>
      <c r="CG282" s="18">
        <f t="shared" si="26"/>
        <v>0</v>
      </c>
      <c r="CH282" s="13">
        <f t="shared" si="31"/>
        <v>0</v>
      </c>
      <c r="CI282" s="13">
        <f t="shared" si="32"/>
        <v>0</v>
      </c>
      <c r="CJ282" s="13">
        <f t="shared" si="33"/>
        <v>0</v>
      </c>
      <c r="CK282" s="13"/>
      <c r="CL282" s="13">
        <f t="shared" si="34"/>
        <v>621349.0826666666</v>
      </c>
      <c r="CN282" t="s">
        <v>224</v>
      </c>
      <c r="CO282" t="s">
        <v>44</v>
      </c>
      <c r="CP282" t="s">
        <v>217</v>
      </c>
      <c r="CQ282" t="s">
        <v>218</v>
      </c>
      <c r="CR282" s="18">
        <f t="shared" si="35"/>
        <v>0</v>
      </c>
    </row>
    <row r="283" spans="1:96" x14ac:dyDescent="0.25">
      <c r="A283" t="s">
        <v>29</v>
      </c>
      <c r="B283" s="11" t="s">
        <v>345</v>
      </c>
      <c r="C283" t="s">
        <v>346</v>
      </c>
      <c r="D283" s="30" t="s">
        <v>347</v>
      </c>
      <c r="E283" s="11" t="s">
        <v>363</v>
      </c>
      <c r="F283" s="11" t="s">
        <v>24</v>
      </c>
      <c r="G283" s="13"/>
      <c r="H283" s="13">
        <v>24798.611818181816</v>
      </c>
      <c r="I283" s="14">
        <v>60</v>
      </c>
      <c r="J283" s="15">
        <v>42760</v>
      </c>
      <c r="K283" s="15">
        <v>44555</v>
      </c>
      <c r="L283" s="13">
        <v>621349.0826666666</v>
      </c>
      <c r="M283" s="13"/>
      <c r="N283" s="13">
        <v>0</v>
      </c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CF283" s="18">
        <f t="shared" si="30"/>
        <v>0</v>
      </c>
      <c r="CG283" s="18">
        <f t="shared" si="26"/>
        <v>0</v>
      </c>
      <c r="CH283" s="13">
        <f t="shared" si="31"/>
        <v>0</v>
      </c>
      <c r="CI283" s="13">
        <f t="shared" si="32"/>
        <v>0</v>
      </c>
      <c r="CJ283" s="13">
        <f t="shared" si="33"/>
        <v>0</v>
      </c>
      <c r="CK283" s="13"/>
      <c r="CL283" s="13">
        <f t="shared" si="34"/>
        <v>621349.0826666666</v>
      </c>
      <c r="CN283" t="s">
        <v>224</v>
      </c>
      <c r="CO283" t="s">
        <v>44</v>
      </c>
      <c r="CP283" t="s">
        <v>217</v>
      </c>
      <c r="CQ283" t="s">
        <v>218</v>
      </c>
      <c r="CR283" s="18">
        <f t="shared" si="35"/>
        <v>0</v>
      </c>
    </row>
    <row r="284" spans="1:96" x14ac:dyDescent="0.25">
      <c r="A284" t="s">
        <v>29</v>
      </c>
      <c r="B284" s="11" t="s">
        <v>345</v>
      </c>
      <c r="C284" t="s">
        <v>346</v>
      </c>
      <c r="D284" s="30" t="s">
        <v>347</v>
      </c>
      <c r="E284" s="11" t="s">
        <v>364</v>
      </c>
      <c r="F284" s="11" t="s">
        <v>24</v>
      </c>
      <c r="G284" s="13"/>
      <c r="H284" s="13">
        <v>24798.611818181816</v>
      </c>
      <c r="I284" s="14">
        <v>60</v>
      </c>
      <c r="J284" s="15">
        <v>42760</v>
      </c>
      <c r="K284" s="15">
        <v>44555</v>
      </c>
      <c r="L284" s="13">
        <v>621349.0826666666</v>
      </c>
      <c r="M284" s="13"/>
      <c r="N284" s="13">
        <v>0</v>
      </c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CF284" s="18">
        <f t="shared" si="30"/>
        <v>0</v>
      </c>
      <c r="CG284" s="18">
        <f t="shared" si="26"/>
        <v>0</v>
      </c>
      <c r="CH284" s="13">
        <f t="shared" si="31"/>
        <v>0</v>
      </c>
      <c r="CI284" s="13">
        <f t="shared" si="32"/>
        <v>0</v>
      </c>
      <c r="CJ284" s="13">
        <f t="shared" si="33"/>
        <v>0</v>
      </c>
      <c r="CK284" s="13"/>
      <c r="CL284" s="13">
        <f t="shared" si="34"/>
        <v>621349.0826666666</v>
      </c>
      <c r="CN284" t="s">
        <v>224</v>
      </c>
      <c r="CO284" t="s">
        <v>44</v>
      </c>
      <c r="CP284" t="s">
        <v>217</v>
      </c>
      <c r="CQ284" t="s">
        <v>218</v>
      </c>
      <c r="CR284" s="18">
        <f t="shared" si="35"/>
        <v>0</v>
      </c>
    </row>
    <row r="285" spans="1:96" x14ac:dyDescent="0.25">
      <c r="A285" t="s">
        <v>29</v>
      </c>
      <c r="B285" s="11" t="s">
        <v>345</v>
      </c>
      <c r="C285" t="s">
        <v>346</v>
      </c>
      <c r="D285" s="30" t="s">
        <v>347</v>
      </c>
      <c r="E285" s="11" t="s">
        <v>365</v>
      </c>
      <c r="F285" s="11" t="s">
        <v>24</v>
      </c>
      <c r="G285" s="13"/>
      <c r="H285" s="13">
        <v>24798.611818181816</v>
      </c>
      <c r="I285" s="14">
        <v>60</v>
      </c>
      <c r="J285" s="15">
        <v>42760</v>
      </c>
      <c r="K285" s="15">
        <v>44555</v>
      </c>
      <c r="L285" s="13">
        <v>621349.0826666666</v>
      </c>
      <c r="M285" s="13"/>
      <c r="N285" s="13">
        <v>0</v>
      </c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CF285" s="18">
        <f t="shared" si="30"/>
        <v>0</v>
      </c>
      <c r="CG285" s="18">
        <f t="shared" ref="CG285:CG330" si="36">-N285</f>
        <v>0</v>
      </c>
      <c r="CH285" s="13">
        <f t="shared" si="31"/>
        <v>0</v>
      </c>
      <c r="CI285" s="13">
        <f t="shared" si="32"/>
        <v>0</v>
      </c>
      <c r="CJ285" s="13">
        <f t="shared" si="33"/>
        <v>0</v>
      </c>
      <c r="CK285" s="13"/>
      <c r="CL285" s="13">
        <f t="shared" si="34"/>
        <v>621349.0826666666</v>
      </c>
      <c r="CN285" t="s">
        <v>224</v>
      </c>
      <c r="CO285" t="s">
        <v>44</v>
      </c>
      <c r="CP285" t="s">
        <v>217</v>
      </c>
      <c r="CQ285" t="s">
        <v>218</v>
      </c>
      <c r="CR285" s="18">
        <f t="shared" si="35"/>
        <v>0</v>
      </c>
    </row>
    <row r="286" spans="1:96" x14ac:dyDescent="0.25">
      <c r="A286" t="s">
        <v>29</v>
      </c>
      <c r="B286" s="11" t="s">
        <v>345</v>
      </c>
      <c r="C286" t="s">
        <v>346</v>
      </c>
      <c r="D286" s="30" t="s">
        <v>347</v>
      </c>
      <c r="E286" s="11" t="s">
        <v>366</v>
      </c>
      <c r="F286" s="11" t="s">
        <v>24</v>
      </c>
      <c r="G286" s="13"/>
      <c r="H286" s="13">
        <v>24798.611818181816</v>
      </c>
      <c r="I286" s="14">
        <v>60</v>
      </c>
      <c r="J286" s="15">
        <v>42760</v>
      </c>
      <c r="K286" s="15">
        <v>44555</v>
      </c>
      <c r="L286" s="13">
        <v>621349.0826666666</v>
      </c>
      <c r="M286" s="13"/>
      <c r="N286" s="13">
        <v>0</v>
      </c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CF286" s="18">
        <f t="shared" si="30"/>
        <v>0</v>
      </c>
      <c r="CG286" s="18">
        <f t="shared" si="36"/>
        <v>0</v>
      </c>
      <c r="CH286" s="13">
        <f t="shared" si="31"/>
        <v>0</v>
      </c>
      <c r="CI286" s="13">
        <f t="shared" si="32"/>
        <v>0</v>
      </c>
      <c r="CJ286" s="13">
        <f t="shared" si="33"/>
        <v>0</v>
      </c>
      <c r="CK286" s="13"/>
      <c r="CL286" s="13">
        <f t="shared" si="34"/>
        <v>621349.0826666666</v>
      </c>
      <c r="CN286" t="s">
        <v>224</v>
      </c>
      <c r="CO286" t="s">
        <v>44</v>
      </c>
      <c r="CP286" t="s">
        <v>217</v>
      </c>
      <c r="CQ286" t="s">
        <v>218</v>
      </c>
      <c r="CR286" s="18">
        <f t="shared" si="35"/>
        <v>0</v>
      </c>
    </row>
    <row r="287" spans="1:96" x14ac:dyDescent="0.25">
      <c r="A287" t="s">
        <v>29</v>
      </c>
      <c r="B287" s="11" t="s">
        <v>345</v>
      </c>
      <c r="C287" t="s">
        <v>346</v>
      </c>
      <c r="D287" s="30" t="s">
        <v>347</v>
      </c>
      <c r="E287" s="11" t="s">
        <v>367</v>
      </c>
      <c r="F287" s="11" t="s">
        <v>24</v>
      </c>
      <c r="G287" s="13"/>
      <c r="H287" s="13">
        <v>24798.611818181816</v>
      </c>
      <c r="I287" s="14">
        <v>60</v>
      </c>
      <c r="J287" s="15">
        <v>42760</v>
      </c>
      <c r="K287" s="15">
        <v>44555</v>
      </c>
      <c r="L287" s="13">
        <v>621349.0826666666</v>
      </c>
      <c r="M287" s="13"/>
      <c r="N287" s="13">
        <v>0</v>
      </c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CF287" s="18">
        <f t="shared" si="30"/>
        <v>0</v>
      </c>
      <c r="CG287" s="18">
        <f t="shared" si="36"/>
        <v>0</v>
      </c>
      <c r="CH287" s="13">
        <f t="shared" si="31"/>
        <v>0</v>
      </c>
      <c r="CI287" s="13">
        <f t="shared" si="32"/>
        <v>0</v>
      </c>
      <c r="CJ287" s="13">
        <f t="shared" si="33"/>
        <v>0</v>
      </c>
      <c r="CK287" s="13"/>
      <c r="CL287" s="13">
        <f t="shared" si="34"/>
        <v>621349.0826666666</v>
      </c>
      <c r="CN287" t="s">
        <v>216</v>
      </c>
      <c r="CO287" t="s">
        <v>44</v>
      </c>
      <c r="CP287" t="s">
        <v>217</v>
      </c>
      <c r="CQ287" t="s">
        <v>218</v>
      </c>
      <c r="CR287" s="18">
        <f t="shared" si="35"/>
        <v>0</v>
      </c>
    </row>
    <row r="288" spans="1:96" x14ac:dyDescent="0.25">
      <c r="A288" t="s">
        <v>29</v>
      </c>
      <c r="B288" s="11" t="s">
        <v>345</v>
      </c>
      <c r="C288" t="s">
        <v>346</v>
      </c>
      <c r="D288" s="30" t="s">
        <v>347</v>
      </c>
      <c r="E288" s="11" t="s">
        <v>368</v>
      </c>
      <c r="F288" s="11" t="s">
        <v>24</v>
      </c>
      <c r="G288" s="13"/>
      <c r="H288" s="13">
        <v>24798.611818181816</v>
      </c>
      <c r="I288" s="14">
        <v>60</v>
      </c>
      <c r="J288" s="15">
        <v>42760</v>
      </c>
      <c r="K288" s="15">
        <v>44555</v>
      </c>
      <c r="L288" s="13">
        <v>621349.0826666666</v>
      </c>
      <c r="M288" s="13"/>
      <c r="N288" s="13">
        <v>0</v>
      </c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CF288" s="18">
        <f t="shared" si="30"/>
        <v>0</v>
      </c>
      <c r="CG288" s="18">
        <f t="shared" si="36"/>
        <v>0</v>
      </c>
      <c r="CH288" s="13">
        <f t="shared" si="31"/>
        <v>0</v>
      </c>
      <c r="CI288" s="13">
        <f t="shared" si="32"/>
        <v>0</v>
      </c>
      <c r="CJ288" s="13">
        <f t="shared" si="33"/>
        <v>0</v>
      </c>
      <c r="CK288" s="13"/>
      <c r="CL288" s="13">
        <f t="shared" si="34"/>
        <v>621349.0826666666</v>
      </c>
      <c r="CN288" t="s">
        <v>216</v>
      </c>
      <c r="CO288" t="s">
        <v>44</v>
      </c>
      <c r="CP288" t="s">
        <v>217</v>
      </c>
      <c r="CQ288" t="s">
        <v>218</v>
      </c>
      <c r="CR288" s="18">
        <f t="shared" si="35"/>
        <v>0</v>
      </c>
    </row>
    <row r="289" spans="1:96" x14ac:dyDescent="0.25">
      <c r="A289" t="s">
        <v>29</v>
      </c>
      <c r="B289" s="11" t="s">
        <v>345</v>
      </c>
      <c r="C289" t="s">
        <v>346</v>
      </c>
      <c r="D289" s="30" t="s">
        <v>347</v>
      </c>
      <c r="E289" s="11" t="s">
        <v>369</v>
      </c>
      <c r="F289" s="11" t="s">
        <v>24</v>
      </c>
      <c r="G289" s="13"/>
      <c r="H289" s="13">
        <v>24798.611818181816</v>
      </c>
      <c r="I289" s="14">
        <v>60</v>
      </c>
      <c r="J289" s="15">
        <v>42760</v>
      </c>
      <c r="K289" s="15">
        <v>44555</v>
      </c>
      <c r="L289" s="13">
        <v>621349.0826666666</v>
      </c>
      <c r="M289" s="13"/>
      <c r="N289" s="13">
        <v>0</v>
      </c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CF289" s="18">
        <f t="shared" si="30"/>
        <v>0</v>
      </c>
      <c r="CG289" s="18">
        <f t="shared" si="36"/>
        <v>0</v>
      </c>
      <c r="CH289" s="13">
        <f t="shared" si="31"/>
        <v>0</v>
      </c>
      <c r="CI289" s="13">
        <f t="shared" si="32"/>
        <v>0</v>
      </c>
      <c r="CJ289" s="13">
        <f t="shared" si="33"/>
        <v>0</v>
      </c>
      <c r="CK289" s="13"/>
      <c r="CL289" s="13">
        <f t="shared" si="34"/>
        <v>621349.0826666666</v>
      </c>
      <c r="CN289" t="s">
        <v>216</v>
      </c>
      <c r="CO289" t="s">
        <v>44</v>
      </c>
      <c r="CP289" t="s">
        <v>217</v>
      </c>
      <c r="CQ289" t="s">
        <v>218</v>
      </c>
      <c r="CR289" s="18">
        <f t="shared" si="35"/>
        <v>0</v>
      </c>
    </row>
    <row r="290" spans="1:96" x14ac:dyDescent="0.25">
      <c r="A290" t="s">
        <v>29</v>
      </c>
      <c r="B290" s="11" t="s">
        <v>345</v>
      </c>
      <c r="C290" t="s">
        <v>346</v>
      </c>
      <c r="D290" s="30" t="s">
        <v>347</v>
      </c>
      <c r="E290" s="11" t="s">
        <v>370</v>
      </c>
      <c r="F290" s="11" t="s">
        <v>24</v>
      </c>
      <c r="G290" s="13"/>
      <c r="H290" s="13">
        <v>24798.611818181816</v>
      </c>
      <c r="I290" s="14">
        <v>60</v>
      </c>
      <c r="J290" s="15">
        <v>42760</v>
      </c>
      <c r="K290" s="15">
        <v>44555</v>
      </c>
      <c r="L290" s="13">
        <v>621349.0826666666</v>
      </c>
      <c r="M290" s="13"/>
      <c r="N290" s="13">
        <v>0</v>
      </c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CF290" s="18">
        <f t="shared" si="30"/>
        <v>0</v>
      </c>
      <c r="CG290" s="18">
        <f t="shared" si="36"/>
        <v>0</v>
      </c>
      <c r="CH290" s="13">
        <f t="shared" si="31"/>
        <v>0</v>
      </c>
      <c r="CI290" s="13">
        <f t="shared" si="32"/>
        <v>0</v>
      </c>
      <c r="CJ290" s="13">
        <f t="shared" si="33"/>
        <v>0</v>
      </c>
      <c r="CK290" s="13"/>
      <c r="CL290" s="13">
        <f t="shared" si="34"/>
        <v>621349.0826666666</v>
      </c>
      <c r="CN290" t="s">
        <v>216</v>
      </c>
      <c r="CO290" t="s">
        <v>44</v>
      </c>
      <c r="CP290" t="s">
        <v>217</v>
      </c>
      <c r="CQ290" t="s">
        <v>218</v>
      </c>
      <c r="CR290" s="18">
        <f t="shared" si="35"/>
        <v>0</v>
      </c>
    </row>
    <row r="291" spans="1:96" x14ac:dyDescent="0.25">
      <c r="A291" t="s">
        <v>29</v>
      </c>
      <c r="B291" s="11" t="s">
        <v>345</v>
      </c>
      <c r="C291" t="s">
        <v>346</v>
      </c>
      <c r="D291" s="30" t="s">
        <v>347</v>
      </c>
      <c r="E291" s="11" t="s">
        <v>371</v>
      </c>
      <c r="F291" s="11" t="s">
        <v>24</v>
      </c>
      <c r="G291" s="13"/>
      <c r="H291" s="13">
        <v>24798.611818181816</v>
      </c>
      <c r="I291" s="14">
        <v>60</v>
      </c>
      <c r="J291" s="15">
        <v>42760</v>
      </c>
      <c r="K291" s="15">
        <v>44555</v>
      </c>
      <c r="L291" s="13">
        <v>621349.0826666666</v>
      </c>
      <c r="M291" s="13"/>
      <c r="N291" s="13">
        <v>0</v>
      </c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CF291" s="18">
        <f t="shared" si="30"/>
        <v>0</v>
      </c>
      <c r="CG291" s="18">
        <f t="shared" si="36"/>
        <v>0</v>
      </c>
      <c r="CH291" s="13">
        <f t="shared" si="31"/>
        <v>0</v>
      </c>
      <c r="CI291" s="13">
        <f t="shared" si="32"/>
        <v>0</v>
      </c>
      <c r="CJ291" s="13">
        <f t="shared" si="33"/>
        <v>0</v>
      </c>
      <c r="CK291" s="13"/>
      <c r="CL291" s="13">
        <f t="shared" si="34"/>
        <v>621349.0826666666</v>
      </c>
      <c r="CN291" t="s">
        <v>216</v>
      </c>
      <c r="CO291" t="s">
        <v>44</v>
      </c>
      <c r="CP291" t="s">
        <v>217</v>
      </c>
      <c r="CQ291" t="s">
        <v>218</v>
      </c>
      <c r="CR291" s="18">
        <f t="shared" si="35"/>
        <v>0</v>
      </c>
    </row>
    <row r="292" spans="1:96" x14ac:dyDescent="0.25">
      <c r="A292" t="s">
        <v>29</v>
      </c>
      <c r="B292" s="11" t="s">
        <v>345</v>
      </c>
      <c r="C292" t="s">
        <v>346</v>
      </c>
      <c r="D292" s="30" t="s">
        <v>347</v>
      </c>
      <c r="E292" s="11" t="s">
        <v>372</v>
      </c>
      <c r="F292" s="11" t="s">
        <v>24</v>
      </c>
      <c r="G292" s="13"/>
      <c r="H292" s="13">
        <v>24798.611818181816</v>
      </c>
      <c r="I292" s="14">
        <v>60</v>
      </c>
      <c r="J292" s="15">
        <v>42760</v>
      </c>
      <c r="K292" s="15">
        <v>44555</v>
      </c>
      <c r="L292" s="13">
        <v>621349.0826666666</v>
      </c>
      <c r="M292" s="13"/>
      <c r="N292" s="13">
        <v>0</v>
      </c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CF292" s="18">
        <f t="shared" si="30"/>
        <v>0</v>
      </c>
      <c r="CG292" s="18">
        <f t="shared" si="36"/>
        <v>0</v>
      </c>
      <c r="CH292" s="13">
        <f t="shared" si="31"/>
        <v>0</v>
      </c>
      <c r="CI292" s="13">
        <f t="shared" si="32"/>
        <v>0</v>
      </c>
      <c r="CJ292" s="13">
        <f t="shared" si="33"/>
        <v>0</v>
      </c>
      <c r="CK292" s="13"/>
      <c r="CL292" s="13">
        <f t="shared" si="34"/>
        <v>621349.0826666666</v>
      </c>
      <c r="CN292" t="s">
        <v>216</v>
      </c>
      <c r="CO292" t="s">
        <v>44</v>
      </c>
      <c r="CP292" t="s">
        <v>217</v>
      </c>
      <c r="CQ292" t="s">
        <v>218</v>
      </c>
      <c r="CR292" s="18">
        <f t="shared" si="35"/>
        <v>0</v>
      </c>
    </row>
    <row r="293" spans="1:96" x14ac:dyDescent="0.25">
      <c r="A293" t="s">
        <v>29</v>
      </c>
      <c r="B293" s="11" t="s">
        <v>345</v>
      </c>
      <c r="C293" t="s">
        <v>346</v>
      </c>
      <c r="D293" s="30" t="s">
        <v>347</v>
      </c>
      <c r="E293" s="11" t="s">
        <v>373</v>
      </c>
      <c r="F293" s="11" t="s">
        <v>24</v>
      </c>
      <c r="G293" s="13"/>
      <c r="H293" s="13">
        <v>24798.611818181816</v>
      </c>
      <c r="I293" s="14">
        <v>60</v>
      </c>
      <c r="J293" s="15">
        <v>42760</v>
      </c>
      <c r="K293" s="15">
        <v>44555</v>
      </c>
      <c r="L293" s="13">
        <v>621349.0826666666</v>
      </c>
      <c r="M293" s="13"/>
      <c r="N293" s="13">
        <v>0</v>
      </c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CF293" s="18">
        <f t="shared" si="30"/>
        <v>0</v>
      </c>
      <c r="CG293" s="18">
        <f t="shared" si="36"/>
        <v>0</v>
      </c>
      <c r="CH293" s="13">
        <f t="shared" si="31"/>
        <v>0</v>
      </c>
      <c r="CI293" s="13">
        <f t="shared" si="32"/>
        <v>0</v>
      </c>
      <c r="CJ293" s="13">
        <f t="shared" si="33"/>
        <v>0</v>
      </c>
      <c r="CK293" s="13"/>
      <c r="CL293" s="13">
        <f t="shared" si="34"/>
        <v>621349.0826666666</v>
      </c>
      <c r="CN293" t="s">
        <v>216</v>
      </c>
      <c r="CO293" t="s">
        <v>44</v>
      </c>
      <c r="CP293" t="s">
        <v>217</v>
      </c>
      <c r="CQ293" t="s">
        <v>218</v>
      </c>
      <c r="CR293" s="18">
        <f t="shared" si="35"/>
        <v>0</v>
      </c>
    </row>
    <row r="294" spans="1:96" x14ac:dyDescent="0.25">
      <c r="A294" t="s">
        <v>29</v>
      </c>
      <c r="B294" s="11" t="s">
        <v>345</v>
      </c>
      <c r="C294" t="s">
        <v>346</v>
      </c>
      <c r="D294" s="30" t="s">
        <v>347</v>
      </c>
      <c r="E294" s="11" t="s">
        <v>374</v>
      </c>
      <c r="F294" s="11" t="s">
        <v>24</v>
      </c>
      <c r="G294" s="13"/>
      <c r="H294" s="13">
        <v>24798.611818181816</v>
      </c>
      <c r="I294" s="14">
        <v>60</v>
      </c>
      <c r="J294" s="15">
        <v>42760</v>
      </c>
      <c r="K294" s="15">
        <v>44555</v>
      </c>
      <c r="L294" s="13">
        <v>621349.0826666666</v>
      </c>
      <c r="M294" s="13"/>
      <c r="N294" s="13">
        <v>0</v>
      </c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CF294" s="18">
        <f t="shared" si="30"/>
        <v>0</v>
      </c>
      <c r="CG294" s="18">
        <f t="shared" si="36"/>
        <v>0</v>
      </c>
      <c r="CH294" s="13">
        <f t="shared" si="31"/>
        <v>0</v>
      </c>
      <c r="CI294" s="13">
        <f t="shared" si="32"/>
        <v>0</v>
      </c>
      <c r="CJ294" s="13">
        <f t="shared" si="33"/>
        <v>0</v>
      </c>
      <c r="CK294" s="13"/>
      <c r="CL294" s="13">
        <f t="shared" si="34"/>
        <v>621349.0826666666</v>
      </c>
      <c r="CN294" t="s">
        <v>216</v>
      </c>
      <c r="CO294" t="s">
        <v>44</v>
      </c>
      <c r="CP294" t="s">
        <v>217</v>
      </c>
      <c r="CQ294" t="s">
        <v>218</v>
      </c>
      <c r="CR294" s="18">
        <f t="shared" si="35"/>
        <v>0</v>
      </c>
    </row>
    <row r="295" spans="1:96" x14ac:dyDescent="0.25">
      <c r="A295" t="s">
        <v>29</v>
      </c>
      <c r="B295" s="11" t="s">
        <v>345</v>
      </c>
      <c r="C295" t="s">
        <v>346</v>
      </c>
      <c r="D295" s="30" t="s">
        <v>347</v>
      </c>
      <c r="E295" s="11" t="s">
        <v>375</v>
      </c>
      <c r="F295" s="11" t="s">
        <v>24</v>
      </c>
      <c r="G295" s="13"/>
      <c r="H295" s="13">
        <v>24798.611818181816</v>
      </c>
      <c r="I295" s="14">
        <v>60</v>
      </c>
      <c r="J295" s="15">
        <v>42760</v>
      </c>
      <c r="K295" s="15">
        <v>44555</v>
      </c>
      <c r="L295" s="13">
        <v>621349.0826666666</v>
      </c>
      <c r="M295" s="13"/>
      <c r="N295" s="13">
        <v>0</v>
      </c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CF295" s="18">
        <f t="shared" si="30"/>
        <v>0</v>
      </c>
      <c r="CG295" s="18">
        <f t="shared" si="36"/>
        <v>0</v>
      </c>
      <c r="CH295" s="13">
        <f t="shared" si="31"/>
        <v>0</v>
      </c>
      <c r="CI295" s="13">
        <f t="shared" si="32"/>
        <v>0</v>
      </c>
      <c r="CJ295" s="13">
        <f t="shared" si="33"/>
        <v>0</v>
      </c>
      <c r="CK295" s="13"/>
      <c r="CL295" s="13">
        <f t="shared" si="34"/>
        <v>621349.0826666666</v>
      </c>
      <c r="CN295" t="s">
        <v>216</v>
      </c>
      <c r="CO295" t="s">
        <v>44</v>
      </c>
      <c r="CP295" t="s">
        <v>217</v>
      </c>
      <c r="CQ295" t="s">
        <v>218</v>
      </c>
      <c r="CR295" s="18">
        <f t="shared" si="35"/>
        <v>0</v>
      </c>
    </row>
    <row r="296" spans="1:96" x14ac:dyDescent="0.25">
      <c r="A296" t="s">
        <v>29</v>
      </c>
      <c r="B296" s="11" t="s">
        <v>345</v>
      </c>
      <c r="C296" t="s">
        <v>346</v>
      </c>
      <c r="D296" s="30" t="s">
        <v>347</v>
      </c>
      <c r="E296" s="11" t="s">
        <v>376</v>
      </c>
      <c r="F296" s="11" t="s">
        <v>24</v>
      </c>
      <c r="G296" s="13"/>
      <c r="H296" s="13">
        <v>24798.611818181816</v>
      </c>
      <c r="I296" s="14">
        <v>60</v>
      </c>
      <c r="J296" s="15">
        <v>42760</v>
      </c>
      <c r="K296" s="15">
        <v>44555</v>
      </c>
      <c r="L296" s="13">
        <v>621349.0826666666</v>
      </c>
      <c r="M296" s="13"/>
      <c r="N296" s="13">
        <v>0</v>
      </c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CF296" s="18">
        <f t="shared" si="30"/>
        <v>0</v>
      </c>
      <c r="CG296" s="18">
        <f t="shared" si="36"/>
        <v>0</v>
      </c>
      <c r="CH296" s="13">
        <f t="shared" si="31"/>
        <v>0</v>
      </c>
      <c r="CI296" s="13">
        <f t="shared" si="32"/>
        <v>0</v>
      </c>
      <c r="CJ296" s="13">
        <f t="shared" si="33"/>
        <v>0</v>
      </c>
      <c r="CK296" s="13"/>
      <c r="CL296" s="13">
        <f t="shared" si="34"/>
        <v>621349.0826666666</v>
      </c>
      <c r="CN296" t="s">
        <v>216</v>
      </c>
      <c r="CO296" t="s">
        <v>44</v>
      </c>
      <c r="CP296" t="s">
        <v>217</v>
      </c>
      <c r="CQ296" t="s">
        <v>218</v>
      </c>
      <c r="CR296" s="18">
        <f t="shared" si="35"/>
        <v>0</v>
      </c>
    </row>
    <row r="297" spans="1:96" x14ac:dyDescent="0.25">
      <c r="A297" t="s">
        <v>29</v>
      </c>
      <c r="B297" s="11" t="s">
        <v>345</v>
      </c>
      <c r="C297" t="s">
        <v>346</v>
      </c>
      <c r="D297" s="30" t="s">
        <v>347</v>
      </c>
      <c r="E297" s="11" t="s">
        <v>377</v>
      </c>
      <c r="F297" s="11" t="s">
        <v>24</v>
      </c>
      <c r="G297" s="13"/>
      <c r="H297" s="13">
        <v>24798.611818181816</v>
      </c>
      <c r="I297" s="14">
        <v>60</v>
      </c>
      <c r="J297" s="15">
        <v>42760</v>
      </c>
      <c r="K297" s="15">
        <v>44555</v>
      </c>
      <c r="L297" s="13">
        <v>621349.0826666666</v>
      </c>
      <c r="M297" s="13"/>
      <c r="N297" s="13">
        <v>0</v>
      </c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CF297" s="18">
        <f t="shared" si="30"/>
        <v>0</v>
      </c>
      <c r="CG297" s="18">
        <f t="shared" si="36"/>
        <v>0</v>
      </c>
      <c r="CH297" s="13">
        <f t="shared" si="31"/>
        <v>0</v>
      </c>
      <c r="CI297" s="13">
        <f t="shared" si="32"/>
        <v>0</v>
      </c>
      <c r="CJ297" s="13">
        <f t="shared" si="33"/>
        <v>0</v>
      </c>
      <c r="CK297" s="13"/>
      <c r="CL297" s="13">
        <f t="shared" si="34"/>
        <v>621349.0826666666</v>
      </c>
      <c r="CN297" t="s">
        <v>216</v>
      </c>
      <c r="CO297" t="s">
        <v>44</v>
      </c>
      <c r="CP297" t="s">
        <v>217</v>
      </c>
      <c r="CQ297" t="s">
        <v>218</v>
      </c>
      <c r="CR297" s="18">
        <f t="shared" si="35"/>
        <v>0</v>
      </c>
    </row>
    <row r="298" spans="1:96" x14ac:dyDescent="0.25">
      <c r="A298" t="s">
        <v>29</v>
      </c>
      <c r="B298" s="11" t="s">
        <v>345</v>
      </c>
      <c r="C298" t="s">
        <v>346</v>
      </c>
      <c r="D298" s="30" t="s">
        <v>347</v>
      </c>
      <c r="E298" s="11" t="s">
        <v>378</v>
      </c>
      <c r="F298" s="11" t="s">
        <v>24</v>
      </c>
      <c r="G298" s="13"/>
      <c r="H298" s="13">
        <v>24798.611818181816</v>
      </c>
      <c r="I298" s="14">
        <v>60</v>
      </c>
      <c r="J298" s="15">
        <v>42760</v>
      </c>
      <c r="K298" s="15">
        <v>44555</v>
      </c>
      <c r="L298" s="13">
        <v>621349.0826666666</v>
      </c>
      <c r="M298" s="13"/>
      <c r="N298" s="13">
        <v>0</v>
      </c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CF298" s="18">
        <f t="shared" si="30"/>
        <v>0</v>
      </c>
      <c r="CG298" s="18">
        <f t="shared" si="36"/>
        <v>0</v>
      </c>
      <c r="CH298" s="13">
        <f t="shared" si="31"/>
        <v>0</v>
      </c>
      <c r="CI298" s="13">
        <f t="shared" si="32"/>
        <v>0</v>
      </c>
      <c r="CJ298" s="13">
        <f t="shared" si="33"/>
        <v>0</v>
      </c>
      <c r="CK298" s="13"/>
      <c r="CL298" s="13">
        <f t="shared" si="34"/>
        <v>621349.0826666666</v>
      </c>
      <c r="CN298" t="s">
        <v>216</v>
      </c>
      <c r="CO298" t="s">
        <v>44</v>
      </c>
      <c r="CP298" t="s">
        <v>217</v>
      </c>
      <c r="CQ298" t="s">
        <v>218</v>
      </c>
      <c r="CR298" s="18">
        <f t="shared" si="35"/>
        <v>0</v>
      </c>
    </row>
    <row r="299" spans="1:96" x14ac:dyDescent="0.25">
      <c r="A299" t="s">
        <v>29</v>
      </c>
      <c r="B299" s="11" t="s">
        <v>345</v>
      </c>
      <c r="C299" t="s">
        <v>346</v>
      </c>
      <c r="D299" s="30" t="s">
        <v>347</v>
      </c>
      <c r="E299" s="11" t="s">
        <v>379</v>
      </c>
      <c r="F299" s="11" t="s">
        <v>24</v>
      </c>
      <c r="G299" s="13"/>
      <c r="H299" s="13">
        <v>24798.611818181816</v>
      </c>
      <c r="I299" s="14">
        <v>60</v>
      </c>
      <c r="J299" s="15">
        <v>42760</v>
      </c>
      <c r="K299" s="15">
        <v>44555</v>
      </c>
      <c r="L299" s="13">
        <v>621349.0826666666</v>
      </c>
      <c r="M299" s="13"/>
      <c r="N299" s="13">
        <v>0</v>
      </c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CF299" s="18">
        <f t="shared" si="30"/>
        <v>0</v>
      </c>
      <c r="CG299" s="18">
        <f t="shared" si="36"/>
        <v>0</v>
      </c>
      <c r="CH299" s="13">
        <f t="shared" si="31"/>
        <v>0</v>
      </c>
      <c r="CI299" s="13">
        <f t="shared" si="32"/>
        <v>0</v>
      </c>
      <c r="CJ299" s="13">
        <f t="shared" si="33"/>
        <v>0</v>
      </c>
      <c r="CK299" s="13"/>
      <c r="CL299" s="13">
        <f t="shared" si="34"/>
        <v>621349.0826666666</v>
      </c>
      <c r="CN299" t="s">
        <v>216</v>
      </c>
      <c r="CO299" t="s">
        <v>44</v>
      </c>
      <c r="CP299" t="s">
        <v>217</v>
      </c>
      <c r="CQ299" t="s">
        <v>218</v>
      </c>
      <c r="CR299" s="18">
        <f t="shared" si="35"/>
        <v>0</v>
      </c>
    </row>
    <row r="300" spans="1:96" x14ac:dyDescent="0.25">
      <c r="A300" t="s">
        <v>29</v>
      </c>
      <c r="B300" s="11" t="s">
        <v>345</v>
      </c>
      <c r="C300" t="s">
        <v>346</v>
      </c>
      <c r="D300" s="30" t="s">
        <v>347</v>
      </c>
      <c r="E300" s="11" t="s">
        <v>380</v>
      </c>
      <c r="F300" s="11" t="s">
        <v>24</v>
      </c>
      <c r="G300" s="13"/>
      <c r="H300" s="13">
        <v>24798.611818181816</v>
      </c>
      <c r="I300" s="14">
        <v>60</v>
      </c>
      <c r="J300" s="15">
        <v>42760</v>
      </c>
      <c r="K300" s="15">
        <v>44555</v>
      </c>
      <c r="L300" s="13">
        <v>621349.0826666666</v>
      </c>
      <c r="M300" s="13"/>
      <c r="N300" s="13">
        <v>0</v>
      </c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CF300" s="18">
        <f t="shared" si="30"/>
        <v>0</v>
      </c>
      <c r="CG300" s="18">
        <f t="shared" si="36"/>
        <v>0</v>
      </c>
      <c r="CH300" s="13">
        <f t="shared" si="31"/>
        <v>0</v>
      </c>
      <c r="CI300" s="13">
        <f t="shared" si="32"/>
        <v>0</v>
      </c>
      <c r="CJ300" s="13">
        <f t="shared" si="33"/>
        <v>0</v>
      </c>
      <c r="CK300" s="13"/>
      <c r="CL300" s="13">
        <f t="shared" si="34"/>
        <v>621349.0826666666</v>
      </c>
      <c r="CN300" t="s">
        <v>216</v>
      </c>
      <c r="CO300" t="s">
        <v>44</v>
      </c>
      <c r="CP300" t="s">
        <v>217</v>
      </c>
      <c r="CQ300" t="s">
        <v>218</v>
      </c>
      <c r="CR300" s="18">
        <f t="shared" si="35"/>
        <v>0</v>
      </c>
    </row>
    <row r="301" spans="1:96" x14ac:dyDescent="0.25">
      <c r="A301" t="s">
        <v>29</v>
      </c>
      <c r="B301" s="11" t="s">
        <v>345</v>
      </c>
      <c r="C301" t="s">
        <v>346</v>
      </c>
      <c r="D301" s="30" t="s">
        <v>347</v>
      </c>
      <c r="E301" s="11" t="s">
        <v>381</v>
      </c>
      <c r="F301" s="11" t="s">
        <v>24</v>
      </c>
      <c r="G301" s="13"/>
      <c r="H301" s="13">
        <v>24798.611818181816</v>
      </c>
      <c r="I301" s="14">
        <v>60</v>
      </c>
      <c r="J301" s="15">
        <v>42760</v>
      </c>
      <c r="K301" s="15">
        <v>44555</v>
      </c>
      <c r="L301" s="13">
        <v>621349.0826666666</v>
      </c>
      <c r="M301" s="13"/>
      <c r="N301" s="13">
        <v>0</v>
      </c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CF301" s="18">
        <f t="shared" si="30"/>
        <v>0</v>
      </c>
      <c r="CG301" s="18">
        <f t="shared" si="36"/>
        <v>0</v>
      </c>
      <c r="CH301" s="13">
        <f t="shared" si="31"/>
        <v>0</v>
      </c>
      <c r="CI301" s="13">
        <f t="shared" si="32"/>
        <v>0</v>
      </c>
      <c r="CJ301" s="13">
        <f t="shared" si="33"/>
        <v>0</v>
      </c>
      <c r="CK301" s="13"/>
      <c r="CL301" s="13">
        <f t="shared" si="34"/>
        <v>621349.0826666666</v>
      </c>
      <c r="CN301" t="s">
        <v>216</v>
      </c>
      <c r="CO301" t="s">
        <v>44</v>
      </c>
      <c r="CP301" t="s">
        <v>217</v>
      </c>
      <c r="CQ301" t="s">
        <v>218</v>
      </c>
      <c r="CR301" s="18">
        <f t="shared" si="35"/>
        <v>0</v>
      </c>
    </row>
    <row r="302" spans="1:96" x14ac:dyDescent="0.25">
      <c r="A302" t="s">
        <v>29</v>
      </c>
      <c r="B302" s="11" t="s">
        <v>345</v>
      </c>
      <c r="C302" t="s">
        <v>346</v>
      </c>
      <c r="D302" s="30" t="s">
        <v>347</v>
      </c>
      <c r="E302" s="11" t="s">
        <v>382</v>
      </c>
      <c r="F302" s="11" t="s">
        <v>24</v>
      </c>
      <c r="G302" s="13"/>
      <c r="H302" s="13">
        <v>24798.611818181816</v>
      </c>
      <c r="I302" s="14">
        <v>60</v>
      </c>
      <c r="J302" s="15">
        <v>42760</v>
      </c>
      <c r="K302" s="15">
        <v>44555</v>
      </c>
      <c r="L302" s="13">
        <v>621349.0826666666</v>
      </c>
      <c r="M302" s="13"/>
      <c r="N302" s="13">
        <v>0</v>
      </c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CF302" s="18">
        <f t="shared" si="30"/>
        <v>0</v>
      </c>
      <c r="CG302" s="18">
        <f t="shared" si="36"/>
        <v>0</v>
      </c>
      <c r="CH302" s="13">
        <f t="shared" si="31"/>
        <v>0</v>
      </c>
      <c r="CI302" s="13">
        <f t="shared" si="32"/>
        <v>0</v>
      </c>
      <c r="CJ302" s="13">
        <f t="shared" si="33"/>
        <v>0</v>
      </c>
      <c r="CK302" s="13"/>
      <c r="CL302" s="13">
        <f t="shared" si="34"/>
        <v>621349.0826666666</v>
      </c>
      <c r="CN302" t="s">
        <v>216</v>
      </c>
      <c r="CO302" t="s">
        <v>44</v>
      </c>
      <c r="CP302" t="s">
        <v>217</v>
      </c>
      <c r="CQ302" t="s">
        <v>218</v>
      </c>
      <c r="CR302" s="18">
        <f t="shared" si="35"/>
        <v>0</v>
      </c>
    </row>
    <row r="303" spans="1:96" x14ac:dyDescent="0.25">
      <c r="A303" t="s">
        <v>29</v>
      </c>
      <c r="B303" s="11" t="s">
        <v>345</v>
      </c>
      <c r="C303" t="s">
        <v>346</v>
      </c>
      <c r="D303" s="30" t="s">
        <v>347</v>
      </c>
      <c r="E303" s="11" t="s">
        <v>383</v>
      </c>
      <c r="F303" s="11" t="s">
        <v>24</v>
      </c>
      <c r="G303" s="13"/>
      <c r="H303" s="13">
        <v>24798.611818181816</v>
      </c>
      <c r="I303" s="14">
        <v>60</v>
      </c>
      <c r="J303" s="15">
        <v>42760</v>
      </c>
      <c r="K303" s="15">
        <v>44555</v>
      </c>
      <c r="L303" s="13">
        <v>621349.0826666666</v>
      </c>
      <c r="M303" s="13"/>
      <c r="N303" s="13">
        <v>0</v>
      </c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CF303" s="18">
        <f t="shared" si="30"/>
        <v>0</v>
      </c>
      <c r="CG303" s="18">
        <f t="shared" si="36"/>
        <v>0</v>
      </c>
      <c r="CH303" s="13">
        <f t="shared" si="31"/>
        <v>0</v>
      </c>
      <c r="CI303" s="13">
        <f t="shared" si="32"/>
        <v>0</v>
      </c>
      <c r="CJ303" s="13">
        <f t="shared" si="33"/>
        <v>0</v>
      </c>
      <c r="CK303" s="13"/>
      <c r="CL303" s="13">
        <f t="shared" si="34"/>
        <v>621349.0826666666</v>
      </c>
      <c r="CN303" t="s">
        <v>216</v>
      </c>
      <c r="CO303" t="s">
        <v>44</v>
      </c>
      <c r="CP303" t="s">
        <v>217</v>
      </c>
      <c r="CQ303" t="s">
        <v>218</v>
      </c>
      <c r="CR303" s="18">
        <f t="shared" si="35"/>
        <v>0</v>
      </c>
    </row>
    <row r="304" spans="1:96" x14ac:dyDescent="0.25">
      <c r="A304" t="s">
        <v>29</v>
      </c>
      <c r="B304" s="11" t="s">
        <v>345</v>
      </c>
      <c r="C304" t="s">
        <v>346</v>
      </c>
      <c r="D304" s="30" t="s">
        <v>347</v>
      </c>
      <c r="E304" s="11" t="s">
        <v>384</v>
      </c>
      <c r="F304" s="11" t="s">
        <v>24</v>
      </c>
      <c r="G304" s="13"/>
      <c r="H304" s="13">
        <v>24798.611818181816</v>
      </c>
      <c r="I304" s="14">
        <v>60</v>
      </c>
      <c r="J304" s="15">
        <v>42760</v>
      </c>
      <c r="K304" s="15">
        <v>44555</v>
      </c>
      <c r="L304" s="13">
        <v>621349.0826666666</v>
      </c>
      <c r="M304" s="13"/>
      <c r="N304" s="13">
        <v>0</v>
      </c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CF304" s="18">
        <f t="shared" si="30"/>
        <v>0</v>
      </c>
      <c r="CG304" s="18">
        <f t="shared" si="36"/>
        <v>0</v>
      </c>
      <c r="CH304" s="13">
        <f t="shared" si="31"/>
        <v>0</v>
      </c>
      <c r="CI304" s="13">
        <f t="shared" si="32"/>
        <v>0</v>
      </c>
      <c r="CJ304" s="13">
        <f t="shared" si="33"/>
        <v>0</v>
      </c>
      <c r="CK304" s="13"/>
      <c r="CL304" s="13">
        <f t="shared" si="34"/>
        <v>621349.0826666666</v>
      </c>
      <c r="CN304" t="s">
        <v>216</v>
      </c>
      <c r="CO304" t="s">
        <v>44</v>
      </c>
      <c r="CP304" t="s">
        <v>217</v>
      </c>
      <c r="CQ304" t="s">
        <v>218</v>
      </c>
      <c r="CR304" s="18">
        <f t="shared" si="35"/>
        <v>0</v>
      </c>
    </row>
    <row r="305" spans="1:96" x14ac:dyDescent="0.25">
      <c r="A305" t="s">
        <v>29</v>
      </c>
      <c r="B305" s="11" t="s">
        <v>345</v>
      </c>
      <c r="C305" t="s">
        <v>346</v>
      </c>
      <c r="D305" s="30" t="s">
        <v>347</v>
      </c>
      <c r="E305" s="11" t="s">
        <v>385</v>
      </c>
      <c r="F305" s="11" t="s">
        <v>24</v>
      </c>
      <c r="G305" s="13"/>
      <c r="H305" s="13">
        <v>24798.611818181816</v>
      </c>
      <c r="I305" s="14">
        <v>60</v>
      </c>
      <c r="J305" s="15">
        <v>42760</v>
      </c>
      <c r="K305" s="15">
        <v>44555</v>
      </c>
      <c r="L305" s="13">
        <v>621349.0826666666</v>
      </c>
      <c r="M305" s="13"/>
      <c r="N305" s="13">
        <v>0</v>
      </c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CF305" s="18">
        <f t="shared" si="30"/>
        <v>0</v>
      </c>
      <c r="CG305" s="18">
        <f t="shared" si="36"/>
        <v>0</v>
      </c>
      <c r="CH305" s="13">
        <f t="shared" si="31"/>
        <v>0</v>
      </c>
      <c r="CI305" s="13">
        <f t="shared" si="32"/>
        <v>0</v>
      </c>
      <c r="CJ305" s="13">
        <f t="shared" si="33"/>
        <v>0</v>
      </c>
      <c r="CK305" s="13"/>
      <c r="CL305" s="13">
        <f t="shared" si="34"/>
        <v>621349.0826666666</v>
      </c>
      <c r="CN305" t="s">
        <v>216</v>
      </c>
      <c r="CO305" t="s">
        <v>44</v>
      </c>
      <c r="CP305" t="s">
        <v>217</v>
      </c>
      <c r="CQ305" t="s">
        <v>218</v>
      </c>
      <c r="CR305" s="18">
        <f t="shared" si="35"/>
        <v>0</v>
      </c>
    </row>
    <row r="306" spans="1:96" x14ac:dyDescent="0.25">
      <c r="A306" t="s">
        <v>29</v>
      </c>
      <c r="B306" s="11" t="s">
        <v>345</v>
      </c>
      <c r="C306" t="s">
        <v>346</v>
      </c>
      <c r="D306" s="30" t="s">
        <v>347</v>
      </c>
      <c r="E306" s="11" t="s">
        <v>386</v>
      </c>
      <c r="F306" s="11" t="s">
        <v>24</v>
      </c>
      <c r="G306" s="13"/>
      <c r="H306" s="13">
        <v>24798.611818181816</v>
      </c>
      <c r="I306" s="14">
        <v>60</v>
      </c>
      <c r="J306" s="15">
        <v>42760</v>
      </c>
      <c r="K306" s="15">
        <v>44555</v>
      </c>
      <c r="L306" s="13">
        <v>621349.0826666666</v>
      </c>
      <c r="M306" s="13"/>
      <c r="N306" s="13">
        <v>0</v>
      </c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CF306" s="18">
        <f t="shared" si="30"/>
        <v>0</v>
      </c>
      <c r="CG306" s="18">
        <f t="shared" si="36"/>
        <v>0</v>
      </c>
      <c r="CH306" s="13">
        <f t="shared" si="31"/>
        <v>0</v>
      </c>
      <c r="CI306" s="13">
        <f t="shared" si="32"/>
        <v>0</v>
      </c>
      <c r="CJ306" s="13">
        <f t="shared" si="33"/>
        <v>0</v>
      </c>
      <c r="CK306" s="13"/>
      <c r="CL306" s="13">
        <f t="shared" si="34"/>
        <v>621349.0826666666</v>
      </c>
      <c r="CN306" t="s">
        <v>216</v>
      </c>
      <c r="CO306" t="s">
        <v>44</v>
      </c>
      <c r="CP306" t="s">
        <v>217</v>
      </c>
      <c r="CQ306" t="s">
        <v>218</v>
      </c>
      <c r="CR306" s="18">
        <f t="shared" si="35"/>
        <v>0</v>
      </c>
    </row>
    <row r="307" spans="1:96" x14ac:dyDescent="0.25">
      <c r="A307" t="s">
        <v>387</v>
      </c>
      <c r="B307" s="11">
        <v>20</v>
      </c>
      <c r="C307">
        <v>1</v>
      </c>
      <c r="D307" s="21" t="s">
        <v>388</v>
      </c>
      <c r="E307" s="31" t="s">
        <v>389</v>
      </c>
      <c r="F307" s="11" t="s">
        <v>58</v>
      </c>
      <c r="G307" s="32">
        <v>47025.599999999999</v>
      </c>
      <c r="H307" s="13">
        <v>54549.695999999996</v>
      </c>
      <c r="I307" s="14">
        <v>60</v>
      </c>
      <c r="J307" s="15">
        <v>44362</v>
      </c>
      <c r="K307" s="15">
        <v>46157</v>
      </c>
      <c r="L307" s="13">
        <v>2056145</v>
      </c>
      <c r="M307" s="13">
        <v>61684.35</v>
      </c>
      <c r="N307" s="13">
        <f>+G307*1</f>
        <v>47025.599999999999</v>
      </c>
      <c r="O307" s="13"/>
      <c r="P307" s="13"/>
      <c r="Q307" s="13"/>
      <c r="R307" s="13">
        <v>47025.599999999999</v>
      </c>
      <c r="S307" s="13">
        <v>47025.599999999999</v>
      </c>
      <c r="T307" s="13">
        <v>47025.599999999999</v>
      </c>
      <c r="U307" s="13">
        <v>47025.599999999999</v>
      </c>
      <c r="V307" s="25">
        <v>47025.599999999999</v>
      </c>
      <c r="W307" s="13"/>
      <c r="X307" s="13"/>
      <c r="Y307" s="13"/>
      <c r="Z307" s="13">
        <v>47025.599999999999</v>
      </c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>
        <v>47025.599999999999</v>
      </c>
      <c r="AM307" s="13">
        <v>47025.599999999999</v>
      </c>
      <c r="AN307" s="13">
        <v>47025.599999999999</v>
      </c>
      <c r="AO307" s="13">
        <v>47025.599999999999</v>
      </c>
      <c r="AP307" s="13">
        <v>47025.599999999999</v>
      </c>
      <c r="AQ307" s="13">
        <v>47025.599999999999</v>
      </c>
      <c r="AR307" s="13">
        <v>47025.599999999999</v>
      </c>
      <c r="AS307" s="13">
        <v>47025.599999999999</v>
      </c>
      <c r="AT307" s="13">
        <v>47025.599999999999</v>
      </c>
      <c r="AU307" s="13">
        <v>47025.599999999999</v>
      </c>
      <c r="AV307" s="13">
        <v>47025.599999999999</v>
      </c>
      <c r="AW307" s="13">
        <v>47025.599999999999</v>
      </c>
      <c r="AX307" s="13">
        <v>47025.599999999999</v>
      </c>
      <c r="AY307" s="13">
        <v>47025.599999999999</v>
      </c>
      <c r="AZ307" s="13">
        <v>47025.599999999999</v>
      </c>
      <c r="BA307" s="13">
        <v>47025.599999999999</v>
      </c>
      <c r="BB307" s="13">
        <v>47025.599999999999</v>
      </c>
      <c r="BC307" s="13">
        <v>47025.599999999999</v>
      </c>
      <c r="BD307" s="13">
        <v>47025.599999999999</v>
      </c>
      <c r="BE307" s="13">
        <v>47025.599999999999</v>
      </c>
      <c r="BF307" s="13">
        <v>47025.599999999999</v>
      </c>
      <c r="BG307" s="13">
        <v>47025.599999999999</v>
      </c>
      <c r="BH307" s="13">
        <v>47025.599999999999</v>
      </c>
      <c r="BI307" s="13">
        <v>47025.599999999999</v>
      </c>
      <c r="BJ307" s="13">
        <v>47025.599999999999</v>
      </c>
      <c r="BK307" s="13">
        <v>47025.599999999999</v>
      </c>
      <c r="BL307" s="13">
        <v>47025.599999999999</v>
      </c>
      <c r="BM307" s="13">
        <v>47025.599999999999</v>
      </c>
      <c r="BN307" s="13">
        <v>47025.599999999999</v>
      </c>
      <c r="BO307" s="13">
        <v>47025.599999999999</v>
      </c>
      <c r="BP307" s="13">
        <v>47025.599999999999</v>
      </c>
      <c r="BQ307" s="13">
        <v>47025.599999999999</v>
      </c>
      <c r="BR307" s="13">
        <v>47025.599999999999</v>
      </c>
      <c r="CF307" s="18">
        <f t="shared" si="30"/>
        <v>1645896.0000000007</v>
      </c>
      <c r="CG307" s="18">
        <f t="shared" si="36"/>
        <v>-47025.599999999999</v>
      </c>
      <c r="CH307" s="13">
        <f t="shared" si="31"/>
        <v>1598870.4000000006</v>
      </c>
      <c r="CI307" s="13">
        <f t="shared" si="32"/>
        <v>61684.35</v>
      </c>
      <c r="CJ307" s="13">
        <f t="shared" si="33"/>
        <v>1660554.7500000007</v>
      </c>
      <c r="CK307" s="13"/>
      <c r="CL307" s="13">
        <f t="shared" si="34"/>
        <v>2056145</v>
      </c>
      <c r="CN307" t="s">
        <v>296</v>
      </c>
      <c r="CO307" t="s">
        <v>44</v>
      </c>
      <c r="CP307" t="s">
        <v>335</v>
      </c>
      <c r="CQ307" t="s">
        <v>46</v>
      </c>
      <c r="CR307" s="18">
        <f t="shared" si="35"/>
        <v>1660554.7500000007</v>
      </c>
    </row>
    <row r="308" spans="1:96" x14ac:dyDescent="0.25">
      <c r="A308" t="s">
        <v>387</v>
      </c>
      <c r="B308" s="11">
        <v>20</v>
      </c>
      <c r="C308">
        <v>2</v>
      </c>
      <c r="D308" s="21" t="s">
        <v>388</v>
      </c>
      <c r="E308" s="31" t="s">
        <v>390</v>
      </c>
      <c r="F308" s="11" t="s">
        <v>58</v>
      </c>
      <c r="G308" s="32">
        <v>47025.599999999999</v>
      </c>
      <c r="H308" s="13">
        <v>54549.695999999996</v>
      </c>
      <c r="I308" s="14">
        <v>60</v>
      </c>
      <c r="J308" s="15">
        <v>44362</v>
      </c>
      <c r="K308" s="15">
        <v>46157</v>
      </c>
      <c r="L308" s="13">
        <v>2056145</v>
      </c>
      <c r="M308" s="13">
        <v>61684.35</v>
      </c>
      <c r="N308" s="13">
        <v>91654.44</v>
      </c>
      <c r="O308" s="13"/>
      <c r="P308" s="13"/>
      <c r="Q308" s="13"/>
      <c r="R308" s="13">
        <v>47025.599999999999</v>
      </c>
      <c r="S308" s="13">
        <v>47025.599999999999</v>
      </c>
      <c r="T308" s="13">
        <v>47025.599999999999</v>
      </c>
      <c r="U308" s="13">
        <v>47025.599999999999</v>
      </c>
      <c r="V308" s="25">
        <v>47025.599999999999</v>
      </c>
      <c r="W308" s="13"/>
      <c r="X308" s="13"/>
      <c r="Y308" s="13"/>
      <c r="Z308" s="13">
        <v>47025.599999999999</v>
      </c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>
        <v>47025.599999999999</v>
      </c>
      <c r="AM308" s="13">
        <v>47025.599999999999</v>
      </c>
      <c r="AN308" s="13">
        <v>47025.599999999999</v>
      </c>
      <c r="AO308" s="13">
        <v>47025.599999999999</v>
      </c>
      <c r="AP308" s="13">
        <v>47025.599999999999</v>
      </c>
      <c r="AQ308" s="13">
        <v>47025.599999999999</v>
      </c>
      <c r="AR308" s="13">
        <v>47025.599999999999</v>
      </c>
      <c r="AS308" s="13">
        <v>47025.599999999999</v>
      </c>
      <c r="AT308" s="13">
        <v>47025.599999999999</v>
      </c>
      <c r="AU308" s="13">
        <v>47025.599999999999</v>
      </c>
      <c r="AV308" s="13">
        <v>47025.599999999999</v>
      </c>
      <c r="AW308" s="13">
        <v>47025.599999999999</v>
      </c>
      <c r="AX308" s="13">
        <v>47025.599999999999</v>
      </c>
      <c r="AY308" s="13">
        <v>47025.599999999999</v>
      </c>
      <c r="AZ308" s="13">
        <v>47025.599999999999</v>
      </c>
      <c r="BA308" s="13">
        <v>47025.599999999999</v>
      </c>
      <c r="BB308" s="13">
        <v>47025.599999999999</v>
      </c>
      <c r="BC308" s="13">
        <v>47025.599999999999</v>
      </c>
      <c r="BD308" s="13">
        <v>47025.599999999999</v>
      </c>
      <c r="BE308" s="13">
        <v>47025.599999999999</v>
      </c>
      <c r="BF308" s="13">
        <v>47025.599999999999</v>
      </c>
      <c r="BG308" s="13">
        <v>47025.599999999999</v>
      </c>
      <c r="BH308" s="13">
        <v>47025.599999999999</v>
      </c>
      <c r="BI308" s="13">
        <v>47025.599999999999</v>
      </c>
      <c r="BJ308" s="13">
        <v>47025.599999999999</v>
      </c>
      <c r="BK308" s="13">
        <v>47025.599999999999</v>
      </c>
      <c r="BL308" s="13">
        <v>47025.599999999999</v>
      </c>
      <c r="BM308" s="13">
        <v>47025.599999999999</v>
      </c>
      <c r="BN308" s="13">
        <v>47025.599999999999</v>
      </c>
      <c r="BO308" s="13">
        <v>47025.599999999999</v>
      </c>
      <c r="BP308" s="13">
        <v>47025.599999999999</v>
      </c>
      <c r="BQ308" s="13">
        <v>47025.599999999999</v>
      </c>
      <c r="BR308" s="13">
        <v>47025.599999999999</v>
      </c>
      <c r="CF308" s="18">
        <f t="shared" si="30"/>
        <v>1645896.0000000007</v>
      </c>
      <c r="CG308" s="18">
        <f t="shared" si="36"/>
        <v>-91654.44</v>
      </c>
      <c r="CH308" s="13">
        <f t="shared" si="31"/>
        <v>1554241.5600000008</v>
      </c>
      <c r="CI308" s="13">
        <f t="shared" si="32"/>
        <v>61684.35</v>
      </c>
      <c r="CJ308" s="13">
        <f t="shared" si="33"/>
        <v>1615925.9100000008</v>
      </c>
      <c r="CK308" s="13"/>
      <c r="CL308" s="13">
        <f t="shared" si="34"/>
        <v>2056145</v>
      </c>
      <c r="CN308" t="s">
        <v>296</v>
      </c>
      <c r="CO308" t="s">
        <v>44</v>
      </c>
      <c r="CP308" t="s">
        <v>335</v>
      </c>
      <c r="CQ308" t="s">
        <v>46</v>
      </c>
      <c r="CR308" s="18">
        <f t="shared" si="35"/>
        <v>1615925.9100000008</v>
      </c>
    </row>
    <row r="309" spans="1:96" x14ac:dyDescent="0.25">
      <c r="A309" t="s">
        <v>387</v>
      </c>
      <c r="B309" s="11">
        <v>20</v>
      </c>
      <c r="C309">
        <v>3</v>
      </c>
      <c r="D309" s="21" t="s">
        <v>388</v>
      </c>
      <c r="E309" s="31" t="s">
        <v>391</v>
      </c>
      <c r="F309" s="11" t="s">
        <v>58</v>
      </c>
      <c r="G309" s="32">
        <v>47025.599999999999</v>
      </c>
      <c r="H309" s="13">
        <v>54549.695999999996</v>
      </c>
      <c r="I309" s="14">
        <v>60</v>
      </c>
      <c r="J309" s="15">
        <v>44362</v>
      </c>
      <c r="K309" s="15">
        <v>46157</v>
      </c>
      <c r="L309" s="13">
        <v>2056145</v>
      </c>
      <c r="M309" s="13">
        <v>61684.35</v>
      </c>
      <c r="N309" s="13">
        <v>91654.44</v>
      </c>
      <c r="O309" s="13"/>
      <c r="P309" s="13"/>
      <c r="Q309" s="13"/>
      <c r="R309" s="13">
        <v>47025.599999999999</v>
      </c>
      <c r="S309" s="13">
        <v>47025.599999999999</v>
      </c>
      <c r="T309" s="13">
        <v>47025.599999999999</v>
      </c>
      <c r="U309" s="13">
        <v>47025.599999999999</v>
      </c>
      <c r="V309" s="25">
        <v>47025.599999999999</v>
      </c>
      <c r="W309" s="13"/>
      <c r="X309" s="13"/>
      <c r="Y309" s="13"/>
      <c r="Z309" s="13">
        <v>47025.599999999999</v>
      </c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>
        <v>47025.599999999999</v>
      </c>
      <c r="AM309" s="13">
        <v>47025.599999999999</v>
      </c>
      <c r="AN309" s="13">
        <v>47025.599999999999</v>
      </c>
      <c r="AO309" s="13">
        <v>47025.599999999999</v>
      </c>
      <c r="AP309" s="13">
        <v>47025.599999999999</v>
      </c>
      <c r="AQ309" s="13">
        <v>47025.599999999999</v>
      </c>
      <c r="AR309" s="13">
        <v>47025.599999999999</v>
      </c>
      <c r="AS309" s="13">
        <v>47025.599999999999</v>
      </c>
      <c r="AT309" s="13">
        <v>47025.599999999999</v>
      </c>
      <c r="AU309" s="13">
        <v>47025.599999999999</v>
      </c>
      <c r="AV309" s="13">
        <v>47025.599999999999</v>
      </c>
      <c r="AW309" s="13">
        <v>47025.599999999999</v>
      </c>
      <c r="AX309" s="13">
        <v>47025.599999999999</v>
      </c>
      <c r="AY309" s="13">
        <v>47025.599999999999</v>
      </c>
      <c r="AZ309" s="13">
        <v>47025.599999999999</v>
      </c>
      <c r="BA309" s="13">
        <v>47025.599999999999</v>
      </c>
      <c r="BB309" s="13">
        <v>47025.599999999999</v>
      </c>
      <c r="BC309" s="13">
        <v>47025.599999999999</v>
      </c>
      <c r="BD309" s="13">
        <v>47025.599999999999</v>
      </c>
      <c r="BE309" s="13">
        <v>47025.599999999999</v>
      </c>
      <c r="BF309" s="13">
        <v>47025.599999999999</v>
      </c>
      <c r="BG309" s="13">
        <v>47025.599999999999</v>
      </c>
      <c r="BH309" s="13">
        <v>47025.599999999999</v>
      </c>
      <c r="BI309" s="13">
        <v>47025.599999999999</v>
      </c>
      <c r="BJ309" s="13">
        <v>47025.599999999999</v>
      </c>
      <c r="BK309" s="13">
        <v>47025.599999999999</v>
      </c>
      <c r="BL309" s="13">
        <v>47025.599999999999</v>
      </c>
      <c r="BM309" s="13">
        <v>47025.599999999999</v>
      </c>
      <c r="BN309" s="13">
        <v>47025.599999999999</v>
      </c>
      <c r="BO309" s="13">
        <v>47025.599999999999</v>
      </c>
      <c r="BP309" s="13">
        <v>47025.599999999999</v>
      </c>
      <c r="BQ309" s="13">
        <v>47025.599999999999</v>
      </c>
      <c r="BR309" s="13">
        <v>47025.599999999999</v>
      </c>
      <c r="CF309" s="18">
        <f t="shared" si="30"/>
        <v>1645896.0000000007</v>
      </c>
      <c r="CG309" s="18">
        <f t="shared" si="36"/>
        <v>-91654.44</v>
      </c>
      <c r="CH309" s="13">
        <f t="shared" si="31"/>
        <v>1554241.5600000008</v>
      </c>
      <c r="CI309" s="13">
        <f t="shared" si="32"/>
        <v>61684.35</v>
      </c>
      <c r="CJ309" s="13">
        <f t="shared" si="33"/>
        <v>1615925.9100000008</v>
      </c>
      <c r="CK309" s="13"/>
      <c r="CL309" s="13">
        <f t="shared" si="34"/>
        <v>2056145</v>
      </c>
      <c r="CN309" t="s">
        <v>296</v>
      </c>
      <c r="CO309" t="s">
        <v>44</v>
      </c>
      <c r="CP309" t="s">
        <v>335</v>
      </c>
      <c r="CQ309" t="s">
        <v>46</v>
      </c>
      <c r="CR309" s="18">
        <f t="shared" si="35"/>
        <v>1615925.9100000008</v>
      </c>
    </row>
    <row r="310" spans="1:96" x14ac:dyDescent="0.25">
      <c r="A310" t="s">
        <v>387</v>
      </c>
      <c r="B310" s="11">
        <v>20</v>
      </c>
      <c r="C310">
        <v>4</v>
      </c>
      <c r="D310" s="21" t="s">
        <v>388</v>
      </c>
      <c r="E310" s="31" t="s">
        <v>392</v>
      </c>
      <c r="F310" s="11" t="s">
        <v>58</v>
      </c>
      <c r="G310" s="32">
        <v>47025.599999999999</v>
      </c>
      <c r="H310" s="13">
        <v>54549.695999999996</v>
      </c>
      <c r="I310" s="14">
        <v>60</v>
      </c>
      <c r="J310" s="15">
        <v>44362</v>
      </c>
      <c r="K310" s="15">
        <v>46157</v>
      </c>
      <c r="L310" s="13">
        <v>2056145</v>
      </c>
      <c r="M310" s="13">
        <v>61684.35</v>
      </c>
      <c r="N310" s="13">
        <v>91654.44</v>
      </c>
      <c r="O310" s="13"/>
      <c r="P310" s="13"/>
      <c r="Q310" s="13"/>
      <c r="R310" s="13">
        <v>47025.599999999999</v>
      </c>
      <c r="S310" s="13">
        <v>47025.599999999999</v>
      </c>
      <c r="T310" s="13">
        <v>47025.599999999999</v>
      </c>
      <c r="U310" s="13">
        <v>47025.599999999999</v>
      </c>
      <c r="V310" s="25">
        <v>47025.599999999999</v>
      </c>
      <c r="W310" s="13"/>
      <c r="X310" s="13"/>
      <c r="Y310" s="13"/>
      <c r="Z310" s="13">
        <v>47025.599999999999</v>
      </c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>
        <v>47025.599999999999</v>
      </c>
      <c r="AM310" s="13">
        <v>47025.599999999999</v>
      </c>
      <c r="AN310" s="13">
        <v>47025.599999999999</v>
      </c>
      <c r="AO310" s="13">
        <v>47025.599999999999</v>
      </c>
      <c r="AP310" s="13">
        <v>47025.599999999999</v>
      </c>
      <c r="AQ310" s="13">
        <v>47025.599999999999</v>
      </c>
      <c r="AR310" s="13">
        <v>47025.599999999999</v>
      </c>
      <c r="AS310" s="13">
        <v>47025.599999999999</v>
      </c>
      <c r="AT310" s="13">
        <v>47025.599999999999</v>
      </c>
      <c r="AU310" s="13">
        <v>47025.599999999999</v>
      </c>
      <c r="AV310" s="13">
        <v>47025.599999999999</v>
      </c>
      <c r="AW310" s="13">
        <v>47025.599999999999</v>
      </c>
      <c r="AX310" s="13">
        <v>47025.599999999999</v>
      </c>
      <c r="AY310" s="13">
        <v>47025.599999999999</v>
      </c>
      <c r="AZ310" s="13">
        <v>47025.599999999999</v>
      </c>
      <c r="BA310" s="13">
        <v>47025.599999999999</v>
      </c>
      <c r="BB310" s="13">
        <v>47025.599999999999</v>
      </c>
      <c r="BC310" s="13">
        <v>47025.599999999999</v>
      </c>
      <c r="BD310" s="13">
        <v>47025.599999999999</v>
      </c>
      <c r="BE310" s="13">
        <v>47025.599999999999</v>
      </c>
      <c r="BF310" s="13">
        <v>47025.599999999999</v>
      </c>
      <c r="BG310" s="13">
        <v>47025.599999999999</v>
      </c>
      <c r="BH310" s="13">
        <v>47025.599999999999</v>
      </c>
      <c r="BI310" s="13">
        <v>47025.599999999999</v>
      </c>
      <c r="BJ310" s="13">
        <v>47025.599999999999</v>
      </c>
      <c r="BK310" s="13">
        <v>47025.599999999999</v>
      </c>
      <c r="BL310" s="13">
        <v>47025.599999999999</v>
      </c>
      <c r="BM310" s="13">
        <v>47025.599999999999</v>
      </c>
      <c r="BN310" s="13">
        <v>47025.599999999999</v>
      </c>
      <c r="BO310" s="13">
        <v>47025.599999999999</v>
      </c>
      <c r="BP310" s="13">
        <v>47025.599999999999</v>
      </c>
      <c r="BQ310" s="13">
        <v>47025.599999999999</v>
      </c>
      <c r="BR310" s="13">
        <v>47025.599999999999</v>
      </c>
      <c r="CF310" s="18">
        <f t="shared" si="30"/>
        <v>1645896.0000000007</v>
      </c>
      <c r="CG310" s="18">
        <f t="shared" si="36"/>
        <v>-91654.44</v>
      </c>
      <c r="CH310" s="13">
        <f t="shared" si="31"/>
        <v>1554241.5600000008</v>
      </c>
      <c r="CI310" s="13">
        <f t="shared" si="32"/>
        <v>61684.35</v>
      </c>
      <c r="CJ310" s="13">
        <f t="shared" si="33"/>
        <v>1615925.9100000008</v>
      </c>
      <c r="CK310" s="13"/>
      <c r="CL310" s="13">
        <f t="shared" si="34"/>
        <v>2056145</v>
      </c>
      <c r="CN310" t="s">
        <v>296</v>
      </c>
      <c r="CO310" t="s">
        <v>44</v>
      </c>
      <c r="CP310" t="s">
        <v>335</v>
      </c>
      <c r="CQ310" t="s">
        <v>46</v>
      </c>
      <c r="CR310" s="18">
        <f t="shared" si="35"/>
        <v>1615925.9100000008</v>
      </c>
    </row>
    <row r="311" spans="1:96" x14ac:dyDescent="0.25">
      <c r="A311" t="s">
        <v>387</v>
      </c>
      <c r="B311" s="11">
        <v>20</v>
      </c>
      <c r="C311">
        <v>5</v>
      </c>
      <c r="D311" s="21" t="s">
        <v>388</v>
      </c>
      <c r="E311" s="31" t="s">
        <v>393</v>
      </c>
      <c r="F311" s="11" t="s">
        <v>58</v>
      </c>
      <c r="G311" s="32">
        <v>47025.599999999999</v>
      </c>
      <c r="H311" s="13">
        <v>54549.695999999996</v>
      </c>
      <c r="I311" s="14">
        <v>60</v>
      </c>
      <c r="J311" s="15">
        <v>44362</v>
      </c>
      <c r="K311" s="15">
        <v>46157</v>
      </c>
      <c r="L311" s="13">
        <v>2056145</v>
      </c>
      <c r="M311" s="13">
        <v>61684.35</v>
      </c>
      <c r="N311" s="13">
        <v>91654.44</v>
      </c>
      <c r="O311" s="13"/>
      <c r="P311" s="13"/>
      <c r="Q311" s="13"/>
      <c r="R311" s="13">
        <v>47025.599999999999</v>
      </c>
      <c r="S311" s="13">
        <v>47025.599999999999</v>
      </c>
      <c r="T311" s="13">
        <v>47025.599999999999</v>
      </c>
      <c r="U311" s="13">
        <v>47025.599999999999</v>
      </c>
      <c r="V311" s="25">
        <v>47025.599999999999</v>
      </c>
      <c r="W311" s="13"/>
      <c r="X311" s="13"/>
      <c r="Y311" s="13"/>
      <c r="Z311" s="13">
        <v>47025.599999999999</v>
      </c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>
        <v>47025.599999999999</v>
      </c>
      <c r="AM311" s="13">
        <v>47025.599999999999</v>
      </c>
      <c r="AN311" s="13">
        <v>47025.599999999999</v>
      </c>
      <c r="AO311" s="13">
        <v>47025.599999999999</v>
      </c>
      <c r="AP311" s="13">
        <v>47025.599999999999</v>
      </c>
      <c r="AQ311" s="13">
        <v>47025.599999999999</v>
      </c>
      <c r="AR311" s="13">
        <v>47025.599999999999</v>
      </c>
      <c r="AS311" s="13">
        <v>47025.599999999999</v>
      </c>
      <c r="AT311" s="13">
        <v>47025.599999999999</v>
      </c>
      <c r="AU311" s="13">
        <v>47025.599999999999</v>
      </c>
      <c r="AV311" s="13">
        <v>47025.599999999999</v>
      </c>
      <c r="AW311" s="13">
        <v>47025.599999999999</v>
      </c>
      <c r="AX311" s="13">
        <v>47025.599999999999</v>
      </c>
      <c r="AY311" s="13">
        <v>47025.599999999999</v>
      </c>
      <c r="AZ311" s="13">
        <v>47025.599999999999</v>
      </c>
      <c r="BA311" s="13">
        <v>47025.599999999999</v>
      </c>
      <c r="BB311" s="13">
        <v>47025.599999999999</v>
      </c>
      <c r="BC311" s="13">
        <v>47025.599999999999</v>
      </c>
      <c r="BD311" s="13">
        <v>47025.599999999999</v>
      </c>
      <c r="BE311" s="13">
        <v>47025.599999999999</v>
      </c>
      <c r="BF311" s="13">
        <v>47025.599999999999</v>
      </c>
      <c r="BG311" s="13">
        <v>47025.599999999999</v>
      </c>
      <c r="BH311" s="13">
        <v>47025.599999999999</v>
      </c>
      <c r="BI311" s="13">
        <v>47025.599999999999</v>
      </c>
      <c r="BJ311" s="13">
        <v>47025.599999999999</v>
      </c>
      <c r="BK311" s="13">
        <v>47025.599999999999</v>
      </c>
      <c r="BL311" s="13">
        <v>47025.599999999999</v>
      </c>
      <c r="BM311" s="13">
        <v>47025.599999999999</v>
      </c>
      <c r="BN311" s="13">
        <v>47025.599999999999</v>
      </c>
      <c r="BO311" s="13">
        <v>47025.599999999999</v>
      </c>
      <c r="BP311" s="13">
        <v>47025.599999999999</v>
      </c>
      <c r="BQ311" s="13">
        <v>47025.599999999999</v>
      </c>
      <c r="BR311" s="13">
        <v>47025.599999999999</v>
      </c>
      <c r="CF311" s="18">
        <f t="shared" si="30"/>
        <v>1645896.0000000007</v>
      </c>
      <c r="CG311" s="18">
        <f t="shared" si="36"/>
        <v>-91654.44</v>
      </c>
      <c r="CH311" s="13">
        <f t="shared" si="31"/>
        <v>1554241.5600000008</v>
      </c>
      <c r="CI311" s="13">
        <f t="shared" si="32"/>
        <v>61684.35</v>
      </c>
      <c r="CJ311" s="13">
        <f t="shared" si="33"/>
        <v>1615925.9100000008</v>
      </c>
      <c r="CK311" s="13"/>
      <c r="CL311" s="13">
        <f t="shared" si="34"/>
        <v>2056145</v>
      </c>
      <c r="CN311" t="s">
        <v>296</v>
      </c>
      <c r="CO311" t="s">
        <v>44</v>
      </c>
      <c r="CP311" t="s">
        <v>335</v>
      </c>
      <c r="CQ311" t="s">
        <v>46</v>
      </c>
      <c r="CR311" s="18">
        <f t="shared" si="35"/>
        <v>1615925.9100000008</v>
      </c>
    </row>
    <row r="312" spans="1:96" x14ac:dyDescent="0.25">
      <c r="A312" t="s">
        <v>387</v>
      </c>
      <c r="B312" s="11">
        <v>20</v>
      </c>
      <c r="C312">
        <v>6</v>
      </c>
      <c r="D312" s="21" t="s">
        <v>388</v>
      </c>
      <c r="E312" s="31" t="s">
        <v>394</v>
      </c>
      <c r="F312" s="11" t="s">
        <v>58</v>
      </c>
      <c r="G312" s="32">
        <v>47025.599999999999</v>
      </c>
      <c r="H312" s="13">
        <v>54549.695999999996</v>
      </c>
      <c r="I312" s="14">
        <v>60</v>
      </c>
      <c r="J312" s="15">
        <v>44362</v>
      </c>
      <c r="K312" s="15">
        <v>46157</v>
      </c>
      <c r="L312" s="13">
        <v>2056145</v>
      </c>
      <c r="M312" s="13">
        <v>61684.35</v>
      </c>
      <c r="N312" s="13">
        <v>91654.44</v>
      </c>
      <c r="O312" s="13"/>
      <c r="P312" s="13"/>
      <c r="Q312" s="13"/>
      <c r="R312" s="13">
        <v>47025.599999999999</v>
      </c>
      <c r="S312" s="13">
        <v>47025.599999999999</v>
      </c>
      <c r="T312" s="13">
        <v>47025.599999999999</v>
      </c>
      <c r="U312" s="13">
        <v>47025.599999999999</v>
      </c>
      <c r="V312" s="25">
        <v>47025.599999999999</v>
      </c>
      <c r="W312" s="13"/>
      <c r="X312" s="13"/>
      <c r="Y312" s="13"/>
      <c r="Z312" s="13">
        <v>47025.599999999999</v>
      </c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>
        <v>47025.599999999999</v>
      </c>
      <c r="AM312" s="13">
        <v>47025.599999999999</v>
      </c>
      <c r="AN312" s="13">
        <v>47025.599999999999</v>
      </c>
      <c r="AO312" s="13">
        <v>47025.599999999999</v>
      </c>
      <c r="AP312" s="13">
        <v>47025.599999999999</v>
      </c>
      <c r="AQ312" s="13">
        <v>47025.599999999999</v>
      </c>
      <c r="AR312" s="13">
        <v>47025.599999999999</v>
      </c>
      <c r="AS312" s="13">
        <v>47025.599999999999</v>
      </c>
      <c r="AT312" s="13">
        <v>47025.599999999999</v>
      </c>
      <c r="AU312" s="13">
        <v>47025.599999999999</v>
      </c>
      <c r="AV312" s="13">
        <v>47025.599999999999</v>
      </c>
      <c r="AW312" s="13">
        <v>47025.599999999999</v>
      </c>
      <c r="AX312" s="13">
        <v>47025.599999999999</v>
      </c>
      <c r="AY312" s="13">
        <v>47025.599999999999</v>
      </c>
      <c r="AZ312" s="13">
        <v>47025.599999999999</v>
      </c>
      <c r="BA312" s="13">
        <v>47025.599999999999</v>
      </c>
      <c r="BB312" s="13">
        <v>47025.599999999999</v>
      </c>
      <c r="BC312" s="13">
        <v>47025.599999999999</v>
      </c>
      <c r="BD312" s="13">
        <v>47025.599999999999</v>
      </c>
      <c r="BE312" s="13">
        <v>47025.599999999999</v>
      </c>
      <c r="BF312" s="13">
        <v>47025.599999999999</v>
      </c>
      <c r="BG312" s="13">
        <v>47025.599999999999</v>
      </c>
      <c r="BH312" s="13">
        <v>47025.599999999999</v>
      </c>
      <c r="BI312" s="13">
        <v>47025.599999999999</v>
      </c>
      <c r="BJ312" s="13">
        <v>47025.599999999999</v>
      </c>
      <c r="BK312" s="13">
        <v>47025.599999999999</v>
      </c>
      <c r="BL312" s="13">
        <v>47025.599999999999</v>
      </c>
      <c r="BM312" s="13">
        <v>47025.599999999999</v>
      </c>
      <c r="BN312" s="13">
        <v>47025.599999999999</v>
      </c>
      <c r="BO312" s="13">
        <v>47025.599999999999</v>
      </c>
      <c r="BP312" s="13">
        <v>47025.599999999999</v>
      </c>
      <c r="BQ312" s="13">
        <v>47025.599999999999</v>
      </c>
      <c r="BR312" s="13">
        <v>47025.599999999999</v>
      </c>
      <c r="CF312" s="18">
        <f t="shared" si="30"/>
        <v>1645896.0000000007</v>
      </c>
      <c r="CG312" s="18">
        <f t="shared" si="36"/>
        <v>-91654.44</v>
      </c>
      <c r="CH312" s="13">
        <f t="shared" si="31"/>
        <v>1554241.5600000008</v>
      </c>
      <c r="CI312" s="13">
        <f t="shared" si="32"/>
        <v>61684.35</v>
      </c>
      <c r="CJ312" s="13">
        <f t="shared" si="33"/>
        <v>1615925.9100000008</v>
      </c>
      <c r="CK312" s="13"/>
      <c r="CL312" s="13">
        <f t="shared" si="34"/>
        <v>2056145</v>
      </c>
      <c r="CN312" t="s">
        <v>296</v>
      </c>
      <c r="CO312" t="s">
        <v>44</v>
      </c>
      <c r="CP312" t="s">
        <v>335</v>
      </c>
      <c r="CQ312" t="s">
        <v>46</v>
      </c>
      <c r="CR312" s="18">
        <f t="shared" si="35"/>
        <v>1615925.9100000008</v>
      </c>
    </row>
    <row r="313" spans="1:96" x14ac:dyDescent="0.25">
      <c r="A313" t="s">
        <v>387</v>
      </c>
      <c r="B313" s="11">
        <v>20</v>
      </c>
      <c r="C313">
        <v>7</v>
      </c>
      <c r="D313" s="21" t="s">
        <v>388</v>
      </c>
      <c r="E313" s="31" t="s">
        <v>395</v>
      </c>
      <c r="F313" s="11" t="s">
        <v>58</v>
      </c>
      <c r="G313" s="32">
        <v>47025.599999999999</v>
      </c>
      <c r="H313" s="13">
        <v>54549.695999999996</v>
      </c>
      <c r="I313" s="14">
        <v>60</v>
      </c>
      <c r="J313" s="15">
        <v>44362</v>
      </c>
      <c r="K313" s="15">
        <v>46157</v>
      </c>
      <c r="L313" s="13">
        <v>2056145</v>
      </c>
      <c r="M313" s="13">
        <v>61684.35</v>
      </c>
      <c r="N313" s="13">
        <v>91654.44</v>
      </c>
      <c r="O313" s="13"/>
      <c r="P313" s="13"/>
      <c r="Q313" s="13"/>
      <c r="R313" s="13">
        <v>47025.599999999999</v>
      </c>
      <c r="S313" s="13">
        <v>47025.599999999999</v>
      </c>
      <c r="T313" s="13">
        <v>47025.599999999999</v>
      </c>
      <c r="U313" s="13">
        <v>47025.599999999999</v>
      </c>
      <c r="V313" s="25">
        <v>47025.599999999999</v>
      </c>
      <c r="W313" s="13"/>
      <c r="X313" s="13"/>
      <c r="Y313" s="13"/>
      <c r="Z313" s="13">
        <v>47025.599999999999</v>
      </c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>
        <v>47025.599999999999</v>
      </c>
      <c r="AM313" s="13">
        <v>47025.599999999999</v>
      </c>
      <c r="AN313" s="13">
        <v>47025.599999999999</v>
      </c>
      <c r="AO313" s="13">
        <v>47025.599999999999</v>
      </c>
      <c r="AP313" s="13">
        <v>47025.599999999999</v>
      </c>
      <c r="AQ313" s="13">
        <v>47025.599999999999</v>
      </c>
      <c r="AR313" s="13">
        <v>47025.599999999999</v>
      </c>
      <c r="AS313" s="13">
        <v>47025.599999999999</v>
      </c>
      <c r="AT313" s="13">
        <v>47025.599999999999</v>
      </c>
      <c r="AU313" s="13">
        <v>47025.599999999999</v>
      </c>
      <c r="AV313" s="13">
        <v>47025.599999999999</v>
      </c>
      <c r="AW313" s="13">
        <v>47025.599999999999</v>
      </c>
      <c r="AX313" s="13">
        <v>47025.599999999999</v>
      </c>
      <c r="AY313" s="13">
        <v>47025.599999999999</v>
      </c>
      <c r="AZ313" s="13">
        <v>47025.599999999999</v>
      </c>
      <c r="BA313" s="13">
        <v>47025.599999999999</v>
      </c>
      <c r="BB313" s="13">
        <v>47025.599999999999</v>
      </c>
      <c r="BC313" s="13">
        <v>47025.599999999999</v>
      </c>
      <c r="BD313" s="13">
        <v>47025.599999999999</v>
      </c>
      <c r="BE313" s="13">
        <v>47025.599999999999</v>
      </c>
      <c r="BF313" s="13">
        <v>47025.599999999999</v>
      </c>
      <c r="BG313" s="13">
        <v>47025.599999999999</v>
      </c>
      <c r="BH313" s="13">
        <v>47025.599999999999</v>
      </c>
      <c r="BI313" s="13">
        <v>47025.599999999999</v>
      </c>
      <c r="BJ313" s="13">
        <v>47025.599999999999</v>
      </c>
      <c r="BK313" s="13">
        <v>47025.599999999999</v>
      </c>
      <c r="BL313" s="13">
        <v>47025.599999999999</v>
      </c>
      <c r="BM313" s="13">
        <v>47025.599999999999</v>
      </c>
      <c r="BN313" s="13">
        <v>47025.599999999999</v>
      </c>
      <c r="BO313" s="13">
        <v>47025.599999999999</v>
      </c>
      <c r="BP313" s="13">
        <v>47025.599999999999</v>
      </c>
      <c r="BQ313" s="13">
        <v>47025.599999999999</v>
      </c>
      <c r="BR313" s="13">
        <v>47025.599999999999</v>
      </c>
      <c r="CF313" s="18">
        <f t="shared" si="30"/>
        <v>1645896.0000000007</v>
      </c>
      <c r="CG313" s="18">
        <f t="shared" si="36"/>
        <v>-91654.44</v>
      </c>
      <c r="CH313" s="13">
        <f t="shared" si="31"/>
        <v>1554241.5600000008</v>
      </c>
      <c r="CI313" s="13">
        <f t="shared" si="32"/>
        <v>61684.35</v>
      </c>
      <c r="CJ313" s="13">
        <f t="shared" si="33"/>
        <v>1615925.9100000008</v>
      </c>
      <c r="CK313" s="13"/>
      <c r="CL313" s="13">
        <f t="shared" si="34"/>
        <v>2056145</v>
      </c>
      <c r="CN313" t="s">
        <v>296</v>
      </c>
      <c r="CO313" t="s">
        <v>44</v>
      </c>
      <c r="CP313" t="s">
        <v>335</v>
      </c>
      <c r="CQ313" t="s">
        <v>46</v>
      </c>
      <c r="CR313" s="18">
        <f t="shared" si="35"/>
        <v>1615925.9100000008</v>
      </c>
    </row>
    <row r="314" spans="1:96" x14ac:dyDescent="0.25">
      <c r="A314" t="s">
        <v>387</v>
      </c>
      <c r="B314" s="11">
        <v>20</v>
      </c>
      <c r="C314">
        <v>8</v>
      </c>
      <c r="D314" s="21" t="s">
        <v>388</v>
      </c>
      <c r="E314" s="31" t="s">
        <v>396</v>
      </c>
      <c r="F314" s="11" t="s">
        <v>58</v>
      </c>
      <c r="G314" s="32">
        <v>47025.599999999999</v>
      </c>
      <c r="H314" s="13">
        <v>54549.695999999996</v>
      </c>
      <c r="I314" s="14">
        <v>60</v>
      </c>
      <c r="J314" s="15">
        <v>44362</v>
      </c>
      <c r="K314" s="15">
        <v>46157</v>
      </c>
      <c r="L314" s="13">
        <v>2056145</v>
      </c>
      <c r="M314" s="13">
        <v>61684.35</v>
      </c>
      <c r="N314" s="13">
        <v>91654.44</v>
      </c>
      <c r="O314" s="13"/>
      <c r="P314" s="13"/>
      <c r="Q314" s="13"/>
      <c r="R314" s="13">
        <v>47025.599999999999</v>
      </c>
      <c r="S314" s="13">
        <v>47025.599999999999</v>
      </c>
      <c r="T314" s="13">
        <v>47025.599999999999</v>
      </c>
      <c r="U314" s="13">
        <v>47025.599999999999</v>
      </c>
      <c r="V314" s="25">
        <v>47025.599999999999</v>
      </c>
      <c r="W314" s="13"/>
      <c r="X314" s="13"/>
      <c r="Y314" s="13"/>
      <c r="Z314" s="13">
        <v>47025.599999999999</v>
      </c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>
        <v>47025.599999999999</v>
      </c>
      <c r="AM314" s="13">
        <v>47025.599999999999</v>
      </c>
      <c r="AN314" s="13">
        <v>47025.599999999999</v>
      </c>
      <c r="AO314" s="13">
        <v>47025.599999999999</v>
      </c>
      <c r="AP314" s="13">
        <v>47025.599999999999</v>
      </c>
      <c r="AQ314" s="13">
        <v>47025.599999999999</v>
      </c>
      <c r="AR314" s="13">
        <v>47025.599999999999</v>
      </c>
      <c r="AS314" s="13">
        <v>47025.599999999999</v>
      </c>
      <c r="AT314" s="13">
        <v>47025.599999999999</v>
      </c>
      <c r="AU314" s="13">
        <v>47025.599999999999</v>
      </c>
      <c r="AV314" s="13">
        <v>47025.599999999999</v>
      </c>
      <c r="AW314" s="13">
        <v>47025.599999999999</v>
      </c>
      <c r="AX314" s="13">
        <v>47025.599999999999</v>
      </c>
      <c r="AY314" s="13">
        <v>47025.599999999999</v>
      </c>
      <c r="AZ314" s="13">
        <v>47025.599999999999</v>
      </c>
      <c r="BA314" s="13">
        <v>47025.599999999999</v>
      </c>
      <c r="BB314" s="13">
        <v>47025.599999999999</v>
      </c>
      <c r="BC314" s="13">
        <v>47025.599999999999</v>
      </c>
      <c r="BD314" s="13">
        <v>47025.599999999999</v>
      </c>
      <c r="BE314" s="13">
        <v>47025.599999999999</v>
      </c>
      <c r="BF314" s="13">
        <v>47025.599999999999</v>
      </c>
      <c r="BG314" s="13">
        <v>47025.599999999999</v>
      </c>
      <c r="BH314" s="13">
        <v>47025.599999999999</v>
      </c>
      <c r="BI314" s="13">
        <v>47025.599999999999</v>
      </c>
      <c r="BJ314" s="13">
        <v>47025.599999999999</v>
      </c>
      <c r="BK314" s="13">
        <v>47025.599999999999</v>
      </c>
      <c r="BL314" s="13">
        <v>47025.599999999999</v>
      </c>
      <c r="BM314" s="13">
        <v>47025.599999999999</v>
      </c>
      <c r="BN314" s="13">
        <v>47025.599999999999</v>
      </c>
      <c r="BO314" s="13">
        <v>47025.599999999999</v>
      </c>
      <c r="BP314" s="13">
        <v>47025.599999999999</v>
      </c>
      <c r="BQ314" s="13">
        <v>47025.599999999999</v>
      </c>
      <c r="BR314" s="13">
        <v>47025.599999999999</v>
      </c>
      <c r="CF314" s="18">
        <f t="shared" si="30"/>
        <v>1645896.0000000007</v>
      </c>
      <c r="CG314" s="18">
        <f t="shared" si="36"/>
        <v>-91654.44</v>
      </c>
      <c r="CH314" s="13">
        <f t="shared" si="31"/>
        <v>1554241.5600000008</v>
      </c>
      <c r="CI314" s="13">
        <f t="shared" si="32"/>
        <v>61684.35</v>
      </c>
      <c r="CJ314" s="13">
        <f t="shared" si="33"/>
        <v>1615925.9100000008</v>
      </c>
      <c r="CK314" s="13"/>
      <c r="CL314" s="13">
        <f t="shared" si="34"/>
        <v>2056145</v>
      </c>
      <c r="CN314" t="s">
        <v>296</v>
      </c>
      <c r="CO314" t="s">
        <v>44</v>
      </c>
      <c r="CP314" t="s">
        <v>335</v>
      </c>
      <c r="CQ314" t="s">
        <v>46</v>
      </c>
      <c r="CR314" s="18">
        <f t="shared" si="35"/>
        <v>1615925.9100000008</v>
      </c>
    </row>
    <row r="315" spans="1:96" x14ac:dyDescent="0.25">
      <c r="A315" t="s">
        <v>387</v>
      </c>
      <c r="B315" s="11">
        <v>20</v>
      </c>
      <c r="C315">
        <v>9</v>
      </c>
      <c r="D315" s="21" t="s">
        <v>388</v>
      </c>
      <c r="E315" s="31" t="s">
        <v>397</v>
      </c>
      <c r="F315" s="11" t="s">
        <v>58</v>
      </c>
      <c r="G315" s="32">
        <v>47025.599999999999</v>
      </c>
      <c r="H315" s="13">
        <v>54549.695999999996</v>
      </c>
      <c r="I315" s="14">
        <v>60</v>
      </c>
      <c r="J315" s="15">
        <v>44362</v>
      </c>
      <c r="K315" s="15">
        <v>46157</v>
      </c>
      <c r="L315" s="13">
        <v>2056145</v>
      </c>
      <c r="M315" s="13">
        <v>61684.35</v>
      </c>
      <c r="N315" s="13">
        <v>91654.44</v>
      </c>
      <c r="O315" s="13"/>
      <c r="P315" s="13"/>
      <c r="Q315" s="13"/>
      <c r="R315" s="13">
        <v>47025.599999999999</v>
      </c>
      <c r="S315" s="13">
        <v>47025.599999999999</v>
      </c>
      <c r="T315" s="13">
        <v>47025.599999999999</v>
      </c>
      <c r="U315" s="13">
        <v>47025.599999999999</v>
      </c>
      <c r="V315" s="25">
        <v>47025.599999999999</v>
      </c>
      <c r="W315" s="13"/>
      <c r="X315" s="13"/>
      <c r="Y315" s="13"/>
      <c r="Z315" s="13">
        <v>47025.599999999999</v>
      </c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>
        <v>47025.599999999999</v>
      </c>
      <c r="AM315" s="13">
        <v>47025.599999999999</v>
      </c>
      <c r="AN315" s="13">
        <v>47025.599999999999</v>
      </c>
      <c r="AO315" s="13">
        <v>47025.599999999999</v>
      </c>
      <c r="AP315" s="13">
        <v>47025.599999999999</v>
      </c>
      <c r="AQ315" s="13">
        <v>47025.599999999999</v>
      </c>
      <c r="AR315" s="13">
        <v>47025.599999999999</v>
      </c>
      <c r="AS315" s="13">
        <v>47025.599999999999</v>
      </c>
      <c r="AT315" s="13">
        <v>47025.599999999999</v>
      </c>
      <c r="AU315" s="13">
        <v>47025.599999999999</v>
      </c>
      <c r="AV315" s="13">
        <v>47025.599999999999</v>
      </c>
      <c r="AW315" s="13">
        <v>47025.599999999999</v>
      </c>
      <c r="AX315" s="13">
        <v>47025.599999999999</v>
      </c>
      <c r="AY315" s="13">
        <v>47025.599999999999</v>
      </c>
      <c r="AZ315" s="13">
        <v>47025.599999999999</v>
      </c>
      <c r="BA315" s="13">
        <v>47025.599999999999</v>
      </c>
      <c r="BB315" s="13">
        <v>47025.599999999999</v>
      </c>
      <c r="BC315" s="13">
        <v>47025.599999999999</v>
      </c>
      <c r="BD315" s="13">
        <v>47025.599999999999</v>
      </c>
      <c r="BE315" s="13">
        <v>47025.599999999999</v>
      </c>
      <c r="BF315" s="13">
        <v>47025.599999999999</v>
      </c>
      <c r="BG315" s="13">
        <v>47025.599999999999</v>
      </c>
      <c r="BH315" s="13">
        <v>47025.599999999999</v>
      </c>
      <c r="BI315" s="13">
        <v>47025.599999999999</v>
      </c>
      <c r="BJ315" s="13">
        <v>47025.599999999999</v>
      </c>
      <c r="BK315" s="13">
        <v>47025.599999999999</v>
      </c>
      <c r="BL315" s="13">
        <v>47025.599999999999</v>
      </c>
      <c r="BM315" s="13">
        <v>47025.599999999999</v>
      </c>
      <c r="BN315" s="13">
        <v>47025.599999999999</v>
      </c>
      <c r="BO315" s="13">
        <v>47025.599999999999</v>
      </c>
      <c r="BP315" s="13">
        <v>47025.599999999999</v>
      </c>
      <c r="BQ315" s="13">
        <v>47025.599999999999</v>
      </c>
      <c r="BR315" s="13">
        <v>47025.599999999999</v>
      </c>
      <c r="CF315" s="18">
        <f t="shared" si="30"/>
        <v>1645896.0000000007</v>
      </c>
      <c r="CG315" s="18">
        <f t="shared" si="36"/>
        <v>-91654.44</v>
      </c>
      <c r="CH315" s="13">
        <f t="shared" si="31"/>
        <v>1554241.5600000008</v>
      </c>
      <c r="CI315" s="13">
        <f t="shared" si="32"/>
        <v>61684.35</v>
      </c>
      <c r="CJ315" s="13">
        <f t="shared" si="33"/>
        <v>1615925.9100000008</v>
      </c>
      <c r="CK315" s="13"/>
      <c r="CL315" s="13">
        <f t="shared" si="34"/>
        <v>2056145</v>
      </c>
      <c r="CN315" t="s">
        <v>296</v>
      </c>
      <c r="CO315" t="s">
        <v>44</v>
      </c>
      <c r="CP315" t="s">
        <v>335</v>
      </c>
      <c r="CQ315" t="s">
        <v>46</v>
      </c>
      <c r="CR315" s="18">
        <f t="shared" si="35"/>
        <v>1615925.9100000008</v>
      </c>
    </row>
    <row r="316" spans="1:96" x14ac:dyDescent="0.25">
      <c r="A316" t="s">
        <v>387</v>
      </c>
      <c r="B316" s="11">
        <v>20</v>
      </c>
      <c r="C316">
        <v>10</v>
      </c>
      <c r="D316" s="21" t="s">
        <v>388</v>
      </c>
      <c r="E316" s="31" t="s">
        <v>398</v>
      </c>
      <c r="F316" s="11" t="s">
        <v>58</v>
      </c>
      <c r="G316" s="32">
        <v>47025.599999999999</v>
      </c>
      <c r="H316" s="13">
        <v>54549.695999999996</v>
      </c>
      <c r="I316" s="14">
        <v>60</v>
      </c>
      <c r="J316" s="15">
        <v>44362</v>
      </c>
      <c r="K316" s="15">
        <v>46157</v>
      </c>
      <c r="L316" s="13">
        <v>2056145</v>
      </c>
      <c r="M316" s="13">
        <v>61684.35</v>
      </c>
      <c r="N316" s="13">
        <v>91654.44</v>
      </c>
      <c r="O316" s="13"/>
      <c r="P316" s="13"/>
      <c r="Q316" s="13"/>
      <c r="R316" s="13">
        <v>47025.599999999999</v>
      </c>
      <c r="S316" s="13">
        <v>47025.599999999999</v>
      </c>
      <c r="T316" s="13">
        <v>47025.599999999999</v>
      </c>
      <c r="U316" s="13">
        <v>47025.599999999999</v>
      </c>
      <c r="V316" s="25">
        <v>47025.599999999999</v>
      </c>
      <c r="W316" s="13"/>
      <c r="X316" s="13"/>
      <c r="Y316" s="13"/>
      <c r="Z316" s="13">
        <v>47025.599999999999</v>
      </c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>
        <v>47025.599999999999</v>
      </c>
      <c r="AM316" s="13">
        <v>47025.599999999999</v>
      </c>
      <c r="AN316" s="13">
        <v>47025.599999999999</v>
      </c>
      <c r="AO316" s="13">
        <v>47025.599999999999</v>
      </c>
      <c r="AP316" s="13">
        <v>47025.599999999999</v>
      </c>
      <c r="AQ316" s="13">
        <v>47025.599999999999</v>
      </c>
      <c r="AR316" s="13">
        <v>47025.599999999999</v>
      </c>
      <c r="AS316" s="13">
        <v>47025.599999999999</v>
      </c>
      <c r="AT316" s="13">
        <v>47025.599999999999</v>
      </c>
      <c r="AU316" s="13">
        <v>47025.599999999999</v>
      </c>
      <c r="AV316" s="13">
        <v>47025.599999999999</v>
      </c>
      <c r="AW316" s="13">
        <v>47025.599999999999</v>
      </c>
      <c r="AX316" s="13">
        <v>47025.599999999999</v>
      </c>
      <c r="AY316" s="13">
        <v>47025.599999999999</v>
      </c>
      <c r="AZ316" s="13">
        <v>47025.599999999999</v>
      </c>
      <c r="BA316" s="13">
        <v>47025.599999999999</v>
      </c>
      <c r="BB316" s="13">
        <v>47025.599999999999</v>
      </c>
      <c r="BC316" s="13">
        <v>47025.599999999999</v>
      </c>
      <c r="BD316" s="13">
        <v>47025.599999999999</v>
      </c>
      <c r="BE316" s="13">
        <v>47025.599999999999</v>
      </c>
      <c r="BF316" s="13">
        <v>47025.599999999999</v>
      </c>
      <c r="BG316" s="13">
        <v>47025.599999999999</v>
      </c>
      <c r="BH316" s="13">
        <v>47025.599999999999</v>
      </c>
      <c r="BI316" s="13">
        <v>47025.599999999999</v>
      </c>
      <c r="BJ316" s="13">
        <v>47025.599999999999</v>
      </c>
      <c r="BK316" s="13">
        <v>47025.599999999999</v>
      </c>
      <c r="BL316" s="13">
        <v>47025.599999999999</v>
      </c>
      <c r="BM316" s="13">
        <v>47025.599999999999</v>
      </c>
      <c r="BN316" s="13">
        <v>47025.599999999999</v>
      </c>
      <c r="BO316" s="13">
        <v>47025.599999999999</v>
      </c>
      <c r="BP316" s="13">
        <v>47025.599999999999</v>
      </c>
      <c r="BQ316" s="13">
        <v>47025.599999999999</v>
      </c>
      <c r="BR316" s="13">
        <v>47025.599999999999</v>
      </c>
      <c r="CF316" s="18">
        <f t="shared" si="30"/>
        <v>1645896.0000000007</v>
      </c>
      <c r="CG316" s="18">
        <f t="shared" si="36"/>
        <v>-91654.44</v>
      </c>
      <c r="CH316" s="13">
        <f t="shared" si="31"/>
        <v>1554241.5600000008</v>
      </c>
      <c r="CI316" s="13">
        <f t="shared" si="32"/>
        <v>61684.35</v>
      </c>
      <c r="CJ316" s="13">
        <f t="shared" si="33"/>
        <v>1615925.9100000008</v>
      </c>
      <c r="CK316" s="13"/>
      <c r="CL316" s="13">
        <f t="shared" si="34"/>
        <v>2056145</v>
      </c>
      <c r="CN316" t="s">
        <v>296</v>
      </c>
      <c r="CO316" t="s">
        <v>44</v>
      </c>
      <c r="CP316" t="s">
        <v>335</v>
      </c>
      <c r="CQ316" t="s">
        <v>46</v>
      </c>
      <c r="CR316" s="18">
        <f t="shared" si="35"/>
        <v>1615925.9100000008</v>
      </c>
    </row>
    <row r="317" spans="1:96" x14ac:dyDescent="0.25">
      <c r="A317" t="s">
        <v>387</v>
      </c>
      <c r="B317" s="11">
        <v>20</v>
      </c>
      <c r="C317">
        <v>11</v>
      </c>
      <c r="D317" s="21" t="s">
        <v>388</v>
      </c>
      <c r="E317" s="31" t="s">
        <v>399</v>
      </c>
      <c r="F317" s="11" t="s">
        <v>58</v>
      </c>
      <c r="G317" s="32">
        <v>47025.599999999999</v>
      </c>
      <c r="H317" s="13">
        <v>54549.695999999996</v>
      </c>
      <c r="I317" s="14">
        <v>60</v>
      </c>
      <c r="J317" s="15">
        <v>44362</v>
      </c>
      <c r="K317" s="15">
        <v>46157</v>
      </c>
      <c r="L317" s="13">
        <v>2056145</v>
      </c>
      <c r="M317" s="13">
        <v>61684.35</v>
      </c>
      <c r="N317" s="13">
        <v>91654.44</v>
      </c>
      <c r="O317" s="13"/>
      <c r="P317" s="13"/>
      <c r="Q317" s="13"/>
      <c r="R317" s="13">
        <v>47025.599999999999</v>
      </c>
      <c r="S317" s="13">
        <v>47025.599999999999</v>
      </c>
      <c r="T317" s="13">
        <v>47025.599999999999</v>
      </c>
      <c r="U317" s="13">
        <v>47025.599999999999</v>
      </c>
      <c r="V317" s="25">
        <v>47025.599999999999</v>
      </c>
      <c r="W317" s="13"/>
      <c r="X317" s="13"/>
      <c r="Y317" s="13"/>
      <c r="Z317" s="13">
        <v>47025.599999999999</v>
      </c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>
        <v>47025.599999999999</v>
      </c>
      <c r="AM317" s="13">
        <v>47025.599999999999</v>
      </c>
      <c r="AN317" s="13">
        <v>47025.599999999999</v>
      </c>
      <c r="AO317" s="13">
        <v>47025.599999999999</v>
      </c>
      <c r="AP317" s="13">
        <v>47025.599999999999</v>
      </c>
      <c r="AQ317" s="13">
        <v>47025.599999999999</v>
      </c>
      <c r="AR317" s="13">
        <v>47025.599999999999</v>
      </c>
      <c r="AS317" s="13">
        <v>47025.599999999999</v>
      </c>
      <c r="AT317" s="13">
        <v>47025.599999999999</v>
      </c>
      <c r="AU317" s="13">
        <v>47025.599999999999</v>
      </c>
      <c r="AV317" s="13">
        <v>47025.599999999999</v>
      </c>
      <c r="AW317" s="13">
        <v>47025.599999999999</v>
      </c>
      <c r="AX317" s="13">
        <v>47025.599999999999</v>
      </c>
      <c r="AY317" s="13">
        <v>47025.599999999999</v>
      </c>
      <c r="AZ317" s="13">
        <v>47025.599999999999</v>
      </c>
      <c r="BA317" s="13">
        <v>47025.599999999999</v>
      </c>
      <c r="BB317" s="13">
        <v>47025.599999999999</v>
      </c>
      <c r="BC317" s="13">
        <v>47025.599999999999</v>
      </c>
      <c r="BD317" s="13">
        <v>47025.599999999999</v>
      </c>
      <c r="BE317" s="13">
        <v>47025.599999999999</v>
      </c>
      <c r="BF317" s="13">
        <v>47025.599999999999</v>
      </c>
      <c r="BG317" s="13">
        <v>47025.599999999999</v>
      </c>
      <c r="BH317" s="13">
        <v>47025.599999999999</v>
      </c>
      <c r="BI317" s="13">
        <v>47025.599999999999</v>
      </c>
      <c r="BJ317" s="13">
        <v>47025.599999999999</v>
      </c>
      <c r="BK317" s="13">
        <v>47025.599999999999</v>
      </c>
      <c r="BL317" s="13">
        <v>47025.599999999999</v>
      </c>
      <c r="BM317" s="13">
        <v>47025.599999999999</v>
      </c>
      <c r="BN317" s="13">
        <v>47025.599999999999</v>
      </c>
      <c r="BO317" s="13">
        <v>47025.599999999999</v>
      </c>
      <c r="BP317" s="13">
        <v>47025.599999999999</v>
      </c>
      <c r="BQ317" s="13">
        <v>47025.599999999999</v>
      </c>
      <c r="BR317" s="13">
        <v>47025.599999999999</v>
      </c>
      <c r="CF317" s="18">
        <f t="shared" si="30"/>
        <v>1645896.0000000007</v>
      </c>
      <c r="CG317" s="18">
        <f t="shared" si="36"/>
        <v>-91654.44</v>
      </c>
      <c r="CH317" s="13">
        <f t="shared" si="31"/>
        <v>1554241.5600000008</v>
      </c>
      <c r="CI317" s="13">
        <f t="shared" si="32"/>
        <v>61684.35</v>
      </c>
      <c r="CJ317" s="13">
        <f t="shared" si="33"/>
        <v>1615925.9100000008</v>
      </c>
      <c r="CK317" s="13"/>
      <c r="CL317" s="13">
        <f t="shared" si="34"/>
        <v>2056145</v>
      </c>
      <c r="CN317" t="s">
        <v>296</v>
      </c>
      <c r="CO317" t="s">
        <v>44</v>
      </c>
      <c r="CP317" t="s">
        <v>335</v>
      </c>
      <c r="CQ317" t="s">
        <v>46</v>
      </c>
      <c r="CR317" s="18">
        <f t="shared" si="35"/>
        <v>1615925.9100000008</v>
      </c>
    </row>
    <row r="318" spans="1:96" x14ac:dyDescent="0.25">
      <c r="A318" t="s">
        <v>387</v>
      </c>
      <c r="B318" s="11">
        <v>20</v>
      </c>
      <c r="C318">
        <v>12</v>
      </c>
      <c r="D318" s="21" t="s">
        <v>388</v>
      </c>
      <c r="E318" s="31" t="s">
        <v>400</v>
      </c>
      <c r="F318" s="11" t="s">
        <v>58</v>
      </c>
      <c r="G318" s="32">
        <v>47025.599999999999</v>
      </c>
      <c r="H318" s="13">
        <v>54549.695999999996</v>
      </c>
      <c r="I318" s="14">
        <v>60</v>
      </c>
      <c r="J318" s="15">
        <v>44362</v>
      </c>
      <c r="K318" s="15">
        <v>46157</v>
      </c>
      <c r="L318" s="13">
        <v>2056145</v>
      </c>
      <c r="M318" s="13">
        <v>61684.35</v>
      </c>
      <c r="N318" s="13">
        <v>91654.44</v>
      </c>
      <c r="O318" s="13"/>
      <c r="P318" s="13"/>
      <c r="Q318" s="13"/>
      <c r="R318" s="13">
        <v>47025.599999999999</v>
      </c>
      <c r="S318" s="13">
        <v>47025.599999999999</v>
      </c>
      <c r="T318" s="13">
        <v>47025.599999999999</v>
      </c>
      <c r="U318" s="13">
        <v>47025.599999999999</v>
      </c>
      <c r="V318" s="25">
        <v>47025.599999999999</v>
      </c>
      <c r="W318" s="13"/>
      <c r="X318" s="13"/>
      <c r="Y318" s="13"/>
      <c r="Z318" s="13">
        <v>47025.599999999999</v>
      </c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>
        <v>47025.599999999999</v>
      </c>
      <c r="AM318" s="13">
        <v>47025.599999999999</v>
      </c>
      <c r="AN318" s="13">
        <v>47025.599999999999</v>
      </c>
      <c r="AO318" s="13">
        <v>47025.599999999999</v>
      </c>
      <c r="AP318" s="13">
        <v>47025.599999999999</v>
      </c>
      <c r="AQ318" s="13">
        <v>47025.599999999999</v>
      </c>
      <c r="AR318" s="13">
        <v>47025.599999999999</v>
      </c>
      <c r="AS318" s="13">
        <v>47025.599999999999</v>
      </c>
      <c r="AT318" s="13">
        <v>47025.599999999999</v>
      </c>
      <c r="AU318" s="13">
        <v>47025.599999999999</v>
      </c>
      <c r="AV318" s="13">
        <v>47025.599999999999</v>
      </c>
      <c r="AW318" s="13">
        <v>47025.599999999999</v>
      </c>
      <c r="AX318" s="13">
        <v>47025.599999999999</v>
      </c>
      <c r="AY318" s="13">
        <v>47025.599999999999</v>
      </c>
      <c r="AZ318" s="13">
        <v>47025.599999999999</v>
      </c>
      <c r="BA318" s="13">
        <v>47025.599999999999</v>
      </c>
      <c r="BB318" s="13">
        <v>47025.599999999999</v>
      </c>
      <c r="BC318" s="13">
        <v>47025.599999999999</v>
      </c>
      <c r="BD318" s="13">
        <v>47025.599999999999</v>
      </c>
      <c r="BE318" s="13">
        <v>47025.599999999999</v>
      </c>
      <c r="BF318" s="13">
        <v>47025.599999999999</v>
      </c>
      <c r="BG318" s="13">
        <v>47025.599999999999</v>
      </c>
      <c r="BH318" s="13">
        <v>47025.599999999999</v>
      </c>
      <c r="BI318" s="13">
        <v>47025.599999999999</v>
      </c>
      <c r="BJ318" s="13">
        <v>47025.599999999999</v>
      </c>
      <c r="BK318" s="13">
        <v>47025.599999999999</v>
      </c>
      <c r="BL318" s="13">
        <v>47025.599999999999</v>
      </c>
      <c r="BM318" s="13">
        <v>47025.599999999999</v>
      </c>
      <c r="BN318" s="13">
        <v>47025.599999999999</v>
      </c>
      <c r="BO318" s="13">
        <v>47025.599999999999</v>
      </c>
      <c r="BP318" s="13">
        <v>47025.599999999999</v>
      </c>
      <c r="BQ318" s="13">
        <v>47025.599999999999</v>
      </c>
      <c r="BR318" s="13">
        <v>47025.599999999999</v>
      </c>
      <c r="CF318" s="18">
        <f t="shared" si="30"/>
        <v>1645896.0000000007</v>
      </c>
      <c r="CG318" s="18">
        <f t="shared" si="36"/>
        <v>-91654.44</v>
      </c>
      <c r="CH318" s="13">
        <f t="shared" si="31"/>
        <v>1554241.5600000008</v>
      </c>
      <c r="CI318" s="13">
        <f t="shared" si="32"/>
        <v>61684.35</v>
      </c>
      <c r="CJ318" s="13">
        <f t="shared" si="33"/>
        <v>1615925.9100000008</v>
      </c>
      <c r="CK318" s="13"/>
      <c r="CL318" s="13">
        <f t="shared" si="34"/>
        <v>2056145</v>
      </c>
      <c r="CN318" t="s">
        <v>296</v>
      </c>
      <c r="CO318" t="s">
        <v>44</v>
      </c>
      <c r="CP318" t="s">
        <v>335</v>
      </c>
      <c r="CQ318" t="s">
        <v>46</v>
      </c>
      <c r="CR318" s="18">
        <f t="shared" si="35"/>
        <v>1615925.9100000008</v>
      </c>
    </row>
    <row r="319" spans="1:96" x14ac:dyDescent="0.25">
      <c r="A319" t="s">
        <v>387</v>
      </c>
      <c r="B319" s="11">
        <v>20</v>
      </c>
      <c r="C319">
        <v>13</v>
      </c>
      <c r="D319" s="21" t="s">
        <v>388</v>
      </c>
      <c r="E319" s="31" t="s">
        <v>401</v>
      </c>
      <c r="F319" s="11" t="s">
        <v>58</v>
      </c>
      <c r="G319" s="32">
        <v>19180.239999999998</v>
      </c>
      <c r="H319" s="13">
        <v>22249.078399999995</v>
      </c>
      <c r="I319" s="14">
        <v>60</v>
      </c>
      <c r="J319" s="15">
        <v>44392</v>
      </c>
      <c r="K319" s="15">
        <v>46188</v>
      </c>
      <c r="L319" s="13">
        <v>838354.54</v>
      </c>
      <c r="M319" s="13">
        <v>25151</v>
      </c>
      <c r="N319" s="13">
        <v>37370</v>
      </c>
      <c r="O319" s="13"/>
      <c r="P319" s="13"/>
      <c r="Q319" s="13"/>
      <c r="R319" s="13">
        <v>19180.239999999998</v>
      </c>
      <c r="S319" s="13">
        <v>19180.239999999998</v>
      </c>
      <c r="T319" s="13">
        <v>19180.239999999998</v>
      </c>
      <c r="U319" s="13">
        <v>19180.239999999998</v>
      </c>
      <c r="V319" s="25">
        <v>19180.239999999998</v>
      </c>
      <c r="W319" s="13"/>
      <c r="X319" s="13"/>
      <c r="Y319" s="13"/>
      <c r="Z319" s="13">
        <v>19180.239999999998</v>
      </c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>
        <v>19180.239999999998</v>
      </c>
      <c r="AM319" s="13">
        <v>19180.239999999998</v>
      </c>
      <c r="AN319" s="13">
        <v>19180.239999999998</v>
      </c>
      <c r="AO319" s="13">
        <v>19180.239999999998</v>
      </c>
      <c r="AP319" s="13">
        <v>19180.239999999998</v>
      </c>
      <c r="AQ319" s="13">
        <v>19180.239999999998</v>
      </c>
      <c r="AR319" s="13">
        <v>19180.239999999998</v>
      </c>
      <c r="AS319" s="13">
        <v>19180.239999999998</v>
      </c>
      <c r="AT319" s="13">
        <v>19180.239999999998</v>
      </c>
      <c r="AU319" s="13">
        <v>19180.239999999998</v>
      </c>
      <c r="AV319" s="13">
        <v>19180.239999999998</v>
      </c>
      <c r="AW319" s="13">
        <v>19180.239999999998</v>
      </c>
      <c r="AX319" s="13">
        <v>19180.239999999998</v>
      </c>
      <c r="AY319" s="13">
        <v>19180.239999999998</v>
      </c>
      <c r="AZ319" s="13">
        <v>19180.239999999998</v>
      </c>
      <c r="BA319" s="13">
        <v>19180.239999999998</v>
      </c>
      <c r="BB319" s="13">
        <v>19180.239999999998</v>
      </c>
      <c r="BC319" s="13">
        <v>19180.239999999998</v>
      </c>
      <c r="BD319" s="13">
        <v>19180.239999999998</v>
      </c>
      <c r="BE319" s="13">
        <v>19180.239999999998</v>
      </c>
      <c r="BF319" s="13">
        <v>19180.239999999998</v>
      </c>
      <c r="BG319" s="13">
        <v>19180.239999999998</v>
      </c>
      <c r="BH319" s="13">
        <v>19180.239999999998</v>
      </c>
      <c r="BI319" s="13">
        <v>19180.239999999998</v>
      </c>
      <c r="BJ319" s="13">
        <v>19180.239999999998</v>
      </c>
      <c r="BK319" s="13">
        <v>19180.239999999998</v>
      </c>
      <c r="BL319" s="13">
        <v>19180.239999999998</v>
      </c>
      <c r="BM319" s="13">
        <v>19180.239999999998</v>
      </c>
      <c r="BN319" s="13">
        <v>19180.239999999998</v>
      </c>
      <c r="BO319" s="13">
        <v>19180.239999999998</v>
      </c>
      <c r="BP319" s="13">
        <v>19180.239999999998</v>
      </c>
      <c r="BQ319" s="13">
        <v>19180.239999999998</v>
      </c>
      <c r="BR319" s="13">
        <v>19180.239999999998</v>
      </c>
      <c r="BS319" s="13">
        <v>19180.239999999998</v>
      </c>
      <c r="CF319" s="18">
        <f t="shared" si="30"/>
        <v>690488.63999999978</v>
      </c>
      <c r="CG319" s="18">
        <f t="shared" si="36"/>
        <v>-37370</v>
      </c>
      <c r="CH319" s="13">
        <f t="shared" si="31"/>
        <v>653118.63999999978</v>
      </c>
      <c r="CI319" s="13">
        <f t="shared" si="32"/>
        <v>25151</v>
      </c>
      <c r="CJ319" s="13">
        <f t="shared" si="33"/>
        <v>678269.63999999978</v>
      </c>
      <c r="CK319" s="13"/>
      <c r="CL319" s="13">
        <f t="shared" si="34"/>
        <v>838354.54</v>
      </c>
      <c r="CN319" t="s">
        <v>220</v>
      </c>
      <c r="CO319" t="s">
        <v>44</v>
      </c>
      <c r="CP319" t="s">
        <v>291</v>
      </c>
      <c r="CQ319" t="s">
        <v>218</v>
      </c>
      <c r="CR319" s="18">
        <f t="shared" si="35"/>
        <v>678269.63999999978</v>
      </c>
    </row>
    <row r="320" spans="1:96" x14ac:dyDescent="0.25">
      <c r="A320" t="s">
        <v>387</v>
      </c>
      <c r="B320" s="11">
        <v>20</v>
      </c>
      <c r="C320">
        <v>14</v>
      </c>
      <c r="D320" s="21" t="s">
        <v>388</v>
      </c>
      <c r="E320" s="31" t="s">
        <v>402</v>
      </c>
      <c r="F320" s="11" t="s">
        <v>58</v>
      </c>
      <c r="G320" s="32">
        <v>19180.239999999998</v>
      </c>
      <c r="H320" s="13">
        <v>22249.078399999995</v>
      </c>
      <c r="I320" s="14">
        <v>60</v>
      </c>
      <c r="J320" s="15">
        <v>44392</v>
      </c>
      <c r="K320" s="15">
        <v>46188</v>
      </c>
      <c r="L320" s="13">
        <v>838354.54</v>
      </c>
      <c r="M320" s="13">
        <v>25151</v>
      </c>
      <c r="N320" s="13">
        <v>37370</v>
      </c>
      <c r="O320" s="13"/>
      <c r="P320" s="13"/>
      <c r="Q320" s="13"/>
      <c r="R320" s="13">
        <v>19180.239999999998</v>
      </c>
      <c r="S320" s="13">
        <v>19180.239999999998</v>
      </c>
      <c r="T320" s="13">
        <v>19180.239999999998</v>
      </c>
      <c r="U320" s="13">
        <v>19180.239999999998</v>
      </c>
      <c r="V320" s="25">
        <v>19180.239999999998</v>
      </c>
      <c r="W320" s="13"/>
      <c r="X320" s="13"/>
      <c r="Y320" s="13"/>
      <c r="Z320" s="13">
        <v>19180.239999999998</v>
      </c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>
        <v>19180.239999999998</v>
      </c>
      <c r="AM320" s="13">
        <v>19180.239999999998</v>
      </c>
      <c r="AN320" s="13">
        <v>19180.239999999998</v>
      </c>
      <c r="AO320" s="13">
        <v>19180.239999999998</v>
      </c>
      <c r="AP320" s="13">
        <v>19180.239999999998</v>
      </c>
      <c r="AQ320" s="13">
        <v>19180.239999999998</v>
      </c>
      <c r="AR320" s="13">
        <v>19180.239999999998</v>
      </c>
      <c r="AS320" s="13">
        <v>19180.239999999998</v>
      </c>
      <c r="AT320" s="13">
        <v>19180.239999999998</v>
      </c>
      <c r="AU320" s="13">
        <v>19180.239999999998</v>
      </c>
      <c r="AV320" s="13">
        <v>19180.239999999998</v>
      </c>
      <c r="AW320" s="13">
        <v>19180.239999999998</v>
      </c>
      <c r="AX320" s="13">
        <v>19180.239999999998</v>
      </c>
      <c r="AY320" s="13">
        <v>19180.239999999998</v>
      </c>
      <c r="AZ320" s="13">
        <v>19180.239999999998</v>
      </c>
      <c r="BA320" s="13">
        <v>19180.239999999998</v>
      </c>
      <c r="BB320" s="13">
        <v>19180.239999999998</v>
      </c>
      <c r="BC320" s="13">
        <v>19180.239999999998</v>
      </c>
      <c r="BD320" s="13">
        <v>19180.239999999998</v>
      </c>
      <c r="BE320" s="13">
        <v>19180.239999999998</v>
      </c>
      <c r="BF320" s="13">
        <v>19180.239999999998</v>
      </c>
      <c r="BG320" s="13">
        <v>19180.239999999998</v>
      </c>
      <c r="BH320" s="13">
        <v>19180.239999999998</v>
      </c>
      <c r="BI320" s="13">
        <v>19180.239999999998</v>
      </c>
      <c r="BJ320" s="13">
        <v>19180.239999999998</v>
      </c>
      <c r="BK320" s="13">
        <v>19180.239999999998</v>
      </c>
      <c r="BL320" s="13">
        <v>19180.239999999998</v>
      </c>
      <c r="BM320" s="13">
        <v>19180.239999999998</v>
      </c>
      <c r="BN320" s="13">
        <v>19180.239999999998</v>
      </c>
      <c r="BO320" s="13">
        <v>19180.239999999998</v>
      </c>
      <c r="BP320" s="13">
        <v>19180.239999999998</v>
      </c>
      <c r="BQ320" s="13">
        <v>19180.239999999998</v>
      </c>
      <c r="BR320" s="13">
        <v>19180.239999999998</v>
      </c>
      <c r="BS320" s="13">
        <v>19180.239999999998</v>
      </c>
      <c r="CF320" s="18">
        <f t="shared" si="30"/>
        <v>690488.63999999978</v>
      </c>
      <c r="CG320" s="18">
        <f t="shared" si="36"/>
        <v>-37370</v>
      </c>
      <c r="CH320" s="13">
        <f t="shared" si="31"/>
        <v>653118.63999999978</v>
      </c>
      <c r="CI320" s="13">
        <f t="shared" si="32"/>
        <v>25151</v>
      </c>
      <c r="CJ320" s="13">
        <f t="shared" si="33"/>
        <v>678269.63999999978</v>
      </c>
      <c r="CK320" s="13"/>
      <c r="CL320" s="13">
        <f t="shared" si="34"/>
        <v>838354.54</v>
      </c>
      <c r="CN320" t="s">
        <v>220</v>
      </c>
      <c r="CO320" t="s">
        <v>44</v>
      </c>
      <c r="CP320" t="s">
        <v>291</v>
      </c>
      <c r="CQ320" t="s">
        <v>218</v>
      </c>
      <c r="CR320" s="18">
        <f t="shared" si="35"/>
        <v>678269.63999999978</v>
      </c>
    </row>
    <row r="321" spans="1:96" x14ac:dyDescent="0.25">
      <c r="A321" t="s">
        <v>387</v>
      </c>
      <c r="B321" s="11">
        <v>20</v>
      </c>
      <c r="C321">
        <v>15</v>
      </c>
      <c r="D321" s="21" t="s">
        <v>388</v>
      </c>
      <c r="E321" s="31" t="s">
        <v>403</v>
      </c>
      <c r="F321" s="11" t="s">
        <v>58</v>
      </c>
      <c r="G321" s="32">
        <v>15766.45</v>
      </c>
      <c r="H321" s="13">
        <v>18289.081999999999</v>
      </c>
      <c r="I321" s="14">
        <v>60</v>
      </c>
      <c r="J321" s="15">
        <v>44392</v>
      </c>
      <c r="K321" s="15">
        <v>46188</v>
      </c>
      <c r="L321" s="13">
        <v>689139.51</v>
      </c>
      <c r="M321" s="13">
        <v>20674.189999999999</v>
      </c>
      <c r="N321" s="13">
        <v>30718.3</v>
      </c>
      <c r="O321" s="13"/>
      <c r="P321" s="13"/>
      <c r="Q321" s="13"/>
      <c r="R321" s="13">
        <v>15766.45</v>
      </c>
      <c r="S321" s="13">
        <v>15766.45</v>
      </c>
      <c r="T321" s="13">
        <v>15766.45</v>
      </c>
      <c r="U321" s="13">
        <v>15766.45</v>
      </c>
      <c r="V321" s="25">
        <v>15766.45</v>
      </c>
      <c r="W321" s="13"/>
      <c r="X321" s="13"/>
      <c r="Y321" s="13"/>
      <c r="Z321" s="13">
        <v>15766.45</v>
      </c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>
        <v>15766.45</v>
      </c>
      <c r="AM321" s="13">
        <v>15766.45</v>
      </c>
      <c r="AN321" s="13">
        <v>15766.45</v>
      </c>
      <c r="AO321" s="13">
        <v>15766.45</v>
      </c>
      <c r="AP321" s="13">
        <v>15766.45</v>
      </c>
      <c r="AQ321" s="13">
        <v>15766.45</v>
      </c>
      <c r="AR321" s="13">
        <v>15766.45</v>
      </c>
      <c r="AS321" s="13">
        <v>15766.45</v>
      </c>
      <c r="AT321" s="13">
        <v>15766.45</v>
      </c>
      <c r="AU321" s="13">
        <v>15766.45</v>
      </c>
      <c r="AV321" s="13">
        <v>15766.45</v>
      </c>
      <c r="AW321" s="13">
        <v>15766.45</v>
      </c>
      <c r="AX321" s="13">
        <v>15766.45</v>
      </c>
      <c r="AY321" s="13">
        <v>15766.45</v>
      </c>
      <c r="AZ321" s="13">
        <v>15766.45</v>
      </c>
      <c r="BA321" s="13">
        <v>15766.45</v>
      </c>
      <c r="BB321" s="13">
        <v>15766.45</v>
      </c>
      <c r="BC321" s="13">
        <v>15766.45</v>
      </c>
      <c r="BD321" s="13">
        <v>15766.45</v>
      </c>
      <c r="BE321" s="13">
        <v>15766.45</v>
      </c>
      <c r="BF321" s="13">
        <v>15766.45</v>
      </c>
      <c r="BG321" s="13">
        <v>15766.45</v>
      </c>
      <c r="BH321" s="13">
        <v>15766.45</v>
      </c>
      <c r="BI321" s="13">
        <v>15766.45</v>
      </c>
      <c r="BJ321" s="13">
        <v>15766.45</v>
      </c>
      <c r="BK321" s="13">
        <v>15766.45</v>
      </c>
      <c r="BL321" s="13">
        <v>15766.45</v>
      </c>
      <c r="BM321" s="13">
        <v>15766.45</v>
      </c>
      <c r="BN321" s="13">
        <v>15766.45</v>
      </c>
      <c r="BO321" s="13">
        <v>15766.45</v>
      </c>
      <c r="BP321" s="13">
        <v>15766.45</v>
      </c>
      <c r="BQ321" s="13">
        <v>15766.45</v>
      </c>
      <c r="BR321" s="13">
        <v>15766.45</v>
      </c>
      <c r="BS321" s="13">
        <v>15766.45</v>
      </c>
      <c r="CF321" s="18">
        <f t="shared" si="30"/>
        <v>567592.20000000019</v>
      </c>
      <c r="CG321" s="18">
        <f t="shared" si="36"/>
        <v>-30718.3</v>
      </c>
      <c r="CH321" s="13">
        <f t="shared" si="31"/>
        <v>536873.90000000014</v>
      </c>
      <c r="CI321" s="13">
        <f t="shared" si="32"/>
        <v>20674.189999999999</v>
      </c>
      <c r="CJ321" s="13">
        <f t="shared" si="33"/>
        <v>557548.09000000008</v>
      </c>
      <c r="CK321" s="13"/>
      <c r="CL321" s="13">
        <f t="shared" si="34"/>
        <v>689139.51</v>
      </c>
      <c r="CN321" t="s">
        <v>404</v>
      </c>
      <c r="CO321" t="s">
        <v>44</v>
      </c>
      <c r="CP321" t="s">
        <v>405</v>
      </c>
      <c r="CQ321" t="s">
        <v>218</v>
      </c>
      <c r="CR321" s="18">
        <f t="shared" si="35"/>
        <v>557548.09000000008</v>
      </c>
    </row>
    <row r="322" spans="1:96" x14ac:dyDescent="0.25">
      <c r="A322" t="s">
        <v>387</v>
      </c>
      <c r="B322" s="11">
        <v>20</v>
      </c>
      <c r="C322">
        <v>16</v>
      </c>
      <c r="D322" s="21" t="s">
        <v>388</v>
      </c>
      <c r="E322" s="31" t="s">
        <v>406</v>
      </c>
      <c r="F322" s="11" t="s">
        <v>58</v>
      </c>
      <c r="G322" s="32">
        <v>15766.45</v>
      </c>
      <c r="H322" s="13">
        <v>18289.081999999999</v>
      </c>
      <c r="I322" s="14">
        <v>60</v>
      </c>
      <c r="J322" s="15">
        <v>44392</v>
      </c>
      <c r="K322" s="15">
        <v>46188</v>
      </c>
      <c r="L322" s="13">
        <v>689139.51</v>
      </c>
      <c r="M322" s="13">
        <v>20674.189999999999</v>
      </c>
      <c r="N322" s="13">
        <v>30718.3</v>
      </c>
      <c r="O322" s="13"/>
      <c r="P322" s="13"/>
      <c r="Q322" s="13"/>
      <c r="R322" s="13">
        <v>15766.45</v>
      </c>
      <c r="S322" s="13">
        <v>15766.45</v>
      </c>
      <c r="T322" s="13">
        <v>15766.45</v>
      </c>
      <c r="U322" s="13">
        <v>15766.45</v>
      </c>
      <c r="V322" s="25">
        <v>15766.45</v>
      </c>
      <c r="W322" s="13"/>
      <c r="X322" s="13"/>
      <c r="Y322" s="13"/>
      <c r="Z322" s="13">
        <v>15766.45</v>
      </c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>
        <v>15766.45</v>
      </c>
      <c r="AM322" s="13">
        <v>15766.45</v>
      </c>
      <c r="AN322" s="13">
        <v>15766.45</v>
      </c>
      <c r="AO322" s="13">
        <v>15766.45</v>
      </c>
      <c r="AP322" s="13">
        <v>15766.45</v>
      </c>
      <c r="AQ322" s="13">
        <v>15766.45</v>
      </c>
      <c r="AR322" s="13">
        <v>15766.45</v>
      </c>
      <c r="AS322" s="13">
        <v>15766.45</v>
      </c>
      <c r="AT322" s="13">
        <v>15766.45</v>
      </c>
      <c r="AU322" s="13">
        <v>15766.45</v>
      </c>
      <c r="AV322" s="13">
        <v>15766.45</v>
      </c>
      <c r="AW322" s="13">
        <v>15766.45</v>
      </c>
      <c r="AX322" s="13">
        <v>15766.45</v>
      </c>
      <c r="AY322" s="13">
        <v>15766.45</v>
      </c>
      <c r="AZ322" s="13">
        <v>15766.45</v>
      </c>
      <c r="BA322" s="13">
        <v>15766.45</v>
      </c>
      <c r="BB322" s="13">
        <v>15766.45</v>
      </c>
      <c r="BC322" s="13">
        <v>15766.45</v>
      </c>
      <c r="BD322" s="13">
        <v>15766.45</v>
      </c>
      <c r="BE322" s="13">
        <v>15766.45</v>
      </c>
      <c r="BF322" s="13">
        <v>15766.45</v>
      </c>
      <c r="BG322" s="13">
        <v>15766.45</v>
      </c>
      <c r="BH322" s="13">
        <v>15766.45</v>
      </c>
      <c r="BI322" s="13">
        <v>15766.45</v>
      </c>
      <c r="BJ322" s="13">
        <v>15766.45</v>
      </c>
      <c r="BK322" s="13">
        <v>15766.45</v>
      </c>
      <c r="BL322" s="13">
        <v>15766.45</v>
      </c>
      <c r="BM322" s="13">
        <v>15766.45</v>
      </c>
      <c r="BN322" s="13">
        <v>15766.45</v>
      </c>
      <c r="BO322" s="13">
        <v>15766.45</v>
      </c>
      <c r="BP322" s="13">
        <v>15766.45</v>
      </c>
      <c r="BQ322" s="13">
        <v>15766.45</v>
      </c>
      <c r="BR322" s="13">
        <v>15766.45</v>
      </c>
      <c r="BS322" s="13">
        <v>15766.45</v>
      </c>
      <c r="CF322" s="18">
        <f t="shared" si="30"/>
        <v>567592.20000000019</v>
      </c>
      <c r="CG322" s="18">
        <f t="shared" si="36"/>
        <v>-30718.3</v>
      </c>
      <c r="CH322" s="13">
        <f t="shared" si="31"/>
        <v>536873.90000000014</v>
      </c>
      <c r="CI322" s="13">
        <f t="shared" si="32"/>
        <v>20674.189999999999</v>
      </c>
      <c r="CJ322" s="13">
        <f t="shared" si="33"/>
        <v>557548.09000000008</v>
      </c>
      <c r="CK322" s="13"/>
      <c r="CL322" s="13">
        <f t="shared" si="34"/>
        <v>689139.51</v>
      </c>
      <c r="CN322" t="s">
        <v>404</v>
      </c>
      <c r="CO322" t="s">
        <v>44</v>
      </c>
      <c r="CP322" t="s">
        <v>405</v>
      </c>
      <c r="CQ322" t="s">
        <v>218</v>
      </c>
      <c r="CR322" s="18">
        <f t="shared" si="35"/>
        <v>557548.09000000008</v>
      </c>
    </row>
    <row r="323" spans="1:96" x14ac:dyDescent="0.25">
      <c r="A323" t="s">
        <v>387</v>
      </c>
      <c r="B323" s="11">
        <v>20</v>
      </c>
      <c r="C323">
        <v>17</v>
      </c>
      <c r="D323" s="21" t="s">
        <v>388</v>
      </c>
      <c r="E323" s="31" t="s">
        <v>407</v>
      </c>
      <c r="F323" s="11" t="s">
        <v>58</v>
      </c>
      <c r="G323" s="32">
        <v>22051.510000000002</v>
      </c>
      <c r="H323" s="13">
        <v>25579.7516</v>
      </c>
      <c r="I323" s="14">
        <v>60</v>
      </c>
      <c r="J323" s="15">
        <v>44392</v>
      </c>
      <c r="K323" s="15">
        <v>46188</v>
      </c>
      <c r="L323" s="13">
        <v>963855</v>
      </c>
      <c r="M323" s="13">
        <v>29815.68</v>
      </c>
      <c r="N323" s="13">
        <v>42963.68</v>
      </c>
      <c r="O323" s="13"/>
      <c r="P323" s="13"/>
      <c r="Q323" s="13"/>
      <c r="R323" s="13">
        <v>22051.510000000002</v>
      </c>
      <c r="S323" s="13">
        <v>22051.510000000002</v>
      </c>
      <c r="T323" s="13">
        <v>22051.510000000002</v>
      </c>
      <c r="U323" s="13">
        <v>22051.510000000002</v>
      </c>
      <c r="V323" s="25">
        <v>22051.510000000002</v>
      </c>
      <c r="W323" s="13"/>
      <c r="X323" s="13"/>
      <c r="Y323" s="13"/>
      <c r="Z323" s="13">
        <v>22051.510000000002</v>
      </c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>
        <v>22051.510000000002</v>
      </c>
      <c r="AM323" s="13">
        <v>22051.510000000002</v>
      </c>
      <c r="AN323" s="13">
        <v>22051.510000000002</v>
      </c>
      <c r="AO323" s="13">
        <v>22051.510000000002</v>
      </c>
      <c r="AP323" s="13">
        <v>22051.510000000002</v>
      </c>
      <c r="AQ323" s="13">
        <v>22051.510000000002</v>
      </c>
      <c r="AR323" s="13">
        <v>22051.510000000002</v>
      </c>
      <c r="AS323" s="13">
        <v>22051.510000000002</v>
      </c>
      <c r="AT323" s="13">
        <v>22051.510000000002</v>
      </c>
      <c r="AU323" s="13">
        <v>22051.510000000002</v>
      </c>
      <c r="AV323" s="13">
        <v>22051.510000000002</v>
      </c>
      <c r="AW323" s="13">
        <v>22051.510000000002</v>
      </c>
      <c r="AX323" s="13">
        <v>22051.510000000002</v>
      </c>
      <c r="AY323" s="13">
        <v>22051.510000000002</v>
      </c>
      <c r="AZ323" s="13">
        <v>22051.510000000002</v>
      </c>
      <c r="BA323" s="13">
        <v>22051.510000000002</v>
      </c>
      <c r="BB323" s="13">
        <v>22051.510000000002</v>
      </c>
      <c r="BC323" s="13">
        <v>22051.510000000002</v>
      </c>
      <c r="BD323" s="13">
        <v>22051.510000000002</v>
      </c>
      <c r="BE323" s="13">
        <v>22051.510000000002</v>
      </c>
      <c r="BF323" s="13">
        <v>22051.510000000002</v>
      </c>
      <c r="BG323" s="13">
        <v>22051.510000000002</v>
      </c>
      <c r="BH323" s="13">
        <v>22051.510000000002</v>
      </c>
      <c r="BI323" s="13">
        <v>22051.510000000002</v>
      </c>
      <c r="BJ323" s="13">
        <v>22051.510000000002</v>
      </c>
      <c r="BK323" s="13">
        <v>22051.510000000002</v>
      </c>
      <c r="BL323" s="13">
        <v>22051.510000000002</v>
      </c>
      <c r="BM323" s="13">
        <v>22051.510000000002</v>
      </c>
      <c r="BN323" s="13">
        <v>22051.510000000002</v>
      </c>
      <c r="BO323" s="13">
        <v>22051.510000000002</v>
      </c>
      <c r="BP323" s="13">
        <v>22051.510000000002</v>
      </c>
      <c r="BQ323" s="13">
        <v>22051.510000000002</v>
      </c>
      <c r="BR323" s="13">
        <v>22051.510000000002</v>
      </c>
      <c r="BS323" s="13">
        <v>22051.510000000002</v>
      </c>
      <c r="CF323" s="18">
        <f t="shared" ref="CF323:CF330" si="37">SUM(X323:CB323)+G323</f>
        <v>793854.36000000022</v>
      </c>
      <c r="CG323" s="18">
        <f t="shared" si="36"/>
        <v>-42963.68</v>
      </c>
      <c r="CH323" s="13">
        <f t="shared" si="31"/>
        <v>750890.68000000017</v>
      </c>
      <c r="CI323" s="13">
        <f t="shared" si="32"/>
        <v>29815.68</v>
      </c>
      <c r="CJ323" s="13">
        <f t="shared" si="33"/>
        <v>780706.36000000022</v>
      </c>
      <c r="CK323" s="13"/>
      <c r="CL323" s="13">
        <f t="shared" si="34"/>
        <v>963855</v>
      </c>
      <c r="CN323" t="s">
        <v>220</v>
      </c>
      <c r="CO323" t="s">
        <v>44</v>
      </c>
      <c r="CP323" t="s">
        <v>291</v>
      </c>
      <c r="CQ323" t="s">
        <v>218</v>
      </c>
      <c r="CR323" s="18">
        <f t="shared" si="35"/>
        <v>780706.36000000022</v>
      </c>
    </row>
    <row r="324" spans="1:96" x14ac:dyDescent="0.25">
      <c r="A324" t="s">
        <v>387</v>
      </c>
      <c r="B324" s="11">
        <v>20</v>
      </c>
      <c r="C324">
        <v>18</v>
      </c>
      <c r="D324" s="21" t="s">
        <v>388</v>
      </c>
      <c r="E324" s="31" t="s">
        <v>408</v>
      </c>
      <c r="F324" s="11" t="s">
        <v>58</v>
      </c>
      <c r="G324" s="32">
        <v>22051.510000000002</v>
      </c>
      <c r="H324" s="13">
        <v>25579.7516</v>
      </c>
      <c r="I324" s="14">
        <v>60</v>
      </c>
      <c r="J324" s="15">
        <v>44392</v>
      </c>
      <c r="K324" s="15">
        <v>46188</v>
      </c>
      <c r="L324" s="13">
        <v>963855</v>
      </c>
      <c r="M324" s="13">
        <v>29815.68</v>
      </c>
      <c r="N324" s="13">
        <v>42963.68</v>
      </c>
      <c r="O324" s="13"/>
      <c r="P324" s="13"/>
      <c r="Q324" s="13"/>
      <c r="R324" s="13">
        <v>22051.510000000002</v>
      </c>
      <c r="S324" s="13">
        <v>22051.510000000002</v>
      </c>
      <c r="T324" s="13">
        <v>22051.510000000002</v>
      </c>
      <c r="U324" s="13">
        <v>22051.510000000002</v>
      </c>
      <c r="V324" s="25">
        <v>22051.510000000002</v>
      </c>
      <c r="W324" s="13"/>
      <c r="X324" s="13"/>
      <c r="Y324" s="13"/>
      <c r="Z324" s="13">
        <v>22051.510000000002</v>
      </c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>
        <v>22051.510000000002</v>
      </c>
      <c r="AM324" s="13">
        <v>22051.510000000002</v>
      </c>
      <c r="AN324" s="13">
        <v>22051.510000000002</v>
      </c>
      <c r="AO324" s="13">
        <v>22051.510000000002</v>
      </c>
      <c r="AP324" s="13">
        <v>22051.510000000002</v>
      </c>
      <c r="AQ324" s="13">
        <v>22051.510000000002</v>
      </c>
      <c r="AR324" s="13">
        <v>22051.510000000002</v>
      </c>
      <c r="AS324" s="13">
        <v>22051.510000000002</v>
      </c>
      <c r="AT324" s="13">
        <v>22051.510000000002</v>
      </c>
      <c r="AU324" s="13">
        <v>22051.510000000002</v>
      </c>
      <c r="AV324" s="13">
        <v>22051.510000000002</v>
      </c>
      <c r="AW324" s="13">
        <v>22051.510000000002</v>
      </c>
      <c r="AX324" s="13">
        <v>22051.510000000002</v>
      </c>
      <c r="AY324" s="13">
        <v>22051.510000000002</v>
      </c>
      <c r="AZ324" s="13">
        <v>22051.510000000002</v>
      </c>
      <c r="BA324" s="13">
        <v>22051.510000000002</v>
      </c>
      <c r="BB324" s="13">
        <v>22051.510000000002</v>
      </c>
      <c r="BC324" s="13">
        <v>22051.510000000002</v>
      </c>
      <c r="BD324" s="13">
        <v>22051.510000000002</v>
      </c>
      <c r="BE324" s="13">
        <v>22051.510000000002</v>
      </c>
      <c r="BF324" s="13">
        <v>22051.510000000002</v>
      </c>
      <c r="BG324" s="13">
        <v>22051.510000000002</v>
      </c>
      <c r="BH324" s="13">
        <v>22051.510000000002</v>
      </c>
      <c r="BI324" s="13">
        <v>22051.510000000002</v>
      </c>
      <c r="BJ324" s="13">
        <v>22051.510000000002</v>
      </c>
      <c r="BK324" s="13">
        <v>22051.510000000002</v>
      </c>
      <c r="BL324" s="13">
        <v>22051.510000000002</v>
      </c>
      <c r="BM324" s="13">
        <v>22051.510000000002</v>
      </c>
      <c r="BN324" s="13">
        <v>22051.510000000002</v>
      </c>
      <c r="BO324" s="13">
        <v>22051.510000000002</v>
      </c>
      <c r="BP324" s="13">
        <v>22051.510000000002</v>
      </c>
      <c r="BQ324" s="13">
        <v>22051.510000000002</v>
      </c>
      <c r="BR324" s="13">
        <v>22051.510000000002</v>
      </c>
      <c r="BS324" s="13">
        <v>22051.510000000002</v>
      </c>
      <c r="CF324" s="18">
        <f t="shared" si="37"/>
        <v>793854.36000000022</v>
      </c>
      <c r="CG324" s="18">
        <f t="shared" si="36"/>
        <v>-42963.68</v>
      </c>
      <c r="CH324" s="13">
        <f t="shared" si="31"/>
        <v>750890.68000000017</v>
      </c>
      <c r="CI324" s="13">
        <f t="shared" si="32"/>
        <v>29815.68</v>
      </c>
      <c r="CJ324" s="13">
        <f t="shared" si="33"/>
        <v>780706.36000000022</v>
      </c>
      <c r="CK324" s="13"/>
      <c r="CL324" s="13">
        <f t="shared" si="34"/>
        <v>963855</v>
      </c>
      <c r="CN324" t="s">
        <v>220</v>
      </c>
      <c r="CO324" t="s">
        <v>44</v>
      </c>
      <c r="CP324" t="s">
        <v>291</v>
      </c>
      <c r="CQ324" t="s">
        <v>218</v>
      </c>
      <c r="CR324" s="18">
        <f t="shared" si="35"/>
        <v>780706.36000000022</v>
      </c>
    </row>
    <row r="325" spans="1:96" x14ac:dyDescent="0.25">
      <c r="A325" t="s">
        <v>387</v>
      </c>
      <c r="B325" s="11">
        <v>20</v>
      </c>
      <c r="C325">
        <v>19</v>
      </c>
      <c r="D325" s="21" t="s">
        <v>388</v>
      </c>
      <c r="E325" s="31" t="s">
        <v>409</v>
      </c>
      <c r="F325" s="11" t="s">
        <v>58</v>
      </c>
      <c r="G325" s="32">
        <v>37129.19</v>
      </c>
      <c r="H325" s="13">
        <v>43069.860399999998</v>
      </c>
      <c r="I325" s="14">
        <v>60</v>
      </c>
      <c r="J325" s="15">
        <v>44392</v>
      </c>
      <c r="K325" s="15">
        <v>46188</v>
      </c>
      <c r="L325" s="13">
        <v>1622889.07</v>
      </c>
      <c r="M325" s="13">
        <v>48687</v>
      </c>
      <c r="N325" s="13">
        <v>72340.039999999994</v>
      </c>
      <c r="O325" s="13"/>
      <c r="P325" s="13"/>
      <c r="Q325" s="13"/>
      <c r="R325" s="13">
        <v>37129.19</v>
      </c>
      <c r="S325" s="13">
        <v>37129.19</v>
      </c>
      <c r="T325" s="13">
        <v>37129.19</v>
      </c>
      <c r="U325" s="13">
        <v>37129.19</v>
      </c>
      <c r="V325" s="25">
        <v>37129.19</v>
      </c>
      <c r="W325" s="13"/>
      <c r="X325" s="13"/>
      <c r="Y325" s="13"/>
      <c r="Z325" s="13">
        <v>37129.19</v>
      </c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>
        <v>37129.19</v>
      </c>
      <c r="AM325" s="13">
        <v>37129.19</v>
      </c>
      <c r="AN325" s="13">
        <v>37129.19</v>
      </c>
      <c r="AO325" s="13">
        <v>37129.19</v>
      </c>
      <c r="AP325" s="13">
        <v>37129.19</v>
      </c>
      <c r="AQ325" s="13">
        <v>37129.19</v>
      </c>
      <c r="AR325" s="13">
        <v>37129.19</v>
      </c>
      <c r="AS325" s="13">
        <v>37129.19</v>
      </c>
      <c r="AT325" s="13">
        <v>37129.19</v>
      </c>
      <c r="AU325" s="13">
        <v>37129.19</v>
      </c>
      <c r="AV325" s="13">
        <v>37129.19</v>
      </c>
      <c r="AW325" s="13">
        <v>37129.19</v>
      </c>
      <c r="AX325" s="13">
        <v>37129.19</v>
      </c>
      <c r="AY325" s="13">
        <v>37129.19</v>
      </c>
      <c r="AZ325" s="13">
        <v>37129.19</v>
      </c>
      <c r="BA325" s="13">
        <v>37129.19</v>
      </c>
      <c r="BB325" s="13">
        <v>37129.19</v>
      </c>
      <c r="BC325" s="13">
        <v>37129.19</v>
      </c>
      <c r="BD325" s="13">
        <v>37129.19</v>
      </c>
      <c r="BE325" s="13">
        <v>37129.19</v>
      </c>
      <c r="BF325" s="13">
        <v>37129.19</v>
      </c>
      <c r="BG325" s="13">
        <v>37129.19</v>
      </c>
      <c r="BH325" s="13">
        <v>37129.19</v>
      </c>
      <c r="BI325" s="13">
        <v>37129.19</v>
      </c>
      <c r="BJ325" s="13">
        <v>37129.19</v>
      </c>
      <c r="BK325" s="13">
        <v>37129.19</v>
      </c>
      <c r="BL325" s="13">
        <v>37129.19</v>
      </c>
      <c r="BM325" s="13">
        <v>37129.19</v>
      </c>
      <c r="BN325" s="13">
        <v>37129.19</v>
      </c>
      <c r="BO325" s="13">
        <v>37129.19</v>
      </c>
      <c r="BP325" s="13">
        <v>37129.19</v>
      </c>
      <c r="BQ325" s="13">
        <v>37129.19</v>
      </c>
      <c r="BR325" s="13">
        <v>37129.19</v>
      </c>
      <c r="BS325" s="13">
        <v>37129.19</v>
      </c>
      <c r="CF325" s="18">
        <f t="shared" si="37"/>
        <v>1336650.8399999989</v>
      </c>
      <c r="CG325" s="18">
        <f t="shared" si="36"/>
        <v>-72340.039999999994</v>
      </c>
      <c r="CH325" s="13">
        <f t="shared" si="31"/>
        <v>1264310.7999999989</v>
      </c>
      <c r="CI325" s="13">
        <f t="shared" si="32"/>
        <v>48687</v>
      </c>
      <c r="CJ325" s="13">
        <f t="shared" si="33"/>
        <v>1312997.7999999989</v>
      </c>
      <c r="CK325" s="13"/>
      <c r="CL325" s="13">
        <f t="shared" si="34"/>
        <v>1622889.07</v>
      </c>
      <c r="CN325" t="s">
        <v>43</v>
      </c>
      <c r="CO325" t="s">
        <v>44</v>
      </c>
      <c r="CP325" t="s">
        <v>410</v>
      </c>
      <c r="CQ325" t="s">
        <v>82</v>
      </c>
      <c r="CR325" s="18">
        <f t="shared" si="35"/>
        <v>1312997.7999999989</v>
      </c>
    </row>
    <row r="326" spans="1:96" x14ac:dyDescent="0.25">
      <c r="A326" t="s">
        <v>387</v>
      </c>
      <c r="B326" s="11">
        <v>20</v>
      </c>
      <c r="C326">
        <v>20</v>
      </c>
      <c r="D326" s="21" t="s">
        <v>388</v>
      </c>
      <c r="E326" s="31" t="s">
        <v>411</v>
      </c>
      <c r="F326" s="11" t="s">
        <v>58</v>
      </c>
      <c r="G326" s="32">
        <v>37129.19</v>
      </c>
      <c r="H326" s="13">
        <v>43069.860399999998</v>
      </c>
      <c r="I326" s="14">
        <v>60</v>
      </c>
      <c r="J326" s="15">
        <v>44392</v>
      </c>
      <c r="K326" s="15">
        <v>46188</v>
      </c>
      <c r="L326" s="13">
        <v>1622889.07</v>
      </c>
      <c r="M326" s="13">
        <v>48687</v>
      </c>
      <c r="N326" s="13">
        <v>72340.039999999994</v>
      </c>
      <c r="O326" s="13"/>
      <c r="P326" s="13"/>
      <c r="Q326" s="13"/>
      <c r="R326" s="13">
        <v>37129.19</v>
      </c>
      <c r="S326" s="13">
        <v>37129.19</v>
      </c>
      <c r="T326" s="13">
        <v>37129.19</v>
      </c>
      <c r="U326" s="13">
        <v>37129.19</v>
      </c>
      <c r="V326" s="25">
        <v>37129.19</v>
      </c>
      <c r="W326" s="13"/>
      <c r="X326" s="13"/>
      <c r="Y326" s="13"/>
      <c r="Z326" s="13">
        <v>37129.19</v>
      </c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>
        <v>37129.19</v>
      </c>
      <c r="AM326" s="13">
        <v>37129.19</v>
      </c>
      <c r="AN326" s="13">
        <v>37129.19</v>
      </c>
      <c r="AO326" s="13">
        <v>37129.19</v>
      </c>
      <c r="AP326" s="13">
        <v>37129.19</v>
      </c>
      <c r="AQ326" s="13">
        <v>37129.19</v>
      </c>
      <c r="AR326" s="13">
        <v>37129.19</v>
      </c>
      <c r="AS326" s="13">
        <v>37129.19</v>
      </c>
      <c r="AT326" s="13">
        <v>37129.19</v>
      </c>
      <c r="AU326" s="13">
        <v>37129.19</v>
      </c>
      <c r="AV326" s="13">
        <v>37129.19</v>
      </c>
      <c r="AW326" s="13">
        <v>37129.19</v>
      </c>
      <c r="AX326" s="13">
        <v>37129.19</v>
      </c>
      <c r="AY326" s="13">
        <v>37129.19</v>
      </c>
      <c r="AZ326" s="13">
        <v>37129.19</v>
      </c>
      <c r="BA326" s="13">
        <v>37129.19</v>
      </c>
      <c r="BB326" s="13">
        <v>37129.19</v>
      </c>
      <c r="BC326" s="13">
        <v>37129.19</v>
      </c>
      <c r="BD326" s="13">
        <v>37129.19</v>
      </c>
      <c r="BE326" s="13">
        <v>37129.19</v>
      </c>
      <c r="BF326" s="13">
        <v>37129.19</v>
      </c>
      <c r="BG326" s="13">
        <v>37129.19</v>
      </c>
      <c r="BH326" s="13">
        <v>37129.19</v>
      </c>
      <c r="BI326" s="13">
        <v>37129.19</v>
      </c>
      <c r="BJ326" s="13">
        <v>37129.19</v>
      </c>
      <c r="BK326" s="13">
        <v>37129.19</v>
      </c>
      <c r="BL326" s="13">
        <v>37129.19</v>
      </c>
      <c r="BM326" s="13">
        <v>37129.19</v>
      </c>
      <c r="BN326" s="13">
        <v>37129.19</v>
      </c>
      <c r="BO326" s="13">
        <v>37129.19</v>
      </c>
      <c r="BP326" s="13">
        <v>37129.19</v>
      </c>
      <c r="BQ326" s="13">
        <v>37129.19</v>
      </c>
      <c r="BR326" s="13">
        <v>37129.19</v>
      </c>
      <c r="BS326" s="13">
        <v>37129.19</v>
      </c>
      <c r="CF326" s="18">
        <f t="shared" si="37"/>
        <v>1336650.8399999989</v>
      </c>
      <c r="CG326" s="18">
        <f t="shared" si="36"/>
        <v>-72340.039999999994</v>
      </c>
      <c r="CH326" s="13">
        <f t="shared" ref="CH326:CH390" si="38">+CE326+CF326+CG326</f>
        <v>1264310.7999999989</v>
      </c>
      <c r="CI326" s="13">
        <f t="shared" ref="CI326:CI330" si="39">+M326</f>
        <v>48687</v>
      </c>
      <c r="CJ326" s="13">
        <f t="shared" ref="CJ326:CJ330" si="40">+CH326+CI326</f>
        <v>1312997.7999999989</v>
      </c>
      <c r="CK326" s="13"/>
      <c r="CL326" s="13">
        <f t="shared" ref="CL326:CL330" si="41">+L326</f>
        <v>1622889.07</v>
      </c>
      <c r="CN326" t="s">
        <v>43</v>
      </c>
      <c r="CO326" t="s">
        <v>44</v>
      </c>
      <c r="CP326" t="s">
        <v>410</v>
      </c>
      <c r="CQ326" t="s">
        <v>82</v>
      </c>
      <c r="CR326" s="18">
        <f t="shared" ref="CR326:CR330" si="42">+CJ326</f>
        <v>1312997.7999999989</v>
      </c>
    </row>
    <row r="327" spans="1:96" x14ac:dyDescent="0.25">
      <c r="A327" t="s">
        <v>387</v>
      </c>
      <c r="B327" s="11">
        <v>20</v>
      </c>
      <c r="C327">
        <v>21</v>
      </c>
      <c r="D327" s="21" t="s">
        <v>388</v>
      </c>
      <c r="E327" s="31" t="s">
        <v>412</v>
      </c>
      <c r="F327" s="11" t="s">
        <v>58</v>
      </c>
      <c r="G327" s="32">
        <v>37129.19</v>
      </c>
      <c r="H327" s="13">
        <v>43069.860399999998</v>
      </c>
      <c r="I327" s="14">
        <v>60</v>
      </c>
      <c r="J327" s="15">
        <v>44392</v>
      </c>
      <c r="K327" s="15">
        <v>46188</v>
      </c>
      <c r="L327" s="13">
        <v>1622889.07</v>
      </c>
      <c r="M327" s="13">
        <v>48687</v>
      </c>
      <c r="N327" s="13">
        <v>72340.039999999994</v>
      </c>
      <c r="O327" s="13"/>
      <c r="P327" s="13"/>
      <c r="Q327" s="33">
        <f>37129.19*2</f>
        <v>74258.38</v>
      </c>
      <c r="R327" s="13">
        <v>37129.19</v>
      </c>
      <c r="S327" s="13">
        <v>37129.19</v>
      </c>
      <c r="T327" s="13">
        <v>37129.19</v>
      </c>
      <c r="U327" s="13">
        <v>37129.19</v>
      </c>
      <c r="V327" s="25">
        <v>37129.19</v>
      </c>
      <c r="W327" s="13"/>
      <c r="X327" s="13"/>
      <c r="Y327" s="13"/>
      <c r="Z327" s="13">
        <v>37129.19</v>
      </c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>
        <v>37129.19</v>
      </c>
      <c r="AM327" s="13">
        <v>37129.19</v>
      </c>
      <c r="AN327" s="13">
        <v>37129.19</v>
      </c>
      <c r="AO327" s="13">
        <v>37129.19</v>
      </c>
      <c r="AP327" s="13">
        <v>37129.19</v>
      </c>
      <c r="AQ327" s="13">
        <v>37129.19</v>
      </c>
      <c r="AR327" s="13">
        <v>37129.19</v>
      </c>
      <c r="AS327" s="13">
        <v>37129.19</v>
      </c>
      <c r="AT327" s="13">
        <v>37129.19</v>
      </c>
      <c r="AU327" s="13">
        <v>37129.19</v>
      </c>
      <c r="AV327" s="13">
        <v>37129.19</v>
      </c>
      <c r="AW327" s="13">
        <v>37129.19</v>
      </c>
      <c r="AX327" s="13">
        <v>37129.19</v>
      </c>
      <c r="AY327" s="13">
        <v>37129.19</v>
      </c>
      <c r="AZ327" s="13">
        <v>37129.19</v>
      </c>
      <c r="BA327" s="13">
        <v>37129.19</v>
      </c>
      <c r="BB327" s="13">
        <v>37129.19</v>
      </c>
      <c r="BC327" s="13">
        <v>37129.19</v>
      </c>
      <c r="BD327" s="13">
        <v>37129.19</v>
      </c>
      <c r="BE327" s="13">
        <v>37129.19</v>
      </c>
      <c r="BF327" s="13">
        <v>37129.19</v>
      </c>
      <c r="BG327" s="13">
        <v>37129.19</v>
      </c>
      <c r="BH327" s="13">
        <v>37129.19</v>
      </c>
      <c r="BI327" s="13">
        <v>37129.19</v>
      </c>
      <c r="BJ327" s="13">
        <v>37129.19</v>
      </c>
      <c r="BK327" s="13">
        <v>37129.19</v>
      </c>
      <c r="BL327" s="13">
        <v>37129.19</v>
      </c>
      <c r="BM327" s="13">
        <v>37129.19</v>
      </c>
      <c r="BN327" s="13">
        <v>37129.19</v>
      </c>
      <c r="BO327" s="13">
        <v>37129.19</v>
      </c>
      <c r="BP327" s="13">
        <v>37129.19</v>
      </c>
      <c r="BQ327" s="13">
        <v>37129.19</v>
      </c>
      <c r="BR327" s="13">
        <v>37129.19</v>
      </c>
      <c r="BS327" s="13">
        <v>37129.19</v>
      </c>
      <c r="CF327" s="18">
        <f t="shared" si="37"/>
        <v>1336650.8399999989</v>
      </c>
      <c r="CG327" s="18">
        <f t="shared" si="36"/>
        <v>-72340.039999999994</v>
      </c>
      <c r="CH327" s="13">
        <f t="shared" si="38"/>
        <v>1264310.7999999989</v>
      </c>
      <c r="CI327" s="13">
        <f t="shared" si="39"/>
        <v>48687</v>
      </c>
      <c r="CJ327" s="13">
        <f t="shared" si="40"/>
        <v>1312997.7999999989</v>
      </c>
      <c r="CK327" s="13"/>
      <c r="CL327" s="13">
        <f t="shared" si="41"/>
        <v>1622889.07</v>
      </c>
      <c r="CN327" t="s">
        <v>43</v>
      </c>
      <c r="CO327" t="s">
        <v>44</v>
      </c>
      <c r="CP327" t="s">
        <v>410</v>
      </c>
      <c r="CQ327" t="s">
        <v>82</v>
      </c>
      <c r="CR327" s="18">
        <f t="shared" si="42"/>
        <v>1312997.7999999989</v>
      </c>
    </row>
    <row r="328" spans="1:96" x14ac:dyDescent="0.25">
      <c r="A328" t="s">
        <v>387</v>
      </c>
      <c r="B328" s="11">
        <v>20</v>
      </c>
      <c r="C328">
        <v>22</v>
      </c>
      <c r="D328" s="21" t="s">
        <v>388</v>
      </c>
      <c r="E328" s="31" t="s">
        <v>413</v>
      </c>
      <c r="F328" s="11" t="s">
        <v>58</v>
      </c>
      <c r="G328" s="32">
        <v>37129.19</v>
      </c>
      <c r="H328" s="13">
        <v>43069.860399999998</v>
      </c>
      <c r="I328" s="14">
        <v>60</v>
      </c>
      <c r="J328" s="15">
        <v>44392</v>
      </c>
      <c r="K328" s="15">
        <v>46188</v>
      </c>
      <c r="L328" s="13">
        <v>1622889.07</v>
      </c>
      <c r="M328" s="13">
        <v>48687</v>
      </c>
      <c r="N328" s="13">
        <v>72340.039999999994</v>
      </c>
      <c r="O328" s="13"/>
      <c r="P328" s="13"/>
      <c r="Q328" s="13"/>
      <c r="R328" s="13">
        <v>37129.19</v>
      </c>
      <c r="S328" s="13">
        <v>37129.19</v>
      </c>
      <c r="T328" s="13">
        <v>37129.19</v>
      </c>
      <c r="U328" s="13">
        <v>37129.19</v>
      </c>
      <c r="V328" s="25">
        <v>37129.19</v>
      </c>
      <c r="W328" s="13"/>
      <c r="X328" s="13"/>
      <c r="Y328" s="13"/>
      <c r="Z328" s="13">
        <v>37129.19</v>
      </c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>
        <v>37129.19</v>
      </c>
      <c r="AM328" s="13">
        <v>37129.19</v>
      </c>
      <c r="AN328" s="13">
        <v>37129.19</v>
      </c>
      <c r="AO328" s="13">
        <v>37129.19</v>
      </c>
      <c r="AP328" s="13">
        <v>37129.19</v>
      </c>
      <c r="AQ328" s="13">
        <v>37129.19</v>
      </c>
      <c r="AR328" s="13">
        <v>37129.19</v>
      </c>
      <c r="AS328" s="13">
        <v>37129.19</v>
      </c>
      <c r="AT328" s="13">
        <v>37129.19</v>
      </c>
      <c r="AU328" s="13">
        <v>37129.19</v>
      </c>
      <c r="AV328" s="13">
        <v>37129.19</v>
      </c>
      <c r="AW328" s="13">
        <v>37129.19</v>
      </c>
      <c r="AX328" s="13">
        <v>37129.19</v>
      </c>
      <c r="AY328" s="13">
        <v>37129.19</v>
      </c>
      <c r="AZ328" s="13">
        <v>37129.19</v>
      </c>
      <c r="BA328" s="13">
        <v>37129.19</v>
      </c>
      <c r="BB328" s="13">
        <v>37129.19</v>
      </c>
      <c r="BC328" s="13">
        <v>37129.19</v>
      </c>
      <c r="BD328" s="13">
        <v>37129.19</v>
      </c>
      <c r="BE328" s="13">
        <v>37129.19</v>
      </c>
      <c r="BF328" s="13">
        <v>37129.19</v>
      </c>
      <c r="BG328" s="13">
        <v>37129.19</v>
      </c>
      <c r="BH328" s="13">
        <v>37129.19</v>
      </c>
      <c r="BI328" s="13">
        <v>37129.19</v>
      </c>
      <c r="BJ328" s="13">
        <v>37129.19</v>
      </c>
      <c r="BK328" s="13">
        <v>37129.19</v>
      </c>
      <c r="BL328" s="13">
        <v>37129.19</v>
      </c>
      <c r="BM328" s="13">
        <v>37129.19</v>
      </c>
      <c r="BN328" s="13">
        <v>37129.19</v>
      </c>
      <c r="BO328" s="13">
        <v>37129.19</v>
      </c>
      <c r="BP328" s="13">
        <v>37129.19</v>
      </c>
      <c r="BQ328" s="13">
        <v>37129.19</v>
      </c>
      <c r="BR328" s="13">
        <v>37129.19</v>
      </c>
      <c r="BS328" s="13">
        <v>37129.19</v>
      </c>
      <c r="CF328" s="18">
        <f t="shared" si="37"/>
        <v>1336650.8399999989</v>
      </c>
      <c r="CG328" s="18">
        <f t="shared" si="36"/>
        <v>-72340.039999999994</v>
      </c>
      <c r="CH328" s="13">
        <f t="shared" si="38"/>
        <v>1264310.7999999989</v>
      </c>
      <c r="CI328" s="13">
        <f t="shared" si="39"/>
        <v>48687</v>
      </c>
      <c r="CJ328" s="13">
        <f t="shared" si="40"/>
        <v>1312997.7999999989</v>
      </c>
      <c r="CK328" s="13"/>
      <c r="CL328" s="13">
        <f t="shared" si="41"/>
        <v>1622889.07</v>
      </c>
      <c r="CN328" t="s">
        <v>43</v>
      </c>
      <c r="CO328" t="s">
        <v>44</v>
      </c>
      <c r="CP328" t="s">
        <v>410</v>
      </c>
      <c r="CQ328" t="s">
        <v>82</v>
      </c>
      <c r="CR328" s="18">
        <f t="shared" si="42"/>
        <v>1312997.7999999989</v>
      </c>
    </row>
    <row r="329" spans="1:96" x14ac:dyDescent="0.25">
      <c r="A329" t="s">
        <v>387</v>
      </c>
      <c r="B329" s="11">
        <v>20</v>
      </c>
      <c r="C329">
        <v>23</v>
      </c>
      <c r="D329" s="21" t="s">
        <v>388</v>
      </c>
      <c r="E329" s="31" t="s">
        <v>414</v>
      </c>
      <c r="F329" s="11" t="s">
        <v>58</v>
      </c>
      <c r="G329" s="32">
        <v>32715.909999999996</v>
      </c>
      <c r="H329" s="13">
        <v>37950.455599999994</v>
      </c>
      <c r="I329" s="14">
        <v>60</v>
      </c>
      <c r="J329" s="15">
        <v>44392</v>
      </c>
      <c r="K329" s="15">
        <v>46188</v>
      </c>
      <c r="L329" s="13">
        <v>1429988.07</v>
      </c>
      <c r="M329" s="13">
        <v>42899.64</v>
      </c>
      <c r="N329" s="13">
        <v>63741.5</v>
      </c>
      <c r="O329" s="13"/>
      <c r="P329" s="13"/>
      <c r="Q329" s="13"/>
      <c r="R329" s="13">
        <v>37129.19</v>
      </c>
      <c r="S329" s="13">
        <v>37129.19</v>
      </c>
      <c r="T329" s="13">
        <v>37129.19</v>
      </c>
      <c r="U329" s="13">
        <v>37129.19</v>
      </c>
      <c r="V329" s="25">
        <v>37129.19</v>
      </c>
      <c r="W329" s="13"/>
      <c r="X329" s="13"/>
      <c r="Y329" s="13"/>
      <c r="Z329" s="13">
        <v>37129.19</v>
      </c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>
        <v>37129.19</v>
      </c>
      <c r="AM329" s="13">
        <v>37129.19</v>
      </c>
      <c r="AN329" s="13">
        <v>37129.19</v>
      </c>
      <c r="AO329" s="13">
        <v>37129.19</v>
      </c>
      <c r="AP329" s="13">
        <v>37129.19</v>
      </c>
      <c r="AQ329" s="13">
        <v>37129.19</v>
      </c>
      <c r="AR329" s="13">
        <v>37129.19</v>
      </c>
      <c r="AS329" s="13">
        <v>37129.19</v>
      </c>
      <c r="AT329" s="13">
        <v>37129.19</v>
      </c>
      <c r="AU329" s="13">
        <v>37129.19</v>
      </c>
      <c r="AV329" s="13">
        <v>37129.19</v>
      </c>
      <c r="AW329" s="13">
        <v>37129.19</v>
      </c>
      <c r="AX329" s="13">
        <v>37129.19</v>
      </c>
      <c r="AY329" s="13">
        <v>37129.19</v>
      </c>
      <c r="AZ329" s="13">
        <v>37129.19</v>
      </c>
      <c r="BA329" s="13">
        <v>37129.19</v>
      </c>
      <c r="BB329" s="13">
        <v>37129.19</v>
      </c>
      <c r="BC329" s="13">
        <v>37129.19</v>
      </c>
      <c r="BD329" s="13">
        <v>37129.19</v>
      </c>
      <c r="BE329" s="13">
        <v>37129.19</v>
      </c>
      <c r="BF329" s="13">
        <v>37129.19</v>
      </c>
      <c r="BG329" s="13">
        <v>37129.19</v>
      </c>
      <c r="BH329" s="13">
        <v>37129.19</v>
      </c>
      <c r="BI329" s="13">
        <v>37129.19</v>
      </c>
      <c r="BJ329" s="13">
        <v>37129.19</v>
      </c>
      <c r="BK329" s="13">
        <v>37129.19</v>
      </c>
      <c r="BL329" s="13">
        <v>37129.19</v>
      </c>
      <c r="BM329" s="13">
        <v>37129.19</v>
      </c>
      <c r="BN329" s="13">
        <v>37129.19</v>
      </c>
      <c r="BO329" s="13">
        <v>37129.19</v>
      </c>
      <c r="BP329" s="13">
        <v>37129.19</v>
      </c>
      <c r="BQ329" s="13">
        <v>37129.19</v>
      </c>
      <c r="BR329" s="13">
        <v>37129.19</v>
      </c>
      <c r="BS329" s="13">
        <v>37129.19</v>
      </c>
      <c r="CF329" s="18">
        <f t="shared" si="37"/>
        <v>1332237.5599999989</v>
      </c>
      <c r="CG329" s="18">
        <f t="shared" si="36"/>
        <v>-63741.5</v>
      </c>
      <c r="CH329" s="13">
        <f t="shared" si="38"/>
        <v>1268496.0599999989</v>
      </c>
      <c r="CI329" s="13">
        <f t="shared" si="39"/>
        <v>42899.64</v>
      </c>
      <c r="CJ329" s="13">
        <f t="shared" si="40"/>
        <v>1311395.6999999988</v>
      </c>
      <c r="CK329" s="13"/>
      <c r="CL329" s="13">
        <f t="shared" si="41"/>
        <v>1429988.07</v>
      </c>
      <c r="CN329" t="s">
        <v>43</v>
      </c>
      <c r="CO329" t="s">
        <v>44</v>
      </c>
      <c r="CP329" t="s">
        <v>410</v>
      </c>
      <c r="CQ329" t="s">
        <v>82</v>
      </c>
      <c r="CR329" s="18">
        <f t="shared" si="42"/>
        <v>1311395.6999999988</v>
      </c>
    </row>
    <row r="330" spans="1:96" x14ac:dyDescent="0.25">
      <c r="A330" t="s">
        <v>387</v>
      </c>
      <c r="B330" s="11">
        <v>20</v>
      </c>
      <c r="C330">
        <v>24</v>
      </c>
      <c r="D330" s="21" t="s">
        <v>388</v>
      </c>
      <c r="E330" s="31" t="s">
        <v>415</v>
      </c>
      <c r="F330" s="11" t="s">
        <v>58</v>
      </c>
      <c r="G330" s="32">
        <v>22051.510000000002</v>
      </c>
      <c r="H330" s="13">
        <v>25579.7516</v>
      </c>
      <c r="I330" s="14">
        <v>60</v>
      </c>
      <c r="J330" s="15">
        <v>44392</v>
      </c>
      <c r="K330" s="15">
        <v>46188</v>
      </c>
      <c r="L330" s="13">
        <v>963855</v>
      </c>
      <c r="M330" s="13">
        <v>29815.68</v>
      </c>
      <c r="N330" s="13">
        <v>42963.68</v>
      </c>
      <c r="O330" s="13"/>
      <c r="P330" s="13"/>
      <c r="Q330" s="13"/>
      <c r="R330" s="13">
        <v>22051.510000000002</v>
      </c>
      <c r="S330" s="13">
        <v>22051.510000000002</v>
      </c>
      <c r="T330" s="13">
        <v>22051.510000000002</v>
      </c>
      <c r="U330" s="13">
        <v>22051.510000000002</v>
      </c>
      <c r="V330" s="25">
        <v>22051.510000000002</v>
      </c>
      <c r="W330" s="13"/>
      <c r="X330" s="13"/>
      <c r="Y330" s="13"/>
      <c r="Z330" s="13">
        <v>22051.510000000002</v>
      </c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>
        <v>22051.510000000002</v>
      </c>
      <c r="AM330" s="13">
        <v>22051.510000000002</v>
      </c>
      <c r="AN330" s="13">
        <v>22051.510000000002</v>
      </c>
      <c r="AO330" s="13">
        <v>22051.510000000002</v>
      </c>
      <c r="AP330" s="13">
        <v>22051.510000000002</v>
      </c>
      <c r="AQ330" s="13">
        <v>22051.510000000002</v>
      </c>
      <c r="AR330" s="13">
        <v>22051.510000000002</v>
      </c>
      <c r="AS330" s="13">
        <v>22051.510000000002</v>
      </c>
      <c r="AT330" s="13">
        <v>22051.510000000002</v>
      </c>
      <c r="AU330" s="13">
        <v>22051.510000000002</v>
      </c>
      <c r="AV330" s="13">
        <v>22051.510000000002</v>
      </c>
      <c r="AW330" s="13">
        <v>22051.510000000002</v>
      </c>
      <c r="AX330" s="13">
        <v>22051.510000000002</v>
      </c>
      <c r="AY330" s="13">
        <v>22051.510000000002</v>
      </c>
      <c r="AZ330" s="13">
        <v>22051.510000000002</v>
      </c>
      <c r="BA330" s="13">
        <v>22051.510000000002</v>
      </c>
      <c r="BB330" s="13">
        <v>22051.510000000002</v>
      </c>
      <c r="BC330" s="13">
        <v>22051.510000000002</v>
      </c>
      <c r="BD330" s="13">
        <v>22051.510000000002</v>
      </c>
      <c r="BE330" s="13">
        <v>22051.510000000002</v>
      </c>
      <c r="BF330" s="13">
        <v>22051.510000000002</v>
      </c>
      <c r="BG330" s="13">
        <v>22051.510000000002</v>
      </c>
      <c r="BH330" s="13">
        <v>22051.510000000002</v>
      </c>
      <c r="BI330" s="13">
        <v>22051.510000000002</v>
      </c>
      <c r="BJ330" s="13">
        <v>22051.510000000002</v>
      </c>
      <c r="BK330" s="13">
        <v>22051.510000000002</v>
      </c>
      <c r="BL330" s="13">
        <v>22051.510000000002</v>
      </c>
      <c r="BM330" s="13">
        <v>22051.510000000002</v>
      </c>
      <c r="BN330" s="13">
        <v>22051.510000000002</v>
      </c>
      <c r="BO330" s="13">
        <v>22051.510000000002</v>
      </c>
      <c r="BP330" s="13">
        <v>22051.510000000002</v>
      </c>
      <c r="BQ330" s="13">
        <v>22051.510000000002</v>
      </c>
      <c r="BR330" s="13">
        <v>22051.510000000002</v>
      </c>
      <c r="BS330" s="13">
        <v>22051.510000000002</v>
      </c>
      <c r="CF330" s="18">
        <f t="shared" si="37"/>
        <v>793854.36000000022</v>
      </c>
      <c r="CG330" s="18">
        <f t="shared" si="36"/>
        <v>-42963.68</v>
      </c>
      <c r="CH330" s="13">
        <f t="shared" si="38"/>
        <v>750890.68000000017</v>
      </c>
      <c r="CI330" s="13">
        <f t="shared" si="39"/>
        <v>29815.68</v>
      </c>
      <c r="CJ330" s="13">
        <f t="shared" si="40"/>
        <v>780706.36000000022</v>
      </c>
      <c r="CK330" s="13"/>
      <c r="CL330" s="13">
        <f t="shared" si="41"/>
        <v>963855</v>
      </c>
      <c r="CN330" t="s">
        <v>220</v>
      </c>
      <c r="CO330" t="s">
        <v>44</v>
      </c>
      <c r="CP330" t="s">
        <v>291</v>
      </c>
      <c r="CQ330" t="s">
        <v>218</v>
      </c>
      <c r="CR330" s="18">
        <f t="shared" si="42"/>
        <v>780706.36000000022</v>
      </c>
    </row>
    <row r="331" spans="1:96" ht="15.75" x14ac:dyDescent="0.25">
      <c r="B331" s="11"/>
      <c r="E331" s="11"/>
      <c r="F331" s="11"/>
      <c r="G331" s="34">
        <f>SUM(G4:G330)</f>
        <v>5387003.1413350841</v>
      </c>
      <c r="J331" s="35"/>
      <c r="K331" s="15"/>
      <c r="L331" s="36">
        <f t="shared" ref="L331:AQ331" si="43">SUM(L4:L330)</f>
        <v>213842229.24735618</v>
      </c>
      <c r="M331" s="36">
        <f t="shared" si="43"/>
        <v>32837721.919475887</v>
      </c>
      <c r="N331" s="34">
        <f t="shared" si="43"/>
        <v>3492989.7499999995</v>
      </c>
      <c r="O331" s="34">
        <f t="shared" si="43"/>
        <v>0</v>
      </c>
      <c r="P331" s="34">
        <f t="shared" si="43"/>
        <v>2212614.6300000055</v>
      </c>
      <c r="Q331" s="34">
        <f t="shared" si="43"/>
        <v>14637746.248144006</v>
      </c>
      <c r="R331" s="34">
        <f t="shared" si="43"/>
        <v>4377923.3200000059</v>
      </c>
      <c r="S331" s="34">
        <f t="shared" si="43"/>
        <v>4377923.3200000059</v>
      </c>
      <c r="T331" s="34">
        <f t="shared" si="43"/>
        <v>4377923.3200000059</v>
      </c>
      <c r="U331" s="34">
        <f t="shared" si="43"/>
        <v>4377923.3200000059</v>
      </c>
      <c r="V331" s="34">
        <f t="shared" si="43"/>
        <v>4347355.5600000061</v>
      </c>
      <c r="W331" s="34">
        <f t="shared" si="43"/>
        <v>0</v>
      </c>
      <c r="X331" s="34">
        <f t="shared" si="43"/>
        <v>0</v>
      </c>
      <c r="Y331" s="34">
        <f t="shared" si="43"/>
        <v>0</v>
      </c>
      <c r="Z331" s="34">
        <f t="shared" si="43"/>
        <v>4328817.3200000059</v>
      </c>
      <c r="AA331" s="34">
        <f t="shared" si="43"/>
        <v>0</v>
      </c>
      <c r="AB331" s="34">
        <f t="shared" si="43"/>
        <v>0</v>
      </c>
      <c r="AC331" s="34">
        <f t="shared" si="43"/>
        <v>0</v>
      </c>
      <c r="AD331" s="34">
        <f t="shared" si="43"/>
        <v>0</v>
      </c>
      <c r="AE331" s="34">
        <f t="shared" si="43"/>
        <v>0</v>
      </c>
      <c r="AF331" s="34">
        <f t="shared" si="43"/>
        <v>0</v>
      </c>
      <c r="AG331" s="34">
        <f t="shared" si="43"/>
        <v>0</v>
      </c>
      <c r="AH331" s="34">
        <f t="shared" si="43"/>
        <v>0</v>
      </c>
      <c r="AI331" s="34">
        <f t="shared" si="43"/>
        <v>0</v>
      </c>
      <c r="AJ331" s="34">
        <f t="shared" si="43"/>
        <v>0</v>
      </c>
      <c r="AK331" s="34">
        <f t="shared" si="43"/>
        <v>0</v>
      </c>
      <c r="AL331" s="34">
        <f t="shared" si="43"/>
        <v>2819879.54</v>
      </c>
      <c r="AM331" s="34">
        <f t="shared" si="43"/>
        <v>2797429.54</v>
      </c>
      <c r="AN331" s="34">
        <f t="shared" si="43"/>
        <v>2777315.8200000003</v>
      </c>
      <c r="AO331" s="34">
        <f t="shared" si="43"/>
        <v>2500775.8199999998</v>
      </c>
      <c r="AP331" s="34">
        <f t="shared" si="43"/>
        <v>2471041.83</v>
      </c>
      <c r="AQ331" s="34">
        <f t="shared" si="43"/>
        <v>2471041.83</v>
      </c>
      <c r="AR331" s="34">
        <f t="shared" ref="AR331:BW331" si="44">SUM(AR4:AR330)</f>
        <v>2425070.83</v>
      </c>
      <c r="AS331" s="34">
        <f t="shared" si="44"/>
        <v>2425070.83</v>
      </c>
      <c r="AT331" s="34">
        <f t="shared" si="44"/>
        <v>2425070.83</v>
      </c>
      <c r="AU331" s="34">
        <f t="shared" si="44"/>
        <v>2425070.83</v>
      </c>
      <c r="AV331" s="34">
        <f t="shared" si="44"/>
        <v>2417278.1100000003</v>
      </c>
      <c r="AW331" s="34">
        <f t="shared" si="44"/>
        <v>2417278.1100000003</v>
      </c>
      <c r="AX331" s="34">
        <f t="shared" si="44"/>
        <v>2437391.83</v>
      </c>
      <c r="AY331" s="34">
        <f t="shared" si="44"/>
        <v>2287496.8300000005</v>
      </c>
      <c r="AZ331" s="34">
        <f t="shared" si="44"/>
        <v>2203835.5300000003</v>
      </c>
      <c r="BA331" s="34">
        <f t="shared" si="44"/>
        <v>2203835.5300000003</v>
      </c>
      <c r="BB331" s="34">
        <f t="shared" si="44"/>
        <v>2203835.5300000003</v>
      </c>
      <c r="BC331" s="34">
        <f t="shared" si="44"/>
        <v>2226285.5300000003</v>
      </c>
      <c r="BD331" s="34">
        <f t="shared" si="44"/>
        <v>2058477.5300000005</v>
      </c>
      <c r="BE331" s="34">
        <f t="shared" si="44"/>
        <v>2058477.5300000005</v>
      </c>
      <c r="BF331" s="34">
        <f t="shared" si="44"/>
        <v>2058477.5300000005</v>
      </c>
      <c r="BG331" s="34">
        <f t="shared" si="44"/>
        <v>2058477.5300000005</v>
      </c>
      <c r="BH331" s="34">
        <f t="shared" si="44"/>
        <v>2058477.5300000005</v>
      </c>
      <c r="BI331" s="34">
        <f t="shared" si="44"/>
        <v>2058477.5300000005</v>
      </c>
      <c r="BJ331" s="34">
        <f t="shared" si="44"/>
        <v>2058477.5300000005</v>
      </c>
      <c r="BK331" s="34">
        <f t="shared" si="44"/>
        <v>2058477.5300000005</v>
      </c>
      <c r="BL331" s="34">
        <f t="shared" si="44"/>
        <v>2058477.5300000005</v>
      </c>
      <c r="BM331" s="34">
        <f t="shared" si="44"/>
        <v>2058477.5300000005</v>
      </c>
      <c r="BN331" s="34">
        <f t="shared" si="44"/>
        <v>1423823.2499999995</v>
      </c>
      <c r="BO331" s="34">
        <f t="shared" si="44"/>
        <v>1368523.9899999995</v>
      </c>
      <c r="BP331" s="34">
        <f t="shared" si="44"/>
        <v>1368523.9899999995</v>
      </c>
      <c r="BQ331" s="34">
        <f t="shared" si="44"/>
        <v>1368523.9899999995</v>
      </c>
      <c r="BR331" s="34">
        <f t="shared" si="44"/>
        <v>1275757.9499999993</v>
      </c>
      <c r="BS331" s="34">
        <f t="shared" si="44"/>
        <v>491681.86000000004</v>
      </c>
      <c r="BT331" s="34">
        <f t="shared" si="44"/>
        <v>169988</v>
      </c>
      <c r="BU331" s="34">
        <f t="shared" si="44"/>
        <v>169988</v>
      </c>
      <c r="BV331" s="34">
        <f t="shared" si="44"/>
        <v>169988</v>
      </c>
      <c r="BW331" s="34">
        <f t="shared" si="44"/>
        <v>169988</v>
      </c>
      <c r="BX331" s="34">
        <f t="shared" ref="BX331:CB331" si="45">SUM(BX4:BX330)</f>
        <v>0</v>
      </c>
      <c r="BY331" s="34">
        <f t="shared" si="45"/>
        <v>0</v>
      </c>
      <c r="BZ331" s="34">
        <f t="shared" si="45"/>
        <v>0</v>
      </c>
      <c r="CA331" s="34">
        <f t="shared" si="45"/>
        <v>0</v>
      </c>
      <c r="CB331" s="34">
        <f t="shared" si="45"/>
        <v>0</v>
      </c>
      <c r="CE331" s="34">
        <f t="shared" ref="CE331:CJ331" si="46">SUM(CE4:CE330)</f>
        <v>0</v>
      </c>
      <c r="CF331" s="34">
        <f t="shared" si="46"/>
        <v>82212387.491335064</v>
      </c>
      <c r="CG331" s="34">
        <f t="shared" si="46"/>
        <v>-3492989.7499999995</v>
      </c>
      <c r="CH331" s="36">
        <f t="shared" si="46"/>
        <v>78719397.741335139</v>
      </c>
      <c r="CI331" s="36">
        <f t="shared" si="46"/>
        <v>32837721.919475887</v>
      </c>
      <c r="CJ331" s="36">
        <f t="shared" si="46"/>
        <v>111557119.66081081</v>
      </c>
      <c r="CK331" s="13"/>
      <c r="CL331" s="36">
        <f>SUM(CL4:CL330)</f>
        <v>213842229.24735618</v>
      </c>
      <c r="CR331" s="36">
        <f>SUM(CR4:CR330)</f>
        <v>101552606.69529364</v>
      </c>
    </row>
    <row r="332" spans="1:96" ht="15.75" x14ac:dyDescent="0.25">
      <c r="B332" s="11"/>
      <c r="E332" s="11">
        <v>1</v>
      </c>
      <c r="F332" s="11">
        <f>+E332+1</f>
        <v>2</v>
      </c>
      <c r="G332" s="11">
        <f t="shared" ref="G332:AI332" si="47">+F332+1</f>
        <v>3</v>
      </c>
      <c r="H332" s="11">
        <f t="shared" si="47"/>
        <v>4</v>
      </c>
      <c r="I332" s="11">
        <f t="shared" si="47"/>
        <v>5</v>
      </c>
      <c r="J332" s="11">
        <f t="shared" si="47"/>
        <v>6</v>
      </c>
      <c r="K332" s="11">
        <f t="shared" si="47"/>
        <v>7</v>
      </c>
      <c r="L332" s="11">
        <f t="shared" si="47"/>
        <v>8</v>
      </c>
      <c r="M332" s="11">
        <f t="shared" si="47"/>
        <v>9</v>
      </c>
      <c r="N332" s="11">
        <f t="shared" si="47"/>
        <v>10</v>
      </c>
      <c r="O332" s="11">
        <f t="shared" si="47"/>
        <v>11</v>
      </c>
      <c r="P332" s="11">
        <f t="shared" si="47"/>
        <v>12</v>
      </c>
      <c r="Q332" s="11">
        <f t="shared" si="47"/>
        <v>13</v>
      </c>
      <c r="R332" s="11">
        <f t="shared" si="47"/>
        <v>14</v>
      </c>
      <c r="S332" s="11">
        <f t="shared" si="47"/>
        <v>15</v>
      </c>
      <c r="T332" s="11">
        <f t="shared" si="47"/>
        <v>16</v>
      </c>
      <c r="U332" s="11">
        <f t="shared" si="47"/>
        <v>17</v>
      </c>
      <c r="V332" s="11">
        <f t="shared" si="47"/>
        <v>18</v>
      </c>
      <c r="W332" s="11">
        <f t="shared" si="47"/>
        <v>19</v>
      </c>
      <c r="X332" s="11">
        <f t="shared" si="47"/>
        <v>20</v>
      </c>
      <c r="Y332" s="11">
        <f t="shared" si="47"/>
        <v>21</v>
      </c>
      <c r="Z332" s="11">
        <f t="shared" si="47"/>
        <v>22</v>
      </c>
      <c r="AA332" s="11">
        <f t="shared" si="47"/>
        <v>23</v>
      </c>
      <c r="AB332" s="11">
        <f t="shared" si="47"/>
        <v>24</v>
      </c>
      <c r="AC332" s="11">
        <f t="shared" si="47"/>
        <v>25</v>
      </c>
      <c r="AD332" s="11">
        <f t="shared" si="47"/>
        <v>26</v>
      </c>
      <c r="AE332" s="11">
        <f t="shared" si="47"/>
        <v>27</v>
      </c>
      <c r="AF332" s="11">
        <f t="shared" si="47"/>
        <v>28</v>
      </c>
      <c r="AG332" s="11">
        <f t="shared" si="47"/>
        <v>29</v>
      </c>
      <c r="AH332" s="11">
        <f t="shared" si="47"/>
        <v>30</v>
      </c>
      <c r="AI332" s="11">
        <f t="shared" si="47"/>
        <v>31</v>
      </c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E332" s="34"/>
      <c r="CF332" s="34"/>
      <c r="CG332" s="34"/>
      <c r="CH332" s="36"/>
      <c r="CI332" s="13"/>
      <c r="CJ332" s="13"/>
      <c r="CK332" s="13"/>
      <c r="CL332" s="13"/>
    </row>
    <row r="333" spans="1:96" x14ac:dyDescent="0.25">
      <c r="A333" t="s">
        <v>29</v>
      </c>
      <c r="B333" s="11" t="s">
        <v>416</v>
      </c>
      <c r="C333" t="s">
        <v>417</v>
      </c>
      <c r="D333" s="21" t="s">
        <v>31</v>
      </c>
      <c r="E333" s="11" t="s">
        <v>418</v>
      </c>
      <c r="F333" s="11" t="s">
        <v>419</v>
      </c>
      <c r="G333" s="17">
        <v>31554</v>
      </c>
      <c r="H333" s="13">
        <v>36602.639999999999</v>
      </c>
      <c r="I333" s="14">
        <v>48</v>
      </c>
      <c r="J333" s="15">
        <v>43404</v>
      </c>
      <c r="K333" s="15">
        <v>44834</v>
      </c>
      <c r="L333" s="13">
        <v>1121610</v>
      </c>
      <c r="M333" s="13">
        <v>112161</v>
      </c>
      <c r="N333" s="13"/>
      <c r="O333" s="17"/>
      <c r="P333" s="17">
        <v>31554</v>
      </c>
      <c r="Q333" s="17">
        <v>31554</v>
      </c>
      <c r="R333" s="17">
        <v>31554</v>
      </c>
      <c r="S333" s="17">
        <v>31554</v>
      </c>
      <c r="T333" s="17">
        <v>31554</v>
      </c>
      <c r="U333" s="17">
        <v>31554</v>
      </c>
      <c r="V333" s="37">
        <v>31554</v>
      </c>
      <c r="W333" s="17"/>
      <c r="X333" s="17"/>
      <c r="Y333" s="17"/>
      <c r="Z333" s="38">
        <v>31554</v>
      </c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F333" s="18">
        <f t="shared" ref="CF333:CF396" si="48">SUM(X333:CB333)+G333</f>
        <v>63108</v>
      </c>
      <c r="CG333" s="40"/>
      <c r="CH333" s="13">
        <f t="shared" si="38"/>
        <v>63108</v>
      </c>
      <c r="CI333" s="13">
        <f t="shared" ref="CI333:CI396" si="49">+M333</f>
        <v>112161</v>
      </c>
      <c r="CJ333" s="13">
        <f t="shared" ref="CJ333:CJ396" si="50">+CH333+CI333</f>
        <v>175269</v>
      </c>
      <c r="CK333" s="13"/>
      <c r="CL333" s="13">
        <f t="shared" ref="CL333:CL396" si="51">+L333</f>
        <v>1121610</v>
      </c>
      <c r="CN333" t="s">
        <v>420</v>
      </c>
      <c r="CO333" t="s">
        <v>213</v>
      </c>
      <c r="CP333" t="s">
        <v>45</v>
      </c>
      <c r="CQ333" t="s">
        <v>218</v>
      </c>
      <c r="CR333" s="18">
        <f t="shared" ref="CR333:CR396" si="52">+CJ333</f>
        <v>175269</v>
      </c>
    </row>
    <row r="334" spans="1:96" x14ac:dyDescent="0.25">
      <c r="A334" t="s">
        <v>29</v>
      </c>
      <c r="B334" s="11" t="s">
        <v>416</v>
      </c>
      <c r="C334" t="s">
        <v>417</v>
      </c>
      <c r="D334" s="21" t="s">
        <v>31</v>
      </c>
      <c r="E334" s="11" t="s">
        <v>421</v>
      </c>
      <c r="F334" s="11" t="s">
        <v>419</v>
      </c>
      <c r="G334" s="17">
        <v>31554</v>
      </c>
      <c r="H334" s="13">
        <v>36602.639999999999</v>
      </c>
      <c r="I334" s="14">
        <v>48</v>
      </c>
      <c r="J334" s="15">
        <v>43404</v>
      </c>
      <c r="K334" s="15">
        <v>44834</v>
      </c>
      <c r="L334" s="13">
        <v>1121610</v>
      </c>
      <c r="M334" s="13">
        <v>112161</v>
      </c>
      <c r="N334" s="13"/>
      <c r="O334" s="17"/>
      <c r="P334" s="17">
        <v>31554</v>
      </c>
      <c r="Q334" s="17">
        <v>31554</v>
      </c>
      <c r="R334" s="17">
        <v>31554</v>
      </c>
      <c r="S334" s="17">
        <v>31554</v>
      </c>
      <c r="T334" s="17">
        <v>31554</v>
      </c>
      <c r="U334" s="17">
        <v>31554</v>
      </c>
      <c r="V334" s="37">
        <v>31554</v>
      </c>
      <c r="W334" s="17"/>
      <c r="X334" s="17"/>
      <c r="Y334" s="17"/>
      <c r="Z334" s="38">
        <v>31554</v>
      </c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F334" s="18">
        <f t="shared" si="48"/>
        <v>63108</v>
      </c>
      <c r="CG334" s="40"/>
      <c r="CH334" s="13">
        <f t="shared" si="38"/>
        <v>63108</v>
      </c>
      <c r="CI334" s="13">
        <f t="shared" si="49"/>
        <v>112161</v>
      </c>
      <c r="CJ334" s="13">
        <f t="shared" si="50"/>
        <v>175269</v>
      </c>
      <c r="CK334" s="13"/>
      <c r="CL334" s="13">
        <f t="shared" si="51"/>
        <v>1121610</v>
      </c>
      <c r="CN334" t="s">
        <v>420</v>
      </c>
      <c r="CO334" t="s">
        <v>213</v>
      </c>
      <c r="CP334" t="s">
        <v>45</v>
      </c>
      <c r="CQ334" t="s">
        <v>218</v>
      </c>
      <c r="CR334" s="18">
        <f t="shared" si="52"/>
        <v>175269</v>
      </c>
    </row>
    <row r="335" spans="1:96" x14ac:dyDescent="0.25">
      <c r="A335" t="s">
        <v>29</v>
      </c>
      <c r="B335" s="11" t="s">
        <v>416</v>
      </c>
      <c r="C335" t="s">
        <v>417</v>
      </c>
      <c r="D335" s="21" t="s">
        <v>31</v>
      </c>
      <c r="E335" s="11" t="s">
        <v>422</v>
      </c>
      <c r="F335" s="11" t="s">
        <v>419</v>
      </c>
      <c r="G335" s="17">
        <v>31554</v>
      </c>
      <c r="H335" s="13">
        <v>36602.639999999999</v>
      </c>
      <c r="I335" s="14">
        <v>48</v>
      </c>
      <c r="J335" s="15">
        <v>43404</v>
      </c>
      <c r="K335" s="15">
        <v>44834</v>
      </c>
      <c r="L335" s="13">
        <v>1121610</v>
      </c>
      <c r="M335" s="13">
        <v>112161</v>
      </c>
      <c r="N335" s="13"/>
      <c r="O335" s="17"/>
      <c r="P335" s="17">
        <v>31554</v>
      </c>
      <c r="Q335" s="17">
        <v>31554</v>
      </c>
      <c r="R335" s="17">
        <v>31554</v>
      </c>
      <c r="S335" s="17">
        <v>31554</v>
      </c>
      <c r="T335" s="17">
        <v>31554</v>
      </c>
      <c r="U335" s="17">
        <v>31554</v>
      </c>
      <c r="V335" s="37">
        <v>31554</v>
      </c>
      <c r="W335" s="17"/>
      <c r="X335" s="17"/>
      <c r="Y335" s="17"/>
      <c r="Z335" s="38">
        <v>31554</v>
      </c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F335" s="18">
        <f t="shared" si="48"/>
        <v>63108</v>
      </c>
      <c r="CG335" s="40"/>
      <c r="CH335" s="13">
        <f t="shared" si="38"/>
        <v>63108</v>
      </c>
      <c r="CI335" s="13">
        <f t="shared" si="49"/>
        <v>112161</v>
      </c>
      <c r="CJ335" s="13">
        <f t="shared" si="50"/>
        <v>175269</v>
      </c>
      <c r="CK335" s="13"/>
      <c r="CL335" s="13">
        <f t="shared" si="51"/>
        <v>1121610</v>
      </c>
      <c r="CN335" t="s">
        <v>220</v>
      </c>
      <c r="CO335" t="s">
        <v>213</v>
      </c>
      <c r="CP335" t="s">
        <v>45</v>
      </c>
      <c r="CQ335" t="s">
        <v>218</v>
      </c>
      <c r="CR335" s="18">
        <f t="shared" si="52"/>
        <v>175269</v>
      </c>
    </row>
    <row r="336" spans="1:96" x14ac:dyDescent="0.25">
      <c r="A336" t="s">
        <v>29</v>
      </c>
      <c r="B336" s="11" t="s">
        <v>416</v>
      </c>
      <c r="C336" t="s">
        <v>417</v>
      </c>
      <c r="D336" s="21" t="s">
        <v>31</v>
      </c>
      <c r="E336" s="11" t="s">
        <v>423</v>
      </c>
      <c r="F336" s="11" t="s">
        <v>419</v>
      </c>
      <c r="G336" s="17">
        <v>31554</v>
      </c>
      <c r="H336" s="13">
        <v>36602.639999999999</v>
      </c>
      <c r="I336" s="14">
        <v>48</v>
      </c>
      <c r="J336" s="15">
        <v>43404</v>
      </c>
      <c r="K336" s="15">
        <v>44834</v>
      </c>
      <c r="L336" s="13">
        <v>1121610</v>
      </c>
      <c r="M336" s="13">
        <v>112161</v>
      </c>
      <c r="N336" s="13"/>
      <c r="O336" s="17"/>
      <c r="P336" s="17">
        <v>31554</v>
      </c>
      <c r="Q336" s="17">
        <v>31554</v>
      </c>
      <c r="R336" s="17">
        <v>31554</v>
      </c>
      <c r="S336" s="17">
        <v>31554</v>
      </c>
      <c r="T336" s="17">
        <v>31554</v>
      </c>
      <c r="U336" s="17">
        <v>31554</v>
      </c>
      <c r="V336" s="37">
        <v>31554</v>
      </c>
      <c r="W336" s="17"/>
      <c r="X336" s="17"/>
      <c r="Y336" s="17"/>
      <c r="Z336" s="38">
        <v>31554</v>
      </c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F336" s="18">
        <f t="shared" si="48"/>
        <v>63108</v>
      </c>
      <c r="CG336" s="40"/>
      <c r="CH336" s="13">
        <f t="shared" si="38"/>
        <v>63108</v>
      </c>
      <c r="CI336" s="13">
        <f t="shared" si="49"/>
        <v>112161</v>
      </c>
      <c r="CJ336" s="13">
        <f t="shared" si="50"/>
        <v>175269</v>
      </c>
      <c r="CK336" s="13"/>
      <c r="CL336" s="13">
        <f t="shared" si="51"/>
        <v>1121610</v>
      </c>
      <c r="CN336" t="s">
        <v>220</v>
      </c>
      <c r="CO336" t="s">
        <v>213</v>
      </c>
      <c r="CP336" t="s">
        <v>45</v>
      </c>
      <c r="CQ336" t="s">
        <v>218</v>
      </c>
      <c r="CR336" s="18">
        <f t="shared" si="52"/>
        <v>175269</v>
      </c>
    </row>
    <row r="337" spans="1:96" x14ac:dyDescent="0.25">
      <c r="A337" t="s">
        <v>29</v>
      </c>
      <c r="B337" s="11" t="s">
        <v>424</v>
      </c>
      <c r="C337" t="s">
        <v>417</v>
      </c>
      <c r="D337" s="21" t="s">
        <v>31</v>
      </c>
      <c r="E337" s="11" t="s">
        <v>425</v>
      </c>
      <c r="F337" s="11" t="s">
        <v>419</v>
      </c>
      <c r="G337" s="13">
        <v>21048.799999999999</v>
      </c>
      <c r="H337" s="13">
        <v>24416.607999999997</v>
      </c>
      <c r="I337" s="14">
        <v>48</v>
      </c>
      <c r="J337" s="15">
        <v>43434</v>
      </c>
      <c r="K337" s="15">
        <v>45229</v>
      </c>
      <c r="L337" s="13">
        <v>920689.66</v>
      </c>
      <c r="M337" s="13">
        <v>138103</v>
      </c>
      <c r="N337" s="13"/>
      <c r="O337" s="13"/>
      <c r="P337" s="13">
        <v>19277.11</v>
      </c>
      <c r="Q337" s="13">
        <v>19277.11</v>
      </c>
      <c r="R337" s="13">
        <v>19277.11</v>
      </c>
      <c r="S337" s="13">
        <v>19277.11</v>
      </c>
      <c r="T337" s="13">
        <v>19277.11</v>
      </c>
      <c r="U337" s="13">
        <v>19277.11</v>
      </c>
      <c r="V337" s="25">
        <v>19277.11</v>
      </c>
      <c r="W337" s="13"/>
      <c r="X337" s="13"/>
      <c r="Y337" s="13"/>
      <c r="Z337" s="38">
        <v>19277.11</v>
      </c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>
        <v>19277.11</v>
      </c>
      <c r="AM337" s="38">
        <v>19277.11</v>
      </c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F337" s="18">
        <f t="shared" si="48"/>
        <v>78880.13</v>
      </c>
      <c r="CG337" s="40"/>
      <c r="CH337" s="13">
        <f t="shared" si="38"/>
        <v>78880.13</v>
      </c>
      <c r="CI337" s="13">
        <f t="shared" si="49"/>
        <v>138103</v>
      </c>
      <c r="CJ337" s="13">
        <f t="shared" si="50"/>
        <v>216983.13</v>
      </c>
      <c r="CK337" s="13"/>
      <c r="CL337" s="13">
        <f t="shared" si="51"/>
        <v>920689.66</v>
      </c>
      <c r="CN337" t="s">
        <v>80</v>
      </c>
      <c r="CO337" t="s">
        <v>213</v>
      </c>
      <c r="CP337" t="s">
        <v>426</v>
      </c>
      <c r="CQ337" t="s">
        <v>82</v>
      </c>
      <c r="CR337" s="18">
        <f t="shared" si="52"/>
        <v>216983.13</v>
      </c>
    </row>
    <row r="338" spans="1:96" x14ac:dyDescent="0.25">
      <c r="A338" t="s">
        <v>29</v>
      </c>
      <c r="B338" s="11" t="s">
        <v>427</v>
      </c>
      <c r="C338" t="s">
        <v>26</v>
      </c>
      <c r="D338" s="21" t="s">
        <v>31</v>
      </c>
      <c r="E338" s="11" t="s">
        <v>428</v>
      </c>
      <c r="F338" s="11" t="s">
        <v>429</v>
      </c>
      <c r="G338" s="13">
        <v>6692.4</v>
      </c>
      <c r="H338" s="13">
        <v>7763.1839999999993</v>
      </c>
      <c r="I338" s="14">
        <v>48</v>
      </c>
      <c r="J338" s="15">
        <v>43312</v>
      </c>
      <c r="K338" s="15">
        <v>44742</v>
      </c>
      <c r="L338" s="13">
        <v>223800</v>
      </c>
      <c r="M338" s="37">
        <v>67140</v>
      </c>
      <c r="N338" s="13"/>
      <c r="O338" s="13"/>
      <c r="P338" s="13">
        <v>5748.4250000000002</v>
      </c>
      <c r="Q338" s="13">
        <v>5748.4250000000002</v>
      </c>
      <c r="R338" s="13">
        <v>5748.4250000000002</v>
      </c>
      <c r="S338" s="13">
        <v>5748.4250000000002</v>
      </c>
      <c r="T338" s="13">
        <v>5748.4250000000002</v>
      </c>
      <c r="U338" s="13">
        <v>5748.4250000000002</v>
      </c>
      <c r="V338" s="25">
        <v>5748.4250000000002</v>
      </c>
      <c r="W338" s="13"/>
      <c r="X338" s="13"/>
      <c r="Y338" s="13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F338" s="18">
        <f t="shared" si="48"/>
        <v>6692.4</v>
      </c>
      <c r="CG338" s="40"/>
      <c r="CH338" s="13">
        <f t="shared" si="38"/>
        <v>6692.4</v>
      </c>
      <c r="CI338" s="13">
        <f t="shared" si="49"/>
        <v>67140</v>
      </c>
      <c r="CJ338" s="13">
        <f t="shared" si="50"/>
        <v>73832.399999999994</v>
      </c>
      <c r="CK338" s="13"/>
      <c r="CL338" s="13">
        <f t="shared" si="51"/>
        <v>223800</v>
      </c>
      <c r="CN338" t="e">
        <v>#N/A</v>
      </c>
      <c r="CO338" t="e">
        <v>#N/A</v>
      </c>
      <c r="CP338" t="e">
        <v>#N/A</v>
      </c>
      <c r="CQ338" t="s">
        <v>218</v>
      </c>
      <c r="CR338" s="18">
        <f t="shared" si="52"/>
        <v>73832.399999999994</v>
      </c>
    </row>
    <row r="339" spans="1:96" x14ac:dyDescent="0.25">
      <c r="A339" t="s">
        <v>29</v>
      </c>
      <c r="B339" s="11" t="s">
        <v>427</v>
      </c>
      <c r="C339" t="s">
        <v>26</v>
      </c>
      <c r="D339" s="21" t="s">
        <v>31</v>
      </c>
      <c r="E339" s="11" t="s">
        <v>430</v>
      </c>
      <c r="F339" s="11" t="s">
        <v>429</v>
      </c>
      <c r="G339" s="13">
        <v>6692.4</v>
      </c>
      <c r="H339" s="13">
        <v>7763.1839999999993</v>
      </c>
      <c r="I339" s="14">
        <v>48</v>
      </c>
      <c r="J339" s="15">
        <v>43312</v>
      </c>
      <c r="K339" s="15">
        <v>44742</v>
      </c>
      <c r="L339" s="13">
        <v>223800</v>
      </c>
      <c r="M339" s="37">
        <v>67140</v>
      </c>
      <c r="N339" s="13"/>
      <c r="O339" s="13"/>
      <c r="P339" s="13">
        <v>5748.4250000000002</v>
      </c>
      <c r="Q339" s="13">
        <v>5748.4250000000002</v>
      </c>
      <c r="R339" s="13">
        <v>5748.4250000000002</v>
      </c>
      <c r="S339" s="13">
        <v>5748.4250000000002</v>
      </c>
      <c r="T339" s="13">
        <v>5748.4250000000002</v>
      </c>
      <c r="U339" s="13">
        <v>5748.4250000000002</v>
      </c>
      <c r="V339" s="25">
        <v>5748.4250000000002</v>
      </c>
      <c r="W339" s="13"/>
      <c r="X339" s="13"/>
      <c r="Y339" s="13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F339" s="18">
        <f t="shared" si="48"/>
        <v>6692.4</v>
      </c>
      <c r="CG339" s="40"/>
      <c r="CH339" s="13">
        <f t="shared" si="38"/>
        <v>6692.4</v>
      </c>
      <c r="CI339" s="13">
        <f t="shared" si="49"/>
        <v>67140</v>
      </c>
      <c r="CJ339" s="13">
        <f t="shared" si="50"/>
        <v>73832.399999999994</v>
      </c>
      <c r="CK339" s="13"/>
      <c r="CL339" s="13">
        <f t="shared" si="51"/>
        <v>223800</v>
      </c>
      <c r="CN339" t="e">
        <v>#N/A</v>
      </c>
      <c r="CO339" t="e">
        <v>#N/A</v>
      </c>
      <c r="CP339" t="e">
        <v>#N/A</v>
      </c>
      <c r="CQ339" t="s">
        <v>218</v>
      </c>
      <c r="CR339" s="18">
        <f t="shared" si="52"/>
        <v>73832.399999999994</v>
      </c>
    </row>
    <row r="340" spans="1:96" x14ac:dyDescent="0.25">
      <c r="A340" t="s">
        <v>29</v>
      </c>
      <c r="B340" s="11" t="s">
        <v>431</v>
      </c>
      <c r="C340" t="s">
        <v>26</v>
      </c>
      <c r="D340" s="21" t="s">
        <v>31</v>
      </c>
      <c r="E340" s="11" t="s">
        <v>432</v>
      </c>
      <c r="F340" s="11" t="s">
        <v>429</v>
      </c>
      <c r="G340" s="13">
        <v>1210.2981362200001</v>
      </c>
      <c r="H340" s="13">
        <v>1403.9458380152</v>
      </c>
      <c r="I340" s="14">
        <v>48</v>
      </c>
      <c r="J340" s="15">
        <v>43343</v>
      </c>
      <c r="K340" s="15">
        <v>44773</v>
      </c>
      <c r="L340" s="13">
        <v>47120</v>
      </c>
      <c r="M340" s="37">
        <v>14136</v>
      </c>
      <c r="N340" s="13"/>
      <c r="O340" s="13"/>
      <c r="P340" s="13">
        <v>1210.2981362200001</v>
      </c>
      <c r="Q340" s="13">
        <v>1210.2981362200001</v>
      </c>
      <c r="R340" s="13">
        <v>1210.2981362200001</v>
      </c>
      <c r="S340" s="13">
        <v>1210.2981362200001</v>
      </c>
      <c r="T340" s="13">
        <v>1210.2981362200001</v>
      </c>
      <c r="U340" s="13">
        <v>1210.2981362200001</v>
      </c>
      <c r="V340" s="25">
        <v>1210.2981362200001</v>
      </c>
      <c r="W340" s="13"/>
      <c r="X340" s="13"/>
      <c r="Y340" s="13"/>
      <c r="Z340" s="38">
        <v>1210.2981362200001</v>
      </c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F340" s="18">
        <f t="shared" si="48"/>
        <v>2420.5962724400001</v>
      </c>
      <c r="CG340" s="40"/>
      <c r="CH340" s="13">
        <f t="shared" si="38"/>
        <v>2420.5962724400001</v>
      </c>
      <c r="CI340" s="13">
        <f t="shared" si="49"/>
        <v>14136</v>
      </c>
      <c r="CJ340" s="13">
        <f t="shared" si="50"/>
        <v>16556.596272440001</v>
      </c>
      <c r="CK340" s="13"/>
      <c r="CL340" s="13">
        <f t="shared" si="51"/>
        <v>47120</v>
      </c>
      <c r="CN340" t="e">
        <v>#N/A</v>
      </c>
      <c r="CO340" t="e">
        <v>#N/A</v>
      </c>
      <c r="CP340" t="e">
        <v>#N/A</v>
      </c>
      <c r="CQ340" t="s">
        <v>218</v>
      </c>
      <c r="CR340" s="18">
        <f t="shared" si="52"/>
        <v>16556.596272440001</v>
      </c>
    </row>
    <row r="341" spans="1:96" x14ac:dyDescent="0.25">
      <c r="A341" t="s">
        <v>29</v>
      </c>
      <c r="B341" s="11" t="s">
        <v>431</v>
      </c>
      <c r="C341" t="s">
        <v>26</v>
      </c>
      <c r="D341" s="21" t="s">
        <v>31</v>
      </c>
      <c r="E341" s="11" t="s">
        <v>433</v>
      </c>
      <c r="F341" s="11" t="s">
        <v>429</v>
      </c>
      <c r="G341" s="13">
        <v>1210.2981362200001</v>
      </c>
      <c r="H341" s="13">
        <v>1403.9458380152</v>
      </c>
      <c r="I341" s="14">
        <v>48</v>
      </c>
      <c r="J341" s="15">
        <v>43343</v>
      </c>
      <c r="K341" s="15">
        <v>44773</v>
      </c>
      <c r="L341" s="13">
        <v>47120</v>
      </c>
      <c r="M341" s="37">
        <v>14136</v>
      </c>
      <c r="N341" s="13"/>
      <c r="O341" s="13"/>
      <c r="P341" s="13">
        <v>1210.2981362200001</v>
      </c>
      <c r="Q341" s="13">
        <v>1210.2981362200001</v>
      </c>
      <c r="R341" s="13">
        <v>1210.2981362200001</v>
      </c>
      <c r="S341" s="13">
        <v>1210.2981362200001</v>
      </c>
      <c r="T341" s="13">
        <v>1210.2981362200001</v>
      </c>
      <c r="U341" s="13">
        <v>1210.2981362200001</v>
      </c>
      <c r="V341" s="25">
        <v>1210.2981362200001</v>
      </c>
      <c r="W341" s="13"/>
      <c r="X341" s="13"/>
      <c r="Y341" s="13"/>
      <c r="Z341" s="38">
        <v>1210.2981362200001</v>
      </c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F341" s="18">
        <f t="shared" si="48"/>
        <v>2420.5962724400001</v>
      </c>
      <c r="CG341" s="40"/>
      <c r="CH341" s="13">
        <f t="shared" si="38"/>
        <v>2420.5962724400001</v>
      </c>
      <c r="CI341" s="13">
        <f t="shared" si="49"/>
        <v>14136</v>
      </c>
      <c r="CJ341" s="13">
        <f t="shared" si="50"/>
        <v>16556.596272440001</v>
      </c>
      <c r="CK341" s="13"/>
      <c r="CL341" s="13">
        <f t="shared" si="51"/>
        <v>47120</v>
      </c>
      <c r="CN341" t="e">
        <v>#N/A</v>
      </c>
      <c r="CO341" t="e">
        <v>#N/A</v>
      </c>
      <c r="CP341" t="e">
        <v>#N/A</v>
      </c>
      <c r="CQ341" t="s">
        <v>218</v>
      </c>
      <c r="CR341" s="18">
        <f t="shared" si="52"/>
        <v>16556.596272440001</v>
      </c>
    </row>
    <row r="342" spans="1:96" x14ac:dyDescent="0.25">
      <c r="A342" t="s">
        <v>29</v>
      </c>
      <c r="B342" s="11" t="s">
        <v>431</v>
      </c>
      <c r="C342" t="s">
        <v>26</v>
      </c>
      <c r="D342" s="21" t="s">
        <v>31</v>
      </c>
      <c r="E342" s="11" t="s">
        <v>434</v>
      </c>
      <c r="F342" s="11" t="s">
        <v>429</v>
      </c>
      <c r="G342" s="13">
        <v>1189.75062488</v>
      </c>
      <c r="H342" s="13">
        <v>1380.1107248608</v>
      </c>
      <c r="I342" s="14">
        <v>48</v>
      </c>
      <c r="J342" s="15">
        <v>43343</v>
      </c>
      <c r="K342" s="15">
        <v>44773</v>
      </c>
      <c r="L342" s="13">
        <v>46320</v>
      </c>
      <c r="M342" s="37">
        <v>13896</v>
      </c>
      <c r="N342" s="13"/>
      <c r="O342" s="13"/>
      <c r="P342" s="13">
        <v>1189.75062488</v>
      </c>
      <c r="Q342" s="13">
        <v>1189.75062488</v>
      </c>
      <c r="R342" s="13">
        <v>1189.75062488</v>
      </c>
      <c r="S342" s="13">
        <v>1189.75062488</v>
      </c>
      <c r="T342" s="13">
        <v>1189.75062488</v>
      </c>
      <c r="U342" s="13">
        <v>1189.75062488</v>
      </c>
      <c r="V342" s="25">
        <v>1189.75062488</v>
      </c>
      <c r="W342" s="13"/>
      <c r="X342" s="13"/>
      <c r="Y342" s="13"/>
      <c r="Z342" s="38">
        <v>1189.75062488</v>
      </c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F342" s="18">
        <f t="shared" si="48"/>
        <v>2379.5012497600001</v>
      </c>
      <c r="CG342" s="40"/>
      <c r="CH342" s="13">
        <f t="shared" si="38"/>
        <v>2379.5012497600001</v>
      </c>
      <c r="CI342" s="13">
        <f t="shared" si="49"/>
        <v>13896</v>
      </c>
      <c r="CJ342" s="13">
        <f t="shared" si="50"/>
        <v>16275.50124976</v>
      </c>
      <c r="CK342" s="13"/>
      <c r="CL342" s="13">
        <f t="shared" si="51"/>
        <v>46320</v>
      </c>
      <c r="CN342" t="e">
        <v>#N/A</v>
      </c>
      <c r="CO342" t="e">
        <v>#N/A</v>
      </c>
      <c r="CP342" t="e">
        <v>#N/A</v>
      </c>
      <c r="CQ342" t="s">
        <v>218</v>
      </c>
      <c r="CR342" s="18">
        <f t="shared" si="52"/>
        <v>16275.50124976</v>
      </c>
    </row>
    <row r="343" spans="1:96" x14ac:dyDescent="0.25">
      <c r="A343" t="s">
        <v>29</v>
      </c>
      <c r="B343" s="11" t="s">
        <v>431</v>
      </c>
      <c r="C343" t="s">
        <v>26</v>
      </c>
      <c r="D343" s="21" t="s">
        <v>31</v>
      </c>
      <c r="E343" s="11" t="s">
        <v>435</v>
      </c>
      <c r="F343" s="11" t="s">
        <v>429</v>
      </c>
      <c r="G343" s="13">
        <v>4540.1768015999996</v>
      </c>
      <c r="H343" s="13">
        <v>5266.6050898559988</v>
      </c>
      <c r="I343" s="14">
        <v>48</v>
      </c>
      <c r="J343" s="15">
        <v>43343</v>
      </c>
      <c r="K343" s="15">
        <v>44773</v>
      </c>
      <c r="L343" s="13">
        <v>176760</v>
      </c>
      <c r="M343" s="37">
        <v>53028</v>
      </c>
      <c r="N343" s="13"/>
      <c r="O343" s="13"/>
      <c r="P343" s="13">
        <v>4540.1768015999996</v>
      </c>
      <c r="Q343" s="13">
        <v>4540.1768015999996</v>
      </c>
      <c r="R343" s="13">
        <v>4540.1768015999996</v>
      </c>
      <c r="S343" s="13">
        <v>4540.1768015999996</v>
      </c>
      <c r="T343" s="13">
        <v>4540.1768015999996</v>
      </c>
      <c r="U343" s="13">
        <v>4540.1768015999996</v>
      </c>
      <c r="V343" s="25">
        <v>4540.1768015999996</v>
      </c>
      <c r="W343" s="13"/>
      <c r="X343" s="13"/>
      <c r="Y343" s="13"/>
      <c r="Z343" s="38">
        <v>4540.1768015999996</v>
      </c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F343" s="18">
        <f t="shared" si="48"/>
        <v>9080.3536031999993</v>
      </c>
      <c r="CG343" s="40"/>
      <c r="CH343" s="13">
        <f t="shared" si="38"/>
        <v>9080.3536031999993</v>
      </c>
      <c r="CI343" s="13">
        <f t="shared" si="49"/>
        <v>53028</v>
      </c>
      <c r="CJ343" s="13">
        <f t="shared" si="50"/>
        <v>62108.353603199997</v>
      </c>
      <c r="CK343" s="13"/>
      <c r="CL343" s="13">
        <f t="shared" si="51"/>
        <v>176760</v>
      </c>
      <c r="CN343" t="e">
        <v>#N/A</v>
      </c>
      <c r="CO343" t="e">
        <v>#N/A</v>
      </c>
      <c r="CP343" t="e">
        <v>#N/A</v>
      </c>
      <c r="CQ343" t="s">
        <v>218</v>
      </c>
      <c r="CR343" s="18">
        <f t="shared" si="52"/>
        <v>62108.353603199997</v>
      </c>
    </row>
    <row r="344" spans="1:96" x14ac:dyDescent="0.25">
      <c r="A344" t="s">
        <v>29</v>
      </c>
      <c r="B344" s="11" t="s">
        <v>436</v>
      </c>
      <c r="C344">
        <v>1</v>
      </c>
      <c r="D344" s="21" t="s">
        <v>437</v>
      </c>
      <c r="E344" s="11" t="s">
        <v>438</v>
      </c>
      <c r="F344" s="11" t="s">
        <v>439</v>
      </c>
      <c r="G344" s="13"/>
      <c r="H344" s="13">
        <v>31713.379199999996</v>
      </c>
      <c r="I344" s="14">
        <v>60</v>
      </c>
      <c r="J344" s="15">
        <v>42916</v>
      </c>
      <c r="K344" s="15">
        <v>44699</v>
      </c>
      <c r="L344" s="13">
        <v>1640347.8034482757</v>
      </c>
      <c r="M344" s="13">
        <v>0</v>
      </c>
      <c r="N344" s="13">
        <v>63426.25</v>
      </c>
      <c r="O344" s="13">
        <v>27339.119999999999</v>
      </c>
      <c r="P344" s="13"/>
      <c r="Q344" s="13"/>
      <c r="R344" s="13">
        <v>27339.119999999999</v>
      </c>
      <c r="S344" s="13">
        <v>27339.119999999999</v>
      </c>
      <c r="T344" s="13">
        <v>27339.119999999999</v>
      </c>
      <c r="U344" s="13">
        <v>27339.119999999999</v>
      </c>
      <c r="V344" s="25">
        <v>27339.119999999999</v>
      </c>
      <c r="W344" s="13"/>
      <c r="X344" s="25"/>
      <c r="Y344" s="13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9"/>
      <c r="BR344" s="39"/>
      <c r="BS344" s="39"/>
      <c r="BT344" s="39"/>
      <c r="BU344" s="39"/>
      <c r="BV344" s="39"/>
      <c r="BW344" s="39"/>
      <c r="BX344" s="39"/>
      <c r="BY344" s="39"/>
      <c r="BZ344" s="39"/>
      <c r="CA344" s="39"/>
      <c r="CB344" s="39"/>
      <c r="CF344" s="18">
        <f t="shared" si="48"/>
        <v>0</v>
      </c>
      <c r="CG344" s="18"/>
      <c r="CH344" s="13">
        <f t="shared" si="38"/>
        <v>0</v>
      </c>
      <c r="CI344" s="13">
        <f t="shared" si="49"/>
        <v>0</v>
      </c>
      <c r="CJ344" s="13">
        <f t="shared" si="50"/>
        <v>0</v>
      </c>
      <c r="CK344" s="13"/>
      <c r="CL344" s="13">
        <f t="shared" si="51"/>
        <v>1640347.8034482757</v>
      </c>
      <c r="CN344" t="s">
        <v>80</v>
      </c>
      <c r="CO344" t="s">
        <v>213</v>
      </c>
      <c r="CP344" t="s">
        <v>440</v>
      </c>
      <c r="CQ344" t="s">
        <v>46</v>
      </c>
      <c r="CR344" s="18">
        <f t="shared" si="52"/>
        <v>0</v>
      </c>
    </row>
    <row r="345" spans="1:96" x14ac:dyDescent="0.25">
      <c r="A345" t="s">
        <v>29</v>
      </c>
      <c r="B345" s="11" t="s">
        <v>436</v>
      </c>
      <c r="C345">
        <v>1</v>
      </c>
      <c r="D345" s="21" t="s">
        <v>437</v>
      </c>
      <c r="E345" s="11" t="s">
        <v>441</v>
      </c>
      <c r="F345" s="11" t="s">
        <v>439</v>
      </c>
      <c r="G345" s="13"/>
      <c r="H345" s="13">
        <v>31713.379199999996</v>
      </c>
      <c r="I345" s="14">
        <v>60</v>
      </c>
      <c r="J345" s="15">
        <v>42916</v>
      </c>
      <c r="K345" s="15">
        <v>44699</v>
      </c>
      <c r="L345" s="13">
        <v>1640347.8034482757</v>
      </c>
      <c r="M345" s="13">
        <v>0</v>
      </c>
      <c r="N345" s="13">
        <v>63426.25</v>
      </c>
      <c r="O345" s="13">
        <v>27339.119999999999</v>
      </c>
      <c r="P345" s="13"/>
      <c r="Q345" s="13"/>
      <c r="R345" s="13">
        <v>27339.119999999999</v>
      </c>
      <c r="S345" s="13">
        <v>27339.119999999999</v>
      </c>
      <c r="T345" s="13">
        <v>27339.119999999999</v>
      </c>
      <c r="U345" s="13">
        <v>27339.119999999999</v>
      </c>
      <c r="V345" s="25">
        <v>27339.119999999999</v>
      </c>
      <c r="W345" s="13"/>
      <c r="X345" s="25"/>
      <c r="Y345" s="13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9"/>
      <c r="BR345" s="39"/>
      <c r="BS345" s="39"/>
      <c r="BT345" s="39"/>
      <c r="BU345" s="39"/>
      <c r="BV345" s="39"/>
      <c r="BW345" s="39"/>
      <c r="BX345" s="39"/>
      <c r="BY345" s="39"/>
      <c r="BZ345" s="39"/>
      <c r="CA345" s="39"/>
      <c r="CB345" s="39"/>
      <c r="CF345" s="18">
        <f t="shared" si="48"/>
        <v>0</v>
      </c>
      <c r="CG345" s="18"/>
      <c r="CH345" s="13">
        <f t="shared" si="38"/>
        <v>0</v>
      </c>
      <c r="CI345" s="13">
        <f t="shared" si="49"/>
        <v>0</v>
      </c>
      <c r="CJ345" s="13">
        <f t="shared" si="50"/>
        <v>0</v>
      </c>
      <c r="CK345" s="13"/>
      <c r="CL345" s="13">
        <f t="shared" si="51"/>
        <v>1640347.8034482757</v>
      </c>
      <c r="CN345" t="s">
        <v>80</v>
      </c>
      <c r="CO345" t="s">
        <v>213</v>
      </c>
      <c r="CP345" t="s">
        <v>440</v>
      </c>
      <c r="CQ345" t="s">
        <v>46</v>
      </c>
      <c r="CR345" s="18">
        <f t="shared" si="52"/>
        <v>0</v>
      </c>
    </row>
    <row r="346" spans="1:96" x14ac:dyDescent="0.25">
      <c r="A346" t="s">
        <v>29</v>
      </c>
      <c r="B346" s="11" t="s">
        <v>436</v>
      </c>
      <c r="C346">
        <v>1</v>
      </c>
      <c r="D346" s="21" t="s">
        <v>437</v>
      </c>
      <c r="E346" s="11" t="s">
        <v>442</v>
      </c>
      <c r="F346" s="11" t="s">
        <v>439</v>
      </c>
      <c r="G346" s="13"/>
      <c r="H346" s="13">
        <v>31713.379199999996</v>
      </c>
      <c r="I346" s="14">
        <v>60</v>
      </c>
      <c r="J346" s="15">
        <v>42916</v>
      </c>
      <c r="K346" s="15">
        <v>44699</v>
      </c>
      <c r="L346" s="13">
        <v>1640347.8034482757</v>
      </c>
      <c r="M346" s="13">
        <v>0</v>
      </c>
      <c r="N346" s="13">
        <v>63426.25</v>
      </c>
      <c r="O346" s="13">
        <v>27339.119999999999</v>
      </c>
      <c r="P346" s="13"/>
      <c r="Q346" s="13"/>
      <c r="R346" s="13">
        <v>27339.119999999999</v>
      </c>
      <c r="S346" s="13">
        <v>27339.119999999999</v>
      </c>
      <c r="T346" s="13">
        <v>27339.119999999999</v>
      </c>
      <c r="U346" s="13">
        <v>27339.119999999999</v>
      </c>
      <c r="V346" s="25">
        <v>27339.119999999999</v>
      </c>
      <c r="W346" s="13"/>
      <c r="X346" s="25"/>
      <c r="Y346" s="13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F346" s="18">
        <f t="shared" si="48"/>
        <v>0</v>
      </c>
      <c r="CG346" s="18"/>
      <c r="CH346" s="13">
        <f t="shared" si="38"/>
        <v>0</v>
      </c>
      <c r="CI346" s="13">
        <f t="shared" si="49"/>
        <v>0</v>
      </c>
      <c r="CJ346" s="13">
        <f t="shared" si="50"/>
        <v>0</v>
      </c>
      <c r="CK346" s="13"/>
      <c r="CL346" s="13">
        <f t="shared" si="51"/>
        <v>1640347.8034482757</v>
      </c>
      <c r="CN346" t="s">
        <v>80</v>
      </c>
      <c r="CO346" t="s">
        <v>213</v>
      </c>
      <c r="CP346" t="s">
        <v>440</v>
      </c>
      <c r="CQ346" t="s">
        <v>46</v>
      </c>
      <c r="CR346" s="18">
        <f t="shared" si="52"/>
        <v>0</v>
      </c>
    </row>
    <row r="347" spans="1:96" x14ac:dyDescent="0.25">
      <c r="A347" t="s">
        <v>29</v>
      </c>
      <c r="B347" s="11" t="s">
        <v>436</v>
      </c>
      <c r="C347">
        <v>1</v>
      </c>
      <c r="D347" s="21" t="s">
        <v>437</v>
      </c>
      <c r="E347" s="11" t="s">
        <v>443</v>
      </c>
      <c r="F347" s="11" t="s">
        <v>439</v>
      </c>
      <c r="G347" s="13"/>
      <c r="H347" s="13">
        <v>31713.379199999996</v>
      </c>
      <c r="I347" s="14">
        <v>60</v>
      </c>
      <c r="J347" s="15">
        <v>42916</v>
      </c>
      <c r="K347" s="15">
        <v>44699</v>
      </c>
      <c r="L347" s="13">
        <v>1640347.8034482757</v>
      </c>
      <c r="M347" s="13">
        <v>0</v>
      </c>
      <c r="N347" s="13">
        <v>63426.25</v>
      </c>
      <c r="O347" s="13">
        <v>27339.119999999999</v>
      </c>
      <c r="P347" s="13"/>
      <c r="Q347" s="13"/>
      <c r="R347" s="13">
        <v>27339.119999999999</v>
      </c>
      <c r="S347" s="13">
        <v>27339.119999999999</v>
      </c>
      <c r="T347" s="13">
        <v>27339.119999999999</v>
      </c>
      <c r="U347" s="13">
        <v>27339.119999999999</v>
      </c>
      <c r="V347" s="25">
        <v>27339.119999999999</v>
      </c>
      <c r="W347" s="13"/>
      <c r="X347" s="25"/>
      <c r="Y347" s="13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F347" s="18">
        <f t="shared" si="48"/>
        <v>0</v>
      </c>
      <c r="CG347" s="18"/>
      <c r="CH347" s="13">
        <f t="shared" si="38"/>
        <v>0</v>
      </c>
      <c r="CI347" s="13">
        <f t="shared" si="49"/>
        <v>0</v>
      </c>
      <c r="CJ347" s="13">
        <f t="shared" si="50"/>
        <v>0</v>
      </c>
      <c r="CK347" s="13"/>
      <c r="CL347" s="13">
        <f t="shared" si="51"/>
        <v>1640347.8034482757</v>
      </c>
      <c r="CN347" t="s">
        <v>80</v>
      </c>
      <c r="CO347" t="s">
        <v>213</v>
      </c>
      <c r="CP347" t="s">
        <v>440</v>
      </c>
      <c r="CQ347" t="s">
        <v>46</v>
      </c>
      <c r="CR347" s="18">
        <f t="shared" si="52"/>
        <v>0</v>
      </c>
    </row>
    <row r="348" spans="1:96" x14ac:dyDescent="0.25">
      <c r="A348" t="s">
        <v>29</v>
      </c>
      <c r="B348" s="11" t="s">
        <v>436</v>
      </c>
      <c r="C348">
        <v>1</v>
      </c>
      <c r="D348" s="21" t="s">
        <v>437</v>
      </c>
      <c r="E348" s="11" t="s">
        <v>444</v>
      </c>
      <c r="F348" s="11" t="s">
        <v>439</v>
      </c>
      <c r="G348" s="13"/>
      <c r="H348" s="13">
        <v>31713.379199999996</v>
      </c>
      <c r="I348" s="14">
        <v>60</v>
      </c>
      <c r="J348" s="15">
        <v>42916</v>
      </c>
      <c r="K348" s="15">
        <v>44699</v>
      </c>
      <c r="L348" s="13">
        <v>1640347.8034482757</v>
      </c>
      <c r="M348" s="13">
        <v>0</v>
      </c>
      <c r="N348" s="13">
        <v>63426.25</v>
      </c>
      <c r="O348" s="13">
        <v>27339.119999999999</v>
      </c>
      <c r="P348" s="13"/>
      <c r="Q348" s="13"/>
      <c r="R348" s="13">
        <v>27339.119999999999</v>
      </c>
      <c r="S348" s="13">
        <v>27339.119999999999</v>
      </c>
      <c r="T348" s="13">
        <v>27339.119999999999</v>
      </c>
      <c r="U348" s="13">
        <v>27339.119999999999</v>
      </c>
      <c r="V348" s="25">
        <v>27339.119999999999</v>
      </c>
      <c r="W348" s="13"/>
      <c r="X348" s="25"/>
      <c r="Y348" s="13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F348" s="18">
        <f t="shared" si="48"/>
        <v>0</v>
      </c>
      <c r="CG348" s="18"/>
      <c r="CH348" s="13">
        <f t="shared" si="38"/>
        <v>0</v>
      </c>
      <c r="CI348" s="13">
        <f t="shared" si="49"/>
        <v>0</v>
      </c>
      <c r="CJ348" s="13">
        <f t="shared" si="50"/>
        <v>0</v>
      </c>
      <c r="CK348" s="13"/>
      <c r="CL348" s="13">
        <f t="shared" si="51"/>
        <v>1640347.8034482757</v>
      </c>
      <c r="CN348" t="s">
        <v>80</v>
      </c>
      <c r="CO348" t="s">
        <v>213</v>
      </c>
      <c r="CP348" t="s">
        <v>440</v>
      </c>
      <c r="CQ348" t="s">
        <v>46</v>
      </c>
      <c r="CR348" s="18">
        <f t="shared" si="52"/>
        <v>0</v>
      </c>
    </row>
    <row r="349" spans="1:96" x14ac:dyDescent="0.25">
      <c r="A349" t="s">
        <v>29</v>
      </c>
      <c r="B349" s="11" t="s">
        <v>436</v>
      </c>
      <c r="C349">
        <v>1</v>
      </c>
      <c r="D349" s="21" t="s">
        <v>437</v>
      </c>
      <c r="E349" s="11" t="s">
        <v>445</v>
      </c>
      <c r="F349" s="11" t="s">
        <v>439</v>
      </c>
      <c r="G349" s="13"/>
      <c r="H349" s="13">
        <v>31713.379199999996</v>
      </c>
      <c r="I349" s="14">
        <v>60</v>
      </c>
      <c r="J349" s="15">
        <v>42916</v>
      </c>
      <c r="K349" s="15">
        <v>44699</v>
      </c>
      <c r="L349" s="13">
        <v>1640347.8034482757</v>
      </c>
      <c r="M349" s="13">
        <v>0</v>
      </c>
      <c r="N349" s="13">
        <v>63426.25</v>
      </c>
      <c r="O349" s="13">
        <v>27339.119999999999</v>
      </c>
      <c r="P349" s="13"/>
      <c r="Q349" s="13"/>
      <c r="R349" s="13">
        <v>27339.119999999999</v>
      </c>
      <c r="S349" s="13">
        <v>27339.119999999999</v>
      </c>
      <c r="T349" s="13">
        <v>27339.119999999999</v>
      </c>
      <c r="U349" s="13">
        <v>27339.119999999999</v>
      </c>
      <c r="V349" s="25">
        <v>27339.119999999999</v>
      </c>
      <c r="W349" s="13"/>
      <c r="X349" s="25"/>
      <c r="Y349" s="13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F349" s="18">
        <f t="shared" si="48"/>
        <v>0</v>
      </c>
      <c r="CG349" s="18"/>
      <c r="CH349" s="13">
        <f t="shared" si="38"/>
        <v>0</v>
      </c>
      <c r="CI349" s="13">
        <f t="shared" si="49"/>
        <v>0</v>
      </c>
      <c r="CJ349" s="13">
        <f t="shared" si="50"/>
        <v>0</v>
      </c>
      <c r="CK349" s="13"/>
      <c r="CL349" s="13">
        <f t="shared" si="51"/>
        <v>1640347.8034482757</v>
      </c>
      <c r="CN349" t="s">
        <v>80</v>
      </c>
      <c r="CO349" t="s">
        <v>213</v>
      </c>
      <c r="CP349" t="s">
        <v>440</v>
      </c>
      <c r="CQ349" t="s">
        <v>46</v>
      </c>
      <c r="CR349" s="18">
        <f t="shared" si="52"/>
        <v>0</v>
      </c>
    </row>
    <row r="350" spans="1:96" x14ac:dyDescent="0.25">
      <c r="A350" t="s">
        <v>29</v>
      </c>
      <c r="B350" s="11" t="s">
        <v>436</v>
      </c>
      <c r="C350">
        <v>1</v>
      </c>
      <c r="D350" s="21" t="s">
        <v>437</v>
      </c>
      <c r="E350" s="11" t="s">
        <v>446</v>
      </c>
      <c r="F350" s="11" t="s">
        <v>439</v>
      </c>
      <c r="G350" s="13"/>
      <c r="H350" s="13">
        <v>31713.379199999996</v>
      </c>
      <c r="I350" s="14">
        <v>60</v>
      </c>
      <c r="J350" s="15">
        <v>42916</v>
      </c>
      <c r="K350" s="15">
        <v>44699</v>
      </c>
      <c r="L350" s="13">
        <v>1640347.8034482757</v>
      </c>
      <c r="M350" s="13">
        <v>0</v>
      </c>
      <c r="N350" s="13">
        <v>63426.25</v>
      </c>
      <c r="O350" s="13">
        <v>27339.119999999999</v>
      </c>
      <c r="P350" s="13"/>
      <c r="Q350" s="13"/>
      <c r="R350" s="13">
        <v>27339.119999999999</v>
      </c>
      <c r="S350" s="13">
        <v>27339.119999999999</v>
      </c>
      <c r="T350" s="13">
        <v>27339.119999999999</v>
      </c>
      <c r="U350" s="13">
        <v>27339.119999999999</v>
      </c>
      <c r="V350" s="25">
        <v>27339.119999999999</v>
      </c>
      <c r="W350" s="13"/>
      <c r="X350" s="25"/>
      <c r="Y350" s="13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F350" s="18">
        <f t="shared" si="48"/>
        <v>0</v>
      </c>
      <c r="CG350" s="18"/>
      <c r="CH350" s="13">
        <f t="shared" si="38"/>
        <v>0</v>
      </c>
      <c r="CI350" s="13">
        <f t="shared" si="49"/>
        <v>0</v>
      </c>
      <c r="CJ350" s="13">
        <f t="shared" si="50"/>
        <v>0</v>
      </c>
      <c r="CK350" s="13"/>
      <c r="CL350" s="13">
        <f t="shared" si="51"/>
        <v>1640347.8034482757</v>
      </c>
      <c r="CN350" t="s">
        <v>80</v>
      </c>
      <c r="CO350" t="s">
        <v>213</v>
      </c>
      <c r="CP350" t="s">
        <v>440</v>
      </c>
      <c r="CQ350" t="s">
        <v>46</v>
      </c>
      <c r="CR350" s="18">
        <f t="shared" si="52"/>
        <v>0</v>
      </c>
    </row>
    <row r="351" spans="1:96" x14ac:dyDescent="0.25">
      <c r="A351" t="s">
        <v>29</v>
      </c>
      <c r="B351" s="11" t="s">
        <v>436</v>
      </c>
      <c r="C351">
        <v>1</v>
      </c>
      <c r="D351" s="21" t="s">
        <v>437</v>
      </c>
      <c r="E351" s="11" t="s">
        <v>447</v>
      </c>
      <c r="F351" s="11" t="s">
        <v>439</v>
      </c>
      <c r="G351" s="13"/>
      <c r="H351" s="13">
        <v>31713.379199999996</v>
      </c>
      <c r="I351" s="14">
        <v>60</v>
      </c>
      <c r="J351" s="15">
        <v>42916</v>
      </c>
      <c r="K351" s="15">
        <v>44699</v>
      </c>
      <c r="L351" s="13">
        <v>1640347.8034482757</v>
      </c>
      <c r="M351" s="13">
        <v>0</v>
      </c>
      <c r="N351" s="13">
        <v>63426.25</v>
      </c>
      <c r="O351" s="13">
        <v>27339.119999999999</v>
      </c>
      <c r="P351" s="13"/>
      <c r="Q351" s="13"/>
      <c r="R351" s="13">
        <v>27339.119999999999</v>
      </c>
      <c r="S351" s="13">
        <v>27339.119999999999</v>
      </c>
      <c r="T351" s="13">
        <v>27339.119999999999</v>
      </c>
      <c r="U351" s="13">
        <v>27339.119999999999</v>
      </c>
      <c r="V351" s="25">
        <v>27339.119999999999</v>
      </c>
      <c r="W351" s="13"/>
      <c r="X351" s="25"/>
      <c r="Y351" s="13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F351" s="18">
        <f t="shared" si="48"/>
        <v>0</v>
      </c>
      <c r="CG351" s="18"/>
      <c r="CH351" s="13">
        <f t="shared" si="38"/>
        <v>0</v>
      </c>
      <c r="CI351" s="13">
        <f t="shared" si="49"/>
        <v>0</v>
      </c>
      <c r="CJ351" s="13">
        <f t="shared" si="50"/>
        <v>0</v>
      </c>
      <c r="CK351" s="13"/>
      <c r="CL351" s="13">
        <f t="shared" si="51"/>
        <v>1640347.8034482757</v>
      </c>
      <c r="CN351" t="s">
        <v>80</v>
      </c>
      <c r="CO351" t="s">
        <v>213</v>
      </c>
      <c r="CP351" t="s">
        <v>440</v>
      </c>
      <c r="CQ351" t="s">
        <v>46</v>
      </c>
      <c r="CR351" s="18">
        <f t="shared" si="52"/>
        <v>0</v>
      </c>
    </row>
    <row r="352" spans="1:96" x14ac:dyDescent="0.25">
      <c r="A352" t="s">
        <v>29</v>
      </c>
      <c r="B352" s="11" t="s">
        <v>436</v>
      </c>
      <c r="C352">
        <v>1</v>
      </c>
      <c r="D352" s="21" t="s">
        <v>437</v>
      </c>
      <c r="E352" s="11" t="s">
        <v>448</v>
      </c>
      <c r="F352" s="11" t="s">
        <v>439</v>
      </c>
      <c r="G352" s="13"/>
      <c r="H352" s="13">
        <v>31713.379199999996</v>
      </c>
      <c r="I352" s="14">
        <v>60</v>
      </c>
      <c r="J352" s="15">
        <v>42916</v>
      </c>
      <c r="K352" s="15">
        <v>44699</v>
      </c>
      <c r="L352" s="13">
        <v>1640347.8034482757</v>
      </c>
      <c r="M352" s="13">
        <v>0</v>
      </c>
      <c r="N352" s="13">
        <v>63426.25</v>
      </c>
      <c r="O352" s="13">
        <v>27339.119999999999</v>
      </c>
      <c r="P352" s="13"/>
      <c r="Q352" s="13"/>
      <c r="R352" s="13">
        <v>27339.119999999999</v>
      </c>
      <c r="S352" s="13">
        <v>27339.119999999999</v>
      </c>
      <c r="T352" s="13">
        <v>27339.119999999999</v>
      </c>
      <c r="U352" s="13">
        <v>27339.119999999999</v>
      </c>
      <c r="V352" s="25">
        <v>27339.119999999999</v>
      </c>
      <c r="W352" s="13"/>
      <c r="X352" s="25"/>
      <c r="Y352" s="13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F352" s="18">
        <f t="shared" si="48"/>
        <v>0</v>
      </c>
      <c r="CG352" s="18"/>
      <c r="CH352" s="13">
        <f t="shared" si="38"/>
        <v>0</v>
      </c>
      <c r="CI352" s="13">
        <f t="shared" si="49"/>
        <v>0</v>
      </c>
      <c r="CJ352" s="13">
        <f t="shared" si="50"/>
        <v>0</v>
      </c>
      <c r="CK352" s="13"/>
      <c r="CL352" s="13">
        <f t="shared" si="51"/>
        <v>1640347.8034482757</v>
      </c>
      <c r="CN352" t="s">
        <v>80</v>
      </c>
      <c r="CO352" t="s">
        <v>213</v>
      </c>
      <c r="CP352" t="s">
        <v>440</v>
      </c>
      <c r="CQ352" t="s">
        <v>46</v>
      </c>
      <c r="CR352" s="18">
        <f t="shared" si="52"/>
        <v>0</v>
      </c>
    </row>
    <row r="353" spans="1:96" x14ac:dyDescent="0.25">
      <c r="A353" t="s">
        <v>29</v>
      </c>
      <c r="B353" s="11" t="s">
        <v>436</v>
      </c>
      <c r="C353">
        <v>1</v>
      </c>
      <c r="D353" s="21" t="s">
        <v>437</v>
      </c>
      <c r="E353" s="11" t="s">
        <v>449</v>
      </c>
      <c r="F353" s="11" t="s">
        <v>439</v>
      </c>
      <c r="G353" s="13"/>
      <c r="H353" s="13">
        <v>31713.379199999996</v>
      </c>
      <c r="I353" s="14">
        <v>60</v>
      </c>
      <c r="J353" s="15">
        <v>42916</v>
      </c>
      <c r="K353" s="15">
        <v>44699</v>
      </c>
      <c r="L353" s="13">
        <v>1640347.8034482757</v>
      </c>
      <c r="M353" s="13">
        <v>0</v>
      </c>
      <c r="N353" s="13">
        <v>63426.25</v>
      </c>
      <c r="O353" s="13">
        <v>27339.119999999999</v>
      </c>
      <c r="P353" s="13"/>
      <c r="Q353" s="13"/>
      <c r="R353" s="13">
        <v>27339.119999999999</v>
      </c>
      <c r="S353" s="13">
        <v>27339.119999999999</v>
      </c>
      <c r="T353" s="13">
        <v>27339.119999999999</v>
      </c>
      <c r="U353" s="13">
        <v>27339.119999999999</v>
      </c>
      <c r="V353" s="25">
        <v>27339.119999999999</v>
      </c>
      <c r="W353" s="13"/>
      <c r="X353" s="25"/>
      <c r="Y353" s="13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F353" s="18">
        <f t="shared" si="48"/>
        <v>0</v>
      </c>
      <c r="CG353" s="18"/>
      <c r="CH353" s="13">
        <f t="shared" si="38"/>
        <v>0</v>
      </c>
      <c r="CI353" s="13">
        <f t="shared" si="49"/>
        <v>0</v>
      </c>
      <c r="CJ353" s="13">
        <f t="shared" si="50"/>
        <v>0</v>
      </c>
      <c r="CK353" s="13"/>
      <c r="CL353" s="13">
        <f t="shared" si="51"/>
        <v>1640347.8034482757</v>
      </c>
      <c r="CN353" t="s">
        <v>80</v>
      </c>
      <c r="CO353" t="s">
        <v>213</v>
      </c>
      <c r="CP353" t="s">
        <v>440</v>
      </c>
      <c r="CQ353" t="s">
        <v>46</v>
      </c>
      <c r="CR353" s="18">
        <f t="shared" si="52"/>
        <v>0</v>
      </c>
    </row>
    <row r="354" spans="1:96" x14ac:dyDescent="0.25">
      <c r="A354" t="s">
        <v>29</v>
      </c>
      <c r="B354" s="11" t="s">
        <v>436</v>
      </c>
      <c r="C354">
        <v>1</v>
      </c>
      <c r="D354" s="21" t="s">
        <v>437</v>
      </c>
      <c r="E354" s="30" t="s">
        <v>450</v>
      </c>
      <c r="F354" s="11" t="s">
        <v>439</v>
      </c>
      <c r="G354" s="13"/>
      <c r="H354" s="13">
        <v>31713.379199999996</v>
      </c>
      <c r="I354" s="14">
        <v>60</v>
      </c>
      <c r="J354" s="15">
        <v>42916</v>
      </c>
      <c r="K354" s="15">
        <v>44699</v>
      </c>
      <c r="L354" s="13">
        <v>1640347.8034482757</v>
      </c>
      <c r="M354" s="13">
        <v>0</v>
      </c>
      <c r="N354" s="13">
        <v>63426.25</v>
      </c>
      <c r="O354" s="13">
        <v>27339.119999999999</v>
      </c>
      <c r="P354" s="13"/>
      <c r="Q354" s="13"/>
      <c r="R354" s="13">
        <v>27339.119999999999</v>
      </c>
      <c r="S354" s="13">
        <v>27339.119999999999</v>
      </c>
      <c r="T354" s="13">
        <v>27339.119999999999</v>
      </c>
      <c r="U354" s="13">
        <v>27339.119999999999</v>
      </c>
      <c r="V354" s="25">
        <v>27339.119999999999</v>
      </c>
      <c r="W354" s="13"/>
      <c r="X354" s="25"/>
      <c r="Y354" s="13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F354" s="18">
        <f t="shared" si="48"/>
        <v>0</v>
      </c>
      <c r="CG354" s="18"/>
      <c r="CH354" s="13">
        <f t="shared" si="38"/>
        <v>0</v>
      </c>
      <c r="CI354" s="13">
        <f t="shared" si="49"/>
        <v>0</v>
      </c>
      <c r="CJ354" s="13">
        <f t="shared" si="50"/>
        <v>0</v>
      </c>
      <c r="CK354" s="13"/>
      <c r="CL354" s="13">
        <f t="shared" si="51"/>
        <v>1640347.8034482757</v>
      </c>
      <c r="CN354" t="s">
        <v>80</v>
      </c>
      <c r="CO354" t="s">
        <v>213</v>
      </c>
      <c r="CP354" t="s">
        <v>440</v>
      </c>
      <c r="CQ354" t="s">
        <v>46</v>
      </c>
      <c r="CR354" s="18">
        <f t="shared" si="52"/>
        <v>0</v>
      </c>
    </row>
    <row r="355" spans="1:96" x14ac:dyDescent="0.25">
      <c r="A355" t="s">
        <v>29</v>
      </c>
      <c r="B355" s="11" t="s">
        <v>436</v>
      </c>
      <c r="C355">
        <v>1</v>
      </c>
      <c r="D355" s="21" t="s">
        <v>437</v>
      </c>
      <c r="E355" s="11" t="s">
        <v>451</v>
      </c>
      <c r="F355" s="11" t="s">
        <v>439</v>
      </c>
      <c r="G355" s="13"/>
      <c r="H355" s="13">
        <v>31713.379199999996</v>
      </c>
      <c r="I355" s="14">
        <v>60</v>
      </c>
      <c r="J355" s="15">
        <v>42916</v>
      </c>
      <c r="K355" s="15">
        <v>44699</v>
      </c>
      <c r="L355" s="13">
        <v>1640347.8034482757</v>
      </c>
      <c r="M355" s="13">
        <v>0</v>
      </c>
      <c r="N355" s="13">
        <v>63426.25</v>
      </c>
      <c r="O355" s="13">
        <v>27339.119999999999</v>
      </c>
      <c r="P355" s="13"/>
      <c r="Q355" s="13"/>
      <c r="R355" s="13">
        <v>27339.119999999999</v>
      </c>
      <c r="S355" s="13">
        <v>27339.119999999999</v>
      </c>
      <c r="T355" s="13">
        <v>27339.119999999999</v>
      </c>
      <c r="U355" s="13">
        <v>27339.119999999999</v>
      </c>
      <c r="V355" s="25">
        <v>27339.119999999999</v>
      </c>
      <c r="W355" s="13"/>
      <c r="X355" s="25"/>
      <c r="Y355" s="13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F355" s="18">
        <f t="shared" si="48"/>
        <v>0</v>
      </c>
      <c r="CG355" s="18"/>
      <c r="CH355" s="13">
        <f t="shared" si="38"/>
        <v>0</v>
      </c>
      <c r="CI355" s="13">
        <f t="shared" si="49"/>
        <v>0</v>
      </c>
      <c r="CJ355" s="13">
        <f t="shared" si="50"/>
        <v>0</v>
      </c>
      <c r="CK355" s="13"/>
      <c r="CL355" s="13">
        <f t="shared" si="51"/>
        <v>1640347.8034482757</v>
      </c>
      <c r="CN355" t="s">
        <v>80</v>
      </c>
      <c r="CO355" t="s">
        <v>213</v>
      </c>
      <c r="CP355" t="s">
        <v>440</v>
      </c>
      <c r="CQ355" t="s">
        <v>46</v>
      </c>
      <c r="CR355" s="18">
        <f t="shared" si="52"/>
        <v>0</v>
      </c>
    </row>
    <row r="356" spans="1:96" x14ac:dyDescent="0.25">
      <c r="A356" t="s">
        <v>29</v>
      </c>
      <c r="B356" s="11" t="s">
        <v>436</v>
      </c>
      <c r="C356">
        <v>1</v>
      </c>
      <c r="D356" s="21" t="s">
        <v>437</v>
      </c>
      <c r="E356" s="11" t="s">
        <v>452</v>
      </c>
      <c r="F356" s="11" t="s">
        <v>439</v>
      </c>
      <c r="G356" s="13"/>
      <c r="H356" s="13">
        <v>31713.379199999996</v>
      </c>
      <c r="I356" s="14">
        <v>60</v>
      </c>
      <c r="J356" s="15">
        <v>42916</v>
      </c>
      <c r="K356" s="15">
        <v>44699</v>
      </c>
      <c r="L356" s="13">
        <v>1640347.8034482757</v>
      </c>
      <c r="M356" s="13">
        <v>0</v>
      </c>
      <c r="N356" s="13">
        <v>63426.25</v>
      </c>
      <c r="O356" s="13">
        <v>27339.119999999999</v>
      </c>
      <c r="P356" s="13"/>
      <c r="Q356" s="13"/>
      <c r="R356" s="13">
        <v>27339.119999999999</v>
      </c>
      <c r="S356" s="13">
        <v>27339.119999999999</v>
      </c>
      <c r="T356" s="13">
        <v>27339.119999999999</v>
      </c>
      <c r="U356" s="13">
        <v>27339.119999999999</v>
      </c>
      <c r="V356" s="25">
        <v>27339.119999999999</v>
      </c>
      <c r="W356" s="13"/>
      <c r="X356" s="25"/>
      <c r="Y356" s="13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F356" s="18">
        <f t="shared" si="48"/>
        <v>0</v>
      </c>
      <c r="CG356" s="18"/>
      <c r="CH356" s="13">
        <f t="shared" si="38"/>
        <v>0</v>
      </c>
      <c r="CI356" s="13">
        <f t="shared" si="49"/>
        <v>0</v>
      </c>
      <c r="CJ356" s="13">
        <f t="shared" si="50"/>
        <v>0</v>
      </c>
      <c r="CK356" s="13"/>
      <c r="CL356" s="13">
        <f t="shared" si="51"/>
        <v>1640347.8034482757</v>
      </c>
      <c r="CN356" t="s">
        <v>80</v>
      </c>
      <c r="CO356" t="s">
        <v>213</v>
      </c>
      <c r="CP356" t="s">
        <v>440</v>
      </c>
      <c r="CQ356" t="s">
        <v>46</v>
      </c>
      <c r="CR356" s="18">
        <f t="shared" si="52"/>
        <v>0</v>
      </c>
    </row>
    <row r="357" spans="1:96" x14ac:dyDescent="0.25">
      <c r="A357" t="s">
        <v>29</v>
      </c>
      <c r="B357" s="11" t="s">
        <v>436</v>
      </c>
      <c r="C357">
        <v>1</v>
      </c>
      <c r="D357" s="21" t="s">
        <v>437</v>
      </c>
      <c r="E357" s="11" t="s">
        <v>453</v>
      </c>
      <c r="F357" s="11" t="s">
        <v>439</v>
      </c>
      <c r="G357" s="13"/>
      <c r="H357" s="13">
        <v>31713.379199999996</v>
      </c>
      <c r="I357" s="14">
        <v>60</v>
      </c>
      <c r="J357" s="15">
        <v>42916</v>
      </c>
      <c r="K357" s="15">
        <v>44699</v>
      </c>
      <c r="L357" s="13">
        <v>1640347.8034482757</v>
      </c>
      <c r="M357" s="13">
        <v>0</v>
      </c>
      <c r="N357" s="13">
        <v>63426.25</v>
      </c>
      <c r="O357" s="13">
        <v>27339.119999999999</v>
      </c>
      <c r="P357" s="13"/>
      <c r="Q357" s="13"/>
      <c r="R357" s="13">
        <v>27339.119999999999</v>
      </c>
      <c r="S357" s="13">
        <v>27339.119999999999</v>
      </c>
      <c r="T357" s="13">
        <v>27339.119999999999</v>
      </c>
      <c r="U357" s="13">
        <v>27339.119999999999</v>
      </c>
      <c r="V357" s="25">
        <v>27339.119999999999</v>
      </c>
      <c r="W357" s="13"/>
      <c r="X357" s="25"/>
      <c r="Y357" s="13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F357" s="18">
        <f t="shared" si="48"/>
        <v>0</v>
      </c>
      <c r="CG357" s="18"/>
      <c r="CH357" s="13">
        <f t="shared" si="38"/>
        <v>0</v>
      </c>
      <c r="CI357" s="13">
        <f t="shared" si="49"/>
        <v>0</v>
      </c>
      <c r="CJ357" s="13">
        <f t="shared" si="50"/>
        <v>0</v>
      </c>
      <c r="CK357" s="13"/>
      <c r="CL357" s="13">
        <f t="shared" si="51"/>
        <v>1640347.8034482757</v>
      </c>
      <c r="CN357" t="s">
        <v>80</v>
      </c>
      <c r="CO357" t="s">
        <v>213</v>
      </c>
      <c r="CP357" t="s">
        <v>440</v>
      </c>
      <c r="CQ357" t="s">
        <v>46</v>
      </c>
      <c r="CR357" s="18">
        <f t="shared" si="52"/>
        <v>0</v>
      </c>
    </row>
    <row r="358" spans="1:96" x14ac:dyDescent="0.25">
      <c r="A358" t="s">
        <v>29</v>
      </c>
      <c r="B358" s="11" t="s">
        <v>436</v>
      </c>
      <c r="C358">
        <v>1</v>
      </c>
      <c r="D358" s="21" t="s">
        <v>437</v>
      </c>
      <c r="E358" s="11" t="s">
        <v>454</v>
      </c>
      <c r="F358" s="11" t="s">
        <v>439</v>
      </c>
      <c r="G358" s="13"/>
      <c r="H358" s="13">
        <v>31713.379199999996</v>
      </c>
      <c r="I358" s="14">
        <v>60</v>
      </c>
      <c r="J358" s="15">
        <v>42916</v>
      </c>
      <c r="K358" s="15">
        <v>44699</v>
      </c>
      <c r="L358" s="13">
        <v>1640347.8034482757</v>
      </c>
      <c r="M358" s="13">
        <v>0</v>
      </c>
      <c r="N358" s="13">
        <v>63426.25</v>
      </c>
      <c r="O358" s="13">
        <v>27339.119999999999</v>
      </c>
      <c r="P358" s="13"/>
      <c r="Q358" s="13"/>
      <c r="R358" s="13">
        <v>27339.119999999999</v>
      </c>
      <c r="S358" s="13">
        <v>27339.119999999999</v>
      </c>
      <c r="T358" s="13">
        <v>27339.119999999999</v>
      </c>
      <c r="U358" s="13">
        <v>27339.119999999999</v>
      </c>
      <c r="V358" s="25">
        <v>27339.119999999999</v>
      </c>
      <c r="W358" s="13"/>
      <c r="X358" s="25"/>
      <c r="Y358" s="13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F358" s="18">
        <f t="shared" si="48"/>
        <v>0</v>
      </c>
      <c r="CG358" s="18"/>
      <c r="CH358" s="13">
        <f t="shared" si="38"/>
        <v>0</v>
      </c>
      <c r="CI358" s="13">
        <f t="shared" si="49"/>
        <v>0</v>
      </c>
      <c r="CJ358" s="13">
        <f t="shared" si="50"/>
        <v>0</v>
      </c>
      <c r="CK358" s="13"/>
      <c r="CL358" s="13">
        <f t="shared" si="51"/>
        <v>1640347.8034482757</v>
      </c>
      <c r="CN358" t="s">
        <v>80</v>
      </c>
      <c r="CO358" t="s">
        <v>213</v>
      </c>
      <c r="CP358" t="s">
        <v>440</v>
      </c>
      <c r="CQ358" t="s">
        <v>46</v>
      </c>
      <c r="CR358" s="18">
        <f t="shared" si="52"/>
        <v>0</v>
      </c>
    </row>
    <row r="359" spans="1:96" x14ac:dyDescent="0.25">
      <c r="A359" t="s">
        <v>29</v>
      </c>
      <c r="B359" s="11" t="s">
        <v>436</v>
      </c>
      <c r="C359">
        <v>1</v>
      </c>
      <c r="D359" s="21" t="s">
        <v>437</v>
      </c>
      <c r="E359" s="11" t="s">
        <v>455</v>
      </c>
      <c r="F359" s="11" t="s">
        <v>439</v>
      </c>
      <c r="G359" s="13"/>
      <c r="H359" s="13">
        <v>31713.379199999996</v>
      </c>
      <c r="I359" s="14">
        <v>60</v>
      </c>
      <c r="J359" s="15">
        <v>42916</v>
      </c>
      <c r="K359" s="15">
        <v>44699</v>
      </c>
      <c r="L359" s="13">
        <v>1640347.8034482757</v>
      </c>
      <c r="M359" s="13">
        <v>0</v>
      </c>
      <c r="N359" s="13">
        <v>63426.25</v>
      </c>
      <c r="O359" s="13">
        <v>27339.119999999999</v>
      </c>
      <c r="P359" s="13"/>
      <c r="Q359" s="13"/>
      <c r="R359" s="13">
        <v>27339.119999999999</v>
      </c>
      <c r="S359" s="13">
        <v>27339.119999999999</v>
      </c>
      <c r="T359" s="13">
        <v>27339.119999999999</v>
      </c>
      <c r="U359" s="13">
        <v>27339.119999999999</v>
      </c>
      <c r="V359" s="25">
        <v>27339.119999999999</v>
      </c>
      <c r="W359" s="13"/>
      <c r="X359" s="25"/>
      <c r="Y359" s="13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F359" s="18">
        <f t="shared" si="48"/>
        <v>0</v>
      </c>
      <c r="CG359" s="18"/>
      <c r="CH359" s="13">
        <f t="shared" si="38"/>
        <v>0</v>
      </c>
      <c r="CI359" s="13">
        <f t="shared" si="49"/>
        <v>0</v>
      </c>
      <c r="CJ359" s="13">
        <f t="shared" si="50"/>
        <v>0</v>
      </c>
      <c r="CK359" s="13"/>
      <c r="CL359" s="13">
        <f t="shared" si="51"/>
        <v>1640347.8034482757</v>
      </c>
      <c r="CN359" t="s">
        <v>80</v>
      </c>
      <c r="CO359" t="s">
        <v>213</v>
      </c>
      <c r="CP359" t="s">
        <v>440</v>
      </c>
      <c r="CQ359" t="s">
        <v>46</v>
      </c>
      <c r="CR359" s="18">
        <f t="shared" si="52"/>
        <v>0</v>
      </c>
    </row>
    <row r="360" spans="1:96" x14ac:dyDescent="0.25">
      <c r="A360" t="s">
        <v>29</v>
      </c>
      <c r="B360" s="11" t="s">
        <v>436</v>
      </c>
      <c r="C360">
        <v>1</v>
      </c>
      <c r="D360" s="21" t="s">
        <v>437</v>
      </c>
      <c r="E360" s="11" t="s">
        <v>456</v>
      </c>
      <c r="F360" s="11" t="s">
        <v>439</v>
      </c>
      <c r="G360" s="13"/>
      <c r="H360" s="13">
        <v>31713.379199999996</v>
      </c>
      <c r="I360" s="14">
        <v>60</v>
      </c>
      <c r="J360" s="15">
        <v>42916</v>
      </c>
      <c r="K360" s="15">
        <v>44699</v>
      </c>
      <c r="L360" s="13">
        <v>1640347.8034482757</v>
      </c>
      <c r="M360" s="13">
        <v>0</v>
      </c>
      <c r="N360" s="13">
        <v>63426.25</v>
      </c>
      <c r="O360" s="13">
        <v>27339.119999999999</v>
      </c>
      <c r="P360" s="13"/>
      <c r="Q360" s="13"/>
      <c r="R360" s="13">
        <v>27339.119999999999</v>
      </c>
      <c r="S360" s="13">
        <v>27339.119999999999</v>
      </c>
      <c r="T360" s="13">
        <v>27339.119999999999</v>
      </c>
      <c r="U360" s="13">
        <v>27339.119999999999</v>
      </c>
      <c r="V360" s="25">
        <v>27339.119999999999</v>
      </c>
      <c r="W360" s="13"/>
      <c r="X360" s="25"/>
      <c r="Y360" s="13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F360" s="18">
        <f t="shared" si="48"/>
        <v>0</v>
      </c>
      <c r="CG360" s="18"/>
      <c r="CH360" s="13">
        <f t="shared" si="38"/>
        <v>0</v>
      </c>
      <c r="CI360" s="13">
        <f t="shared" si="49"/>
        <v>0</v>
      </c>
      <c r="CJ360" s="13">
        <f t="shared" si="50"/>
        <v>0</v>
      </c>
      <c r="CK360" s="13"/>
      <c r="CL360" s="13">
        <f t="shared" si="51"/>
        <v>1640347.8034482757</v>
      </c>
      <c r="CN360" t="s">
        <v>80</v>
      </c>
      <c r="CO360" t="s">
        <v>213</v>
      </c>
      <c r="CP360" t="s">
        <v>440</v>
      </c>
      <c r="CQ360" t="s">
        <v>46</v>
      </c>
      <c r="CR360" s="18">
        <f t="shared" si="52"/>
        <v>0</v>
      </c>
    </row>
    <row r="361" spans="1:96" x14ac:dyDescent="0.25">
      <c r="A361" t="s">
        <v>29</v>
      </c>
      <c r="B361" s="11" t="s">
        <v>457</v>
      </c>
      <c r="C361">
        <v>1</v>
      </c>
      <c r="D361" s="21" t="s">
        <v>437</v>
      </c>
      <c r="E361" s="11" t="s">
        <v>458</v>
      </c>
      <c r="F361" s="11" t="s">
        <v>439</v>
      </c>
      <c r="G361" s="13"/>
      <c r="H361" s="13">
        <v>31713.124</v>
      </c>
      <c r="I361" s="14">
        <v>60</v>
      </c>
      <c r="J361" s="15">
        <v>42965</v>
      </c>
      <c r="K361" s="15">
        <v>44760</v>
      </c>
      <c r="L361" s="13">
        <v>1640334</v>
      </c>
      <c r="M361" s="13">
        <v>0</v>
      </c>
      <c r="N361" s="13">
        <v>63426</v>
      </c>
      <c r="O361" s="13">
        <v>27338.9</v>
      </c>
      <c r="P361" s="13"/>
      <c r="Q361" s="13"/>
      <c r="R361" s="13">
        <v>27338.9</v>
      </c>
      <c r="S361" s="13">
        <v>27338.9</v>
      </c>
      <c r="T361" s="13">
        <v>27338.9</v>
      </c>
      <c r="U361" s="13">
        <v>27338.9</v>
      </c>
      <c r="V361" s="25">
        <v>27338.9</v>
      </c>
      <c r="W361" s="13"/>
      <c r="X361" s="25"/>
      <c r="Y361" s="13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F361" s="18">
        <f t="shared" si="48"/>
        <v>0</v>
      </c>
      <c r="CG361" s="18"/>
      <c r="CH361" s="13">
        <f t="shared" si="38"/>
        <v>0</v>
      </c>
      <c r="CI361" s="13">
        <f t="shared" si="49"/>
        <v>0</v>
      </c>
      <c r="CJ361" s="13">
        <f t="shared" si="50"/>
        <v>0</v>
      </c>
      <c r="CK361" s="13"/>
      <c r="CL361" s="13">
        <f t="shared" si="51"/>
        <v>1640334</v>
      </c>
      <c r="CN361" t="s">
        <v>80</v>
      </c>
      <c r="CO361" t="s">
        <v>213</v>
      </c>
      <c r="CP361" t="s">
        <v>440</v>
      </c>
      <c r="CQ361" t="s">
        <v>46</v>
      </c>
      <c r="CR361" s="18">
        <f t="shared" si="52"/>
        <v>0</v>
      </c>
    </row>
    <row r="362" spans="1:96" x14ac:dyDescent="0.25">
      <c r="A362" t="s">
        <v>29</v>
      </c>
      <c r="B362" s="11" t="s">
        <v>457</v>
      </c>
      <c r="C362">
        <v>1</v>
      </c>
      <c r="D362" s="21" t="s">
        <v>437</v>
      </c>
      <c r="E362" s="11" t="s">
        <v>459</v>
      </c>
      <c r="F362" s="11" t="s">
        <v>439</v>
      </c>
      <c r="G362" s="13"/>
      <c r="H362" s="13">
        <v>31713.124</v>
      </c>
      <c r="I362" s="14">
        <v>60</v>
      </c>
      <c r="J362" s="15">
        <v>42965</v>
      </c>
      <c r="K362" s="15">
        <v>44760</v>
      </c>
      <c r="L362" s="13">
        <v>1640334</v>
      </c>
      <c r="M362" s="13">
        <v>0</v>
      </c>
      <c r="N362" s="13">
        <v>63426</v>
      </c>
      <c r="O362" s="13">
        <v>27338.9</v>
      </c>
      <c r="P362" s="13"/>
      <c r="Q362" s="13"/>
      <c r="R362" s="13">
        <v>27338.9</v>
      </c>
      <c r="S362" s="13">
        <v>27338.9</v>
      </c>
      <c r="T362" s="13">
        <v>27338.9</v>
      </c>
      <c r="U362" s="13">
        <v>27338.9</v>
      </c>
      <c r="V362" s="25">
        <v>27338.9</v>
      </c>
      <c r="W362" s="13"/>
      <c r="X362" s="25"/>
      <c r="Y362" s="13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F362" s="18">
        <f t="shared" si="48"/>
        <v>0</v>
      </c>
      <c r="CG362" s="18"/>
      <c r="CH362" s="13">
        <f t="shared" si="38"/>
        <v>0</v>
      </c>
      <c r="CI362" s="13">
        <f t="shared" si="49"/>
        <v>0</v>
      </c>
      <c r="CJ362" s="13">
        <f t="shared" si="50"/>
        <v>0</v>
      </c>
      <c r="CK362" s="13"/>
      <c r="CL362" s="13">
        <f t="shared" si="51"/>
        <v>1640334</v>
      </c>
      <c r="CN362" t="s">
        <v>80</v>
      </c>
      <c r="CO362" t="s">
        <v>213</v>
      </c>
      <c r="CP362" t="s">
        <v>440</v>
      </c>
      <c r="CQ362" t="s">
        <v>46</v>
      </c>
      <c r="CR362" s="18">
        <f t="shared" si="52"/>
        <v>0</v>
      </c>
    </row>
    <row r="363" spans="1:96" x14ac:dyDescent="0.25">
      <c r="A363" t="s">
        <v>29</v>
      </c>
      <c r="B363" s="11" t="s">
        <v>457</v>
      </c>
      <c r="C363">
        <v>1</v>
      </c>
      <c r="D363" s="21" t="s">
        <v>437</v>
      </c>
      <c r="E363" s="11" t="s">
        <v>460</v>
      </c>
      <c r="F363" s="11" t="s">
        <v>439</v>
      </c>
      <c r="G363" s="13"/>
      <c r="H363" s="13">
        <v>31713.124</v>
      </c>
      <c r="I363" s="14">
        <v>60</v>
      </c>
      <c r="J363" s="15">
        <v>42965</v>
      </c>
      <c r="K363" s="15">
        <v>44760</v>
      </c>
      <c r="L363" s="13">
        <v>1640334</v>
      </c>
      <c r="M363" s="13">
        <v>0</v>
      </c>
      <c r="N363" s="13">
        <v>63426</v>
      </c>
      <c r="O363" s="13">
        <v>27338.9</v>
      </c>
      <c r="P363" s="13"/>
      <c r="Q363" s="13"/>
      <c r="R363" s="13">
        <v>27338.9</v>
      </c>
      <c r="S363" s="13">
        <v>27338.9</v>
      </c>
      <c r="T363" s="13">
        <v>27338.9</v>
      </c>
      <c r="U363" s="13">
        <v>27338.9</v>
      </c>
      <c r="V363" s="25">
        <v>27338.9</v>
      </c>
      <c r="W363" s="13"/>
      <c r="X363" s="25"/>
      <c r="Y363" s="13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F363" s="18">
        <f t="shared" si="48"/>
        <v>0</v>
      </c>
      <c r="CG363" s="18"/>
      <c r="CH363" s="13">
        <f t="shared" si="38"/>
        <v>0</v>
      </c>
      <c r="CI363" s="13">
        <f t="shared" si="49"/>
        <v>0</v>
      </c>
      <c r="CJ363" s="13">
        <f t="shared" si="50"/>
        <v>0</v>
      </c>
      <c r="CK363" s="13"/>
      <c r="CL363" s="13">
        <f t="shared" si="51"/>
        <v>1640334</v>
      </c>
      <c r="CN363" t="s">
        <v>80</v>
      </c>
      <c r="CO363" t="s">
        <v>213</v>
      </c>
      <c r="CP363" t="s">
        <v>440</v>
      </c>
      <c r="CQ363" t="s">
        <v>46</v>
      </c>
      <c r="CR363" s="18">
        <f t="shared" si="52"/>
        <v>0</v>
      </c>
    </row>
    <row r="364" spans="1:96" x14ac:dyDescent="0.25">
      <c r="A364" t="s">
        <v>29</v>
      </c>
      <c r="B364" s="11" t="s">
        <v>457</v>
      </c>
      <c r="C364">
        <v>1</v>
      </c>
      <c r="D364" s="21" t="s">
        <v>437</v>
      </c>
      <c r="E364" s="11" t="s">
        <v>461</v>
      </c>
      <c r="F364" s="11" t="s">
        <v>439</v>
      </c>
      <c r="G364" s="13"/>
      <c r="H364" s="13">
        <v>31713.124</v>
      </c>
      <c r="I364" s="14">
        <v>60</v>
      </c>
      <c r="J364" s="15">
        <v>42965</v>
      </c>
      <c r="K364" s="15">
        <v>44760</v>
      </c>
      <c r="L364" s="13">
        <v>1640334</v>
      </c>
      <c r="M364" s="13">
        <v>0</v>
      </c>
      <c r="N364" s="13">
        <v>63426</v>
      </c>
      <c r="O364" s="13">
        <v>27338.9</v>
      </c>
      <c r="P364" s="13"/>
      <c r="Q364" s="13"/>
      <c r="R364" s="13">
        <v>27338.9</v>
      </c>
      <c r="S364" s="13">
        <v>27338.9</v>
      </c>
      <c r="T364" s="13">
        <v>27338.9</v>
      </c>
      <c r="U364" s="13">
        <v>27338.9</v>
      </c>
      <c r="V364" s="25">
        <v>27338.9</v>
      </c>
      <c r="W364" s="13"/>
      <c r="X364" s="25"/>
      <c r="Y364" s="13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F364" s="18">
        <f t="shared" si="48"/>
        <v>0</v>
      </c>
      <c r="CG364" s="18"/>
      <c r="CH364" s="13">
        <f t="shared" si="38"/>
        <v>0</v>
      </c>
      <c r="CI364" s="13">
        <f t="shared" si="49"/>
        <v>0</v>
      </c>
      <c r="CJ364" s="13">
        <f t="shared" si="50"/>
        <v>0</v>
      </c>
      <c r="CK364" s="13"/>
      <c r="CL364" s="13">
        <f t="shared" si="51"/>
        <v>1640334</v>
      </c>
      <c r="CN364" t="s">
        <v>80</v>
      </c>
      <c r="CO364" t="s">
        <v>213</v>
      </c>
      <c r="CP364" t="s">
        <v>440</v>
      </c>
      <c r="CQ364" t="s">
        <v>46</v>
      </c>
      <c r="CR364" s="18">
        <f t="shared" si="52"/>
        <v>0</v>
      </c>
    </row>
    <row r="365" spans="1:96" x14ac:dyDescent="0.25">
      <c r="A365" t="s">
        <v>29</v>
      </c>
      <c r="B365" s="11" t="s">
        <v>457</v>
      </c>
      <c r="C365">
        <v>1</v>
      </c>
      <c r="D365" s="21" t="s">
        <v>437</v>
      </c>
      <c r="E365" s="11" t="s">
        <v>462</v>
      </c>
      <c r="F365" s="11" t="s">
        <v>439</v>
      </c>
      <c r="G365" s="13"/>
      <c r="H365" s="13">
        <v>31713.124</v>
      </c>
      <c r="I365" s="14">
        <v>60</v>
      </c>
      <c r="J365" s="15">
        <v>42965</v>
      </c>
      <c r="K365" s="15">
        <v>44760</v>
      </c>
      <c r="L365" s="13">
        <v>1640334</v>
      </c>
      <c r="M365" s="13">
        <v>0</v>
      </c>
      <c r="N365" s="13">
        <v>63426</v>
      </c>
      <c r="O365" s="13">
        <v>27338.9</v>
      </c>
      <c r="P365" s="13"/>
      <c r="Q365" s="13"/>
      <c r="R365" s="13">
        <v>27338.9</v>
      </c>
      <c r="S365" s="13">
        <v>27338.9</v>
      </c>
      <c r="T365" s="13">
        <v>27338.9</v>
      </c>
      <c r="U365" s="13">
        <v>27338.9</v>
      </c>
      <c r="V365" s="25">
        <v>27338.9</v>
      </c>
      <c r="W365" s="13"/>
      <c r="X365" s="25"/>
      <c r="Y365" s="13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F365" s="18">
        <f t="shared" si="48"/>
        <v>0</v>
      </c>
      <c r="CG365" s="18"/>
      <c r="CH365" s="13">
        <f t="shared" si="38"/>
        <v>0</v>
      </c>
      <c r="CI365" s="13">
        <f t="shared" si="49"/>
        <v>0</v>
      </c>
      <c r="CJ365" s="13">
        <f t="shared" si="50"/>
        <v>0</v>
      </c>
      <c r="CK365" s="13"/>
      <c r="CL365" s="13">
        <f t="shared" si="51"/>
        <v>1640334</v>
      </c>
      <c r="CN365" t="s">
        <v>80</v>
      </c>
      <c r="CO365" t="s">
        <v>213</v>
      </c>
      <c r="CP365" t="s">
        <v>440</v>
      </c>
      <c r="CQ365" t="s">
        <v>46</v>
      </c>
      <c r="CR365" s="18">
        <f t="shared" si="52"/>
        <v>0</v>
      </c>
    </row>
    <row r="366" spans="1:96" x14ac:dyDescent="0.25">
      <c r="A366" t="s">
        <v>29</v>
      </c>
      <c r="B366" s="11" t="s">
        <v>457</v>
      </c>
      <c r="C366">
        <v>1</v>
      </c>
      <c r="D366" s="21" t="s">
        <v>437</v>
      </c>
      <c r="E366" s="11" t="s">
        <v>463</v>
      </c>
      <c r="F366" s="11" t="s">
        <v>439</v>
      </c>
      <c r="G366" s="13"/>
      <c r="H366" s="13">
        <v>31713.124</v>
      </c>
      <c r="I366" s="14">
        <v>60</v>
      </c>
      <c r="J366" s="15">
        <v>42965</v>
      </c>
      <c r="K366" s="15">
        <v>44760</v>
      </c>
      <c r="L366" s="13">
        <v>1640334</v>
      </c>
      <c r="M366" s="13">
        <v>0</v>
      </c>
      <c r="N366" s="13">
        <v>63426</v>
      </c>
      <c r="O366" s="13">
        <v>27338.9</v>
      </c>
      <c r="P366" s="13"/>
      <c r="Q366" s="13"/>
      <c r="R366" s="13">
        <v>27338.9</v>
      </c>
      <c r="S366" s="13">
        <v>27338.9</v>
      </c>
      <c r="T366" s="13">
        <v>27338.9</v>
      </c>
      <c r="U366" s="13">
        <v>27338.9</v>
      </c>
      <c r="V366" s="25">
        <v>27338.9</v>
      </c>
      <c r="W366" s="13"/>
      <c r="X366" s="25"/>
      <c r="Y366" s="13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F366" s="18">
        <f t="shared" si="48"/>
        <v>0</v>
      </c>
      <c r="CG366" s="18"/>
      <c r="CH366" s="13">
        <f t="shared" si="38"/>
        <v>0</v>
      </c>
      <c r="CI366" s="13">
        <f t="shared" si="49"/>
        <v>0</v>
      </c>
      <c r="CJ366" s="13">
        <f t="shared" si="50"/>
        <v>0</v>
      </c>
      <c r="CK366" s="13"/>
      <c r="CL366" s="13">
        <f t="shared" si="51"/>
        <v>1640334</v>
      </c>
      <c r="CN366" t="s">
        <v>80</v>
      </c>
      <c r="CO366" t="s">
        <v>213</v>
      </c>
      <c r="CP366" t="s">
        <v>440</v>
      </c>
      <c r="CQ366" t="s">
        <v>46</v>
      </c>
      <c r="CR366" s="18">
        <f t="shared" si="52"/>
        <v>0</v>
      </c>
    </row>
    <row r="367" spans="1:96" x14ac:dyDescent="0.25">
      <c r="A367" t="s">
        <v>29</v>
      </c>
      <c r="B367" s="11" t="s">
        <v>457</v>
      </c>
      <c r="C367">
        <v>1</v>
      </c>
      <c r="D367" s="21" t="s">
        <v>437</v>
      </c>
      <c r="E367" s="11" t="s">
        <v>464</v>
      </c>
      <c r="F367" s="11" t="s">
        <v>439</v>
      </c>
      <c r="G367" s="13"/>
      <c r="H367" s="13">
        <v>31713.124</v>
      </c>
      <c r="I367" s="14">
        <v>60</v>
      </c>
      <c r="J367" s="15">
        <v>42965</v>
      </c>
      <c r="K367" s="15">
        <v>44760</v>
      </c>
      <c r="L367" s="13">
        <v>1640334</v>
      </c>
      <c r="M367" s="13">
        <v>0</v>
      </c>
      <c r="N367" s="13">
        <v>63426</v>
      </c>
      <c r="O367" s="13">
        <v>27338.9</v>
      </c>
      <c r="P367" s="13"/>
      <c r="Q367" s="13"/>
      <c r="R367" s="13">
        <v>27338.9</v>
      </c>
      <c r="S367" s="13">
        <v>27338.9</v>
      </c>
      <c r="T367" s="13">
        <v>27338.9</v>
      </c>
      <c r="U367" s="13">
        <v>27338.9</v>
      </c>
      <c r="V367" s="25">
        <v>27338.9</v>
      </c>
      <c r="W367" s="13"/>
      <c r="X367" s="25"/>
      <c r="Y367" s="13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F367" s="18">
        <f t="shared" si="48"/>
        <v>0</v>
      </c>
      <c r="CG367" s="18"/>
      <c r="CH367" s="13">
        <f t="shared" si="38"/>
        <v>0</v>
      </c>
      <c r="CI367" s="13">
        <f t="shared" si="49"/>
        <v>0</v>
      </c>
      <c r="CJ367" s="13">
        <f t="shared" si="50"/>
        <v>0</v>
      </c>
      <c r="CK367" s="13"/>
      <c r="CL367" s="13">
        <f t="shared" si="51"/>
        <v>1640334</v>
      </c>
      <c r="CN367" t="s">
        <v>80</v>
      </c>
      <c r="CO367" t="s">
        <v>213</v>
      </c>
      <c r="CP367" t="s">
        <v>465</v>
      </c>
      <c r="CQ367" t="s">
        <v>46</v>
      </c>
      <c r="CR367" s="18">
        <f t="shared" si="52"/>
        <v>0</v>
      </c>
    </row>
    <row r="368" spans="1:96" x14ac:dyDescent="0.25">
      <c r="A368" t="s">
        <v>29</v>
      </c>
      <c r="B368" s="11" t="s">
        <v>457</v>
      </c>
      <c r="C368">
        <v>1</v>
      </c>
      <c r="D368" s="21" t="s">
        <v>437</v>
      </c>
      <c r="E368" s="11" t="s">
        <v>466</v>
      </c>
      <c r="F368" s="11" t="s">
        <v>439</v>
      </c>
      <c r="G368" s="13"/>
      <c r="H368" s="13">
        <v>31713.124</v>
      </c>
      <c r="I368" s="14">
        <v>60</v>
      </c>
      <c r="J368" s="15">
        <v>42965</v>
      </c>
      <c r="K368" s="15">
        <v>44760</v>
      </c>
      <c r="L368" s="13">
        <v>1640334</v>
      </c>
      <c r="M368" s="13">
        <v>0</v>
      </c>
      <c r="N368" s="13">
        <v>63426</v>
      </c>
      <c r="O368" s="13">
        <v>27338.9</v>
      </c>
      <c r="P368" s="13"/>
      <c r="Q368" s="13"/>
      <c r="R368" s="13">
        <v>27338.9</v>
      </c>
      <c r="S368" s="13">
        <v>27338.9</v>
      </c>
      <c r="T368" s="13">
        <v>27338.9</v>
      </c>
      <c r="U368" s="13">
        <v>27338.9</v>
      </c>
      <c r="V368" s="25">
        <v>27338.9</v>
      </c>
      <c r="W368" s="13"/>
      <c r="X368" s="25"/>
      <c r="Y368" s="13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F368" s="18">
        <f t="shared" si="48"/>
        <v>0</v>
      </c>
      <c r="CG368" s="18"/>
      <c r="CH368" s="13">
        <f t="shared" si="38"/>
        <v>0</v>
      </c>
      <c r="CI368" s="13">
        <f t="shared" si="49"/>
        <v>0</v>
      </c>
      <c r="CJ368" s="13">
        <f t="shared" si="50"/>
        <v>0</v>
      </c>
      <c r="CK368" s="13"/>
      <c r="CL368" s="13">
        <f t="shared" si="51"/>
        <v>1640334</v>
      </c>
      <c r="CN368" t="s">
        <v>80</v>
      </c>
      <c r="CO368" t="s">
        <v>213</v>
      </c>
      <c r="CP368" t="s">
        <v>440</v>
      </c>
      <c r="CQ368" t="s">
        <v>46</v>
      </c>
      <c r="CR368" s="18">
        <f t="shared" si="52"/>
        <v>0</v>
      </c>
    </row>
    <row r="369" spans="1:96" x14ac:dyDescent="0.25">
      <c r="A369" t="s">
        <v>29</v>
      </c>
      <c r="B369" s="11" t="s">
        <v>457</v>
      </c>
      <c r="C369">
        <v>1</v>
      </c>
      <c r="D369" s="21" t="s">
        <v>437</v>
      </c>
      <c r="E369" s="11" t="s">
        <v>467</v>
      </c>
      <c r="F369" s="11" t="s">
        <v>439</v>
      </c>
      <c r="G369" s="13"/>
      <c r="H369" s="13">
        <v>31713.124</v>
      </c>
      <c r="I369" s="14">
        <v>60</v>
      </c>
      <c r="J369" s="15">
        <v>42965</v>
      </c>
      <c r="K369" s="15">
        <v>44760</v>
      </c>
      <c r="L369" s="13">
        <v>1640334</v>
      </c>
      <c r="M369" s="13">
        <v>0</v>
      </c>
      <c r="N369" s="13">
        <v>63426</v>
      </c>
      <c r="O369" s="13">
        <v>27338.9</v>
      </c>
      <c r="P369" s="13"/>
      <c r="Q369" s="13"/>
      <c r="R369" s="13">
        <v>27338.9</v>
      </c>
      <c r="S369" s="13">
        <v>27338.9</v>
      </c>
      <c r="T369" s="13">
        <v>27338.9</v>
      </c>
      <c r="U369" s="13">
        <v>27338.9</v>
      </c>
      <c r="V369" s="25">
        <v>27338.9</v>
      </c>
      <c r="W369" s="13"/>
      <c r="X369" s="25"/>
      <c r="Y369" s="13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F369" s="18">
        <f t="shared" si="48"/>
        <v>0</v>
      </c>
      <c r="CG369" s="18"/>
      <c r="CH369" s="13">
        <f t="shared" si="38"/>
        <v>0</v>
      </c>
      <c r="CI369" s="13">
        <f t="shared" si="49"/>
        <v>0</v>
      </c>
      <c r="CJ369" s="13">
        <f t="shared" si="50"/>
        <v>0</v>
      </c>
      <c r="CK369" s="13"/>
      <c r="CL369" s="13">
        <f t="shared" si="51"/>
        <v>1640334</v>
      </c>
      <c r="CN369" t="s">
        <v>80</v>
      </c>
      <c r="CO369" t="s">
        <v>213</v>
      </c>
      <c r="CP369" t="s">
        <v>440</v>
      </c>
      <c r="CQ369" t="s">
        <v>46</v>
      </c>
      <c r="CR369" s="18">
        <f t="shared" si="52"/>
        <v>0</v>
      </c>
    </row>
    <row r="370" spans="1:96" x14ac:dyDescent="0.25">
      <c r="A370" t="s">
        <v>29</v>
      </c>
      <c r="B370" s="11" t="s">
        <v>457</v>
      </c>
      <c r="C370">
        <v>1</v>
      </c>
      <c r="D370" s="21" t="s">
        <v>437</v>
      </c>
      <c r="E370" s="11" t="s">
        <v>468</v>
      </c>
      <c r="F370" s="11" t="s">
        <v>439</v>
      </c>
      <c r="G370" s="13"/>
      <c r="H370" s="13">
        <v>31713.124</v>
      </c>
      <c r="I370" s="14">
        <v>60</v>
      </c>
      <c r="J370" s="15">
        <v>42965</v>
      </c>
      <c r="K370" s="15">
        <v>44760</v>
      </c>
      <c r="L370" s="13">
        <v>1640334</v>
      </c>
      <c r="M370" s="13">
        <v>0</v>
      </c>
      <c r="N370" s="13">
        <v>63426</v>
      </c>
      <c r="O370" s="13">
        <v>27338.9</v>
      </c>
      <c r="P370" s="13"/>
      <c r="Q370" s="13"/>
      <c r="R370" s="13">
        <v>27338.9</v>
      </c>
      <c r="S370" s="13">
        <v>27338.9</v>
      </c>
      <c r="T370" s="13">
        <v>27338.9</v>
      </c>
      <c r="U370" s="13">
        <v>27338.9</v>
      </c>
      <c r="V370" s="25">
        <v>27338.9</v>
      </c>
      <c r="W370" s="13"/>
      <c r="X370" s="25"/>
      <c r="Y370" s="13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F370" s="18">
        <f t="shared" si="48"/>
        <v>0</v>
      </c>
      <c r="CG370" s="18"/>
      <c r="CH370" s="13">
        <f t="shared" si="38"/>
        <v>0</v>
      </c>
      <c r="CI370" s="13">
        <f t="shared" si="49"/>
        <v>0</v>
      </c>
      <c r="CJ370" s="13">
        <f t="shared" si="50"/>
        <v>0</v>
      </c>
      <c r="CK370" s="13"/>
      <c r="CL370" s="13">
        <f t="shared" si="51"/>
        <v>1640334</v>
      </c>
      <c r="CN370" t="s">
        <v>80</v>
      </c>
      <c r="CO370" t="s">
        <v>213</v>
      </c>
      <c r="CP370" t="s">
        <v>440</v>
      </c>
      <c r="CQ370" t="s">
        <v>46</v>
      </c>
      <c r="CR370" s="18">
        <f t="shared" si="52"/>
        <v>0</v>
      </c>
    </row>
    <row r="371" spans="1:96" x14ac:dyDescent="0.25">
      <c r="A371" t="s">
        <v>29</v>
      </c>
      <c r="B371" s="11" t="s">
        <v>457</v>
      </c>
      <c r="C371">
        <v>1</v>
      </c>
      <c r="D371" s="21" t="s">
        <v>437</v>
      </c>
      <c r="E371" s="41" t="s">
        <v>469</v>
      </c>
      <c r="F371" s="11" t="s">
        <v>439</v>
      </c>
      <c r="G371" s="13"/>
      <c r="H371" s="13">
        <v>31713.124</v>
      </c>
      <c r="I371" s="14">
        <v>60</v>
      </c>
      <c r="J371" s="15">
        <v>42965</v>
      </c>
      <c r="K371" s="15">
        <v>44760</v>
      </c>
      <c r="L371" s="13">
        <v>1640334</v>
      </c>
      <c r="M371" s="13">
        <v>0</v>
      </c>
      <c r="N371" s="13">
        <v>63426</v>
      </c>
      <c r="O371" s="13">
        <v>27338.9</v>
      </c>
      <c r="P371" s="13"/>
      <c r="Q371" s="13"/>
      <c r="R371" s="13">
        <v>27338.9</v>
      </c>
      <c r="S371" s="13">
        <v>27338.9</v>
      </c>
      <c r="T371" s="13">
        <v>27338.9</v>
      </c>
      <c r="U371" s="13">
        <v>27338.9</v>
      </c>
      <c r="V371" s="25">
        <v>27338.9</v>
      </c>
      <c r="W371" s="13"/>
      <c r="X371" s="25"/>
      <c r="Y371" s="13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F371" s="18">
        <f t="shared" si="48"/>
        <v>0</v>
      </c>
      <c r="CG371" s="18"/>
      <c r="CH371" s="13">
        <f t="shared" si="38"/>
        <v>0</v>
      </c>
      <c r="CI371" s="13">
        <f t="shared" si="49"/>
        <v>0</v>
      </c>
      <c r="CJ371" s="13">
        <f t="shared" si="50"/>
        <v>0</v>
      </c>
      <c r="CK371" s="13"/>
      <c r="CL371" s="13">
        <f t="shared" si="51"/>
        <v>1640334</v>
      </c>
      <c r="CN371" t="s">
        <v>80</v>
      </c>
      <c r="CO371" t="s">
        <v>213</v>
      </c>
      <c r="CP371" t="s">
        <v>440</v>
      </c>
      <c r="CQ371" t="s">
        <v>46</v>
      </c>
      <c r="CR371" s="18">
        <f t="shared" si="52"/>
        <v>0</v>
      </c>
    </row>
    <row r="372" spans="1:96" x14ac:dyDescent="0.25">
      <c r="A372" t="s">
        <v>29</v>
      </c>
      <c r="B372" s="11" t="s">
        <v>457</v>
      </c>
      <c r="C372">
        <v>1</v>
      </c>
      <c r="D372" s="21" t="s">
        <v>437</v>
      </c>
      <c r="E372" s="11" t="s">
        <v>470</v>
      </c>
      <c r="F372" s="11" t="s">
        <v>439</v>
      </c>
      <c r="G372" s="13"/>
      <c r="H372" s="13">
        <v>31713.124</v>
      </c>
      <c r="I372" s="14">
        <v>60</v>
      </c>
      <c r="J372" s="15">
        <v>42965</v>
      </c>
      <c r="K372" s="15">
        <v>44760</v>
      </c>
      <c r="L372" s="13">
        <v>1640334</v>
      </c>
      <c r="M372" s="13">
        <v>0</v>
      </c>
      <c r="N372" s="13">
        <v>63426</v>
      </c>
      <c r="O372" s="13">
        <v>27338.9</v>
      </c>
      <c r="P372" s="13"/>
      <c r="Q372" s="13"/>
      <c r="R372" s="13">
        <v>27338.9</v>
      </c>
      <c r="S372" s="13">
        <v>27338.9</v>
      </c>
      <c r="T372" s="13">
        <v>27338.9</v>
      </c>
      <c r="U372" s="13">
        <v>27338.9</v>
      </c>
      <c r="V372" s="25">
        <v>27338.9</v>
      </c>
      <c r="W372" s="13"/>
      <c r="X372" s="25"/>
      <c r="Y372" s="13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9"/>
      <c r="BR372" s="39"/>
      <c r="BS372" s="39"/>
      <c r="BT372" s="39"/>
      <c r="BU372" s="39"/>
      <c r="BV372" s="39"/>
      <c r="BW372" s="39"/>
      <c r="BX372" s="39"/>
      <c r="BY372" s="39"/>
      <c r="BZ372" s="39"/>
      <c r="CA372" s="39"/>
      <c r="CB372" s="39"/>
      <c r="CF372" s="18">
        <f t="shared" si="48"/>
        <v>0</v>
      </c>
      <c r="CG372" s="18"/>
      <c r="CH372" s="13">
        <f t="shared" si="38"/>
        <v>0</v>
      </c>
      <c r="CI372" s="13">
        <f t="shared" si="49"/>
        <v>0</v>
      </c>
      <c r="CJ372" s="13">
        <f t="shared" si="50"/>
        <v>0</v>
      </c>
      <c r="CK372" s="13"/>
      <c r="CL372" s="13">
        <f t="shared" si="51"/>
        <v>1640334</v>
      </c>
      <c r="CN372" t="s">
        <v>80</v>
      </c>
      <c r="CO372" t="s">
        <v>213</v>
      </c>
      <c r="CP372" t="s">
        <v>440</v>
      </c>
      <c r="CQ372" t="s">
        <v>46</v>
      </c>
      <c r="CR372" s="18">
        <f t="shared" si="52"/>
        <v>0</v>
      </c>
    </row>
    <row r="373" spans="1:96" x14ac:dyDescent="0.25">
      <c r="A373" t="s">
        <v>29</v>
      </c>
      <c r="B373" s="11" t="s">
        <v>471</v>
      </c>
      <c r="C373" t="s">
        <v>472</v>
      </c>
      <c r="D373" s="21" t="s">
        <v>473</v>
      </c>
      <c r="E373" s="11" t="s">
        <v>474</v>
      </c>
      <c r="F373" s="11" t="s">
        <v>439</v>
      </c>
      <c r="G373" s="13">
        <v>29539.59</v>
      </c>
      <c r="H373" s="13">
        <v>34265.924399999996</v>
      </c>
      <c r="I373" s="14">
        <v>72</v>
      </c>
      <c r="J373" s="15">
        <v>44105</v>
      </c>
      <c r="K373" s="15">
        <v>46293.8</v>
      </c>
      <c r="L373" s="13">
        <v>1919001</v>
      </c>
      <c r="M373" s="13">
        <v>697591.52</v>
      </c>
      <c r="N373" s="13">
        <v>29539.59</v>
      </c>
      <c r="O373" s="42"/>
      <c r="P373" s="13">
        <v>29539.59</v>
      </c>
      <c r="Q373" s="13">
        <v>29539.59</v>
      </c>
      <c r="R373" s="13">
        <v>29539.59</v>
      </c>
      <c r="S373" s="13">
        <v>29539.59</v>
      </c>
      <c r="T373" s="13">
        <v>29539.59</v>
      </c>
      <c r="U373" s="13">
        <v>29539.59</v>
      </c>
      <c r="V373" s="25">
        <v>29539.59</v>
      </c>
      <c r="W373" s="13"/>
      <c r="X373" s="25"/>
      <c r="Y373" s="13"/>
      <c r="Z373" s="38">
        <v>29539.59</v>
      </c>
      <c r="AA373" s="38"/>
      <c r="AB373" s="38"/>
      <c r="AC373" s="38"/>
      <c r="AD373" s="38">
        <v>29539.59</v>
      </c>
      <c r="AE373" s="38">
        <v>29539.59</v>
      </c>
      <c r="AF373" s="38">
        <v>29539.59</v>
      </c>
      <c r="AG373" s="38">
        <v>29539.59</v>
      </c>
      <c r="AH373" s="38">
        <v>29539.59</v>
      </c>
      <c r="AI373" s="38">
        <v>29539.59</v>
      </c>
      <c r="AJ373" s="38"/>
      <c r="AK373" s="38"/>
      <c r="AL373" s="38">
        <v>29539.59</v>
      </c>
      <c r="AM373" s="38">
        <v>29539.59</v>
      </c>
      <c r="AN373" s="38">
        <v>29539.59</v>
      </c>
      <c r="AO373" s="38">
        <v>29539.59</v>
      </c>
      <c r="AP373" s="38">
        <v>29539.59</v>
      </c>
      <c r="AQ373" s="38">
        <v>29539.59</v>
      </c>
      <c r="AR373" s="38">
        <v>29539.59</v>
      </c>
      <c r="AS373" s="38">
        <v>29539.59</v>
      </c>
      <c r="AT373" s="38">
        <v>29539.59</v>
      </c>
      <c r="AU373" s="38">
        <v>29539.59</v>
      </c>
      <c r="AV373" s="38">
        <v>29539.59</v>
      </c>
      <c r="AW373" s="38">
        <v>29539.59</v>
      </c>
      <c r="AX373" s="38">
        <v>29539.59</v>
      </c>
      <c r="AY373" s="38">
        <v>29539.59</v>
      </c>
      <c r="AZ373" s="38">
        <v>29539.59</v>
      </c>
      <c r="BA373" s="38">
        <v>29539.59</v>
      </c>
      <c r="BB373" s="38">
        <v>29539.59</v>
      </c>
      <c r="BC373" s="38">
        <v>29539.59</v>
      </c>
      <c r="BD373" s="38">
        <v>29539.59</v>
      </c>
      <c r="BE373" s="38">
        <v>29539.59</v>
      </c>
      <c r="BF373" s="38">
        <v>29539.59</v>
      </c>
      <c r="BG373" s="38">
        <v>29539.59</v>
      </c>
      <c r="BH373" s="38">
        <v>29539.59</v>
      </c>
      <c r="BI373" s="38">
        <v>29539.59</v>
      </c>
      <c r="BJ373" s="38">
        <v>29539.59</v>
      </c>
      <c r="BK373" s="38">
        <v>29539.59</v>
      </c>
      <c r="BL373" s="38">
        <v>29539.59</v>
      </c>
      <c r="BM373" s="38">
        <v>29539.59</v>
      </c>
      <c r="BN373" s="38">
        <v>29539.59</v>
      </c>
      <c r="BO373" s="38">
        <v>29539.59</v>
      </c>
      <c r="BP373" s="38">
        <v>29539.59</v>
      </c>
      <c r="BQ373" s="38">
        <v>29539.59</v>
      </c>
      <c r="BR373" s="38">
        <v>29539.59</v>
      </c>
      <c r="BS373" s="38">
        <v>29539.59</v>
      </c>
      <c r="BT373" s="38">
        <v>29539.59</v>
      </c>
      <c r="BU373" s="38">
        <v>29539.59</v>
      </c>
      <c r="BV373" s="38">
        <v>29539.59</v>
      </c>
      <c r="BW373" s="39"/>
      <c r="BX373" s="39"/>
      <c r="BY373" s="39"/>
      <c r="BZ373" s="39"/>
      <c r="CA373" s="39"/>
      <c r="CB373" s="39"/>
      <c r="CF373" s="18">
        <f t="shared" si="48"/>
        <v>1329281.5500000005</v>
      </c>
      <c r="CG373" s="18">
        <f t="shared" ref="CG373:CG437" si="53">-N373</f>
        <v>-29539.59</v>
      </c>
      <c r="CH373" s="13">
        <f t="shared" si="38"/>
        <v>1299741.9600000004</v>
      </c>
      <c r="CI373" s="13">
        <f t="shared" si="49"/>
        <v>697591.52</v>
      </c>
      <c r="CJ373" s="13">
        <f t="shared" si="50"/>
        <v>1997333.4800000004</v>
      </c>
      <c r="CK373" s="13"/>
      <c r="CL373" s="13">
        <f t="shared" si="51"/>
        <v>1919001</v>
      </c>
      <c r="CN373" t="s">
        <v>296</v>
      </c>
      <c r="CO373" t="s">
        <v>213</v>
      </c>
      <c r="CP373" t="s">
        <v>475</v>
      </c>
      <c r="CQ373" t="s">
        <v>46</v>
      </c>
      <c r="CR373" s="18">
        <f t="shared" si="52"/>
        <v>1997333.4800000004</v>
      </c>
    </row>
    <row r="374" spans="1:96" x14ac:dyDescent="0.25">
      <c r="A374" t="s">
        <v>29</v>
      </c>
      <c r="B374" s="11" t="s">
        <v>471</v>
      </c>
      <c r="C374" t="s">
        <v>472</v>
      </c>
      <c r="D374" s="21" t="s">
        <v>473</v>
      </c>
      <c r="E374" s="11" t="s">
        <v>476</v>
      </c>
      <c r="F374" s="11" t="s">
        <v>439</v>
      </c>
      <c r="G374" s="13">
        <v>29539.59</v>
      </c>
      <c r="H374" s="13">
        <v>34265.924399999996</v>
      </c>
      <c r="I374" s="14">
        <v>72</v>
      </c>
      <c r="J374" s="15">
        <v>44105</v>
      </c>
      <c r="K374" s="15">
        <v>46293.8</v>
      </c>
      <c r="L374" s="13">
        <v>1919001</v>
      </c>
      <c r="M374" s="13">
        <v>697591.52</v>
      </c>
      <c r="N374" s="13">
        <v>29539.59</v>
      </c>
      <c r="O374" s="13"/>
      <c r="P374" s="13">
        <v>29539.59</v>
      </c>
      <c r="Q374" s="13">
        <v>29539.59</v>
      </c>
      <c r="R374" s="13">
        <v>29539.59</v>
      </c>
      <c r="S374" s="13">
        <v>29539.59</v>
      </c>
      <c r="T374" s="13">
        <v>29539.59</v>
      </c>
      <c r="U374" s="13">
        <v>29539.59</v>
      </c>
      <c r="V374" s="25">
        <v>29539.59</v>
      </c>
      <c r="W374" s="13"/>
      <c r="X374" s="25"/>
      <c r="Y374" s="13"/>
      <c r="Z374" s="38">
        <v>29539.59</v>
      </c>
      <c r="AA374" s="38"/>
      <c r="AB374" s="38"/>
      <c r="AC374" s="38"/>
      <c r="AD374" s="38">
        <v>29539.59</v>
      </c>
      <c r="AE374" s="38">
        <v>29539.59</v>
      </c>
      <c r="AF374" s="38">
        <v>29539.59</v>
      </c>
      <c r="AG374" s="38">
        <v>29539.59</v>
      </c>
      <c r="AH374" s="38">
        <v>29539.59</v>
      </c>
      <c r="AI374" s="38">
        <v>29539.59</v>
      </c>
      <c r="AJ374" s="38"/>
      <c r="AK374" s="38"/>
      <c r="AL374" s="38">
        <v>29539.59</v>
      </c>
      <c r="AM374" s="38">
        <v>29539.59</v>
      </c>
      <c r="AN374" s="38">
        <v>29539.59</v>
      </c>
      <c r="AO374" s="38">
        <v>29539.59</v>
      </c>
      <c r="AP374" s="38">
        <v>29539.59</v>
      </c>
      <c r="AQ374" s="38">
        <v>29539.59</v>
      </c>
      <c r="AR374" s="38">
        <v>29539.59</v>
      </c>
      <c r="AS374" s="38">
        <v>29539.59</v>
      </c>
      <c r="AT374" s="38">
        <v>29539.59</v>
      </c>
      <c r="AU374" s="38">
        <v>29539.59</v>
      </c>
      <c r="AV374" s="38">
        <v>29539.59</v>
      </c>
      <c r="AW374" s="38">
        <v>29539.59</v>
      </c>
      <c r="AX374" s="38">
        <v>29539.59</v>
      </c>
      <c r="AY374" s="38">
        <v>29539.59</v>
      </c>
      <c r="AZ374" s="38">
        <v>29539.59</v>
      </c>
      <c r="BA374" s="38">
        <v>29539.59</v>
      </c>
      <c r="BB374" s="38">
        <v>29539.59</v>
      </c>
      <c r="BC374" s="38">
        <v>29539.59</v>
      </c>
      <c r="BD374" s="38">
        <v>29539.59</v>
      </c>
      <c r="BE374" s="38">
        <v>29539.59</v>
      </c>
      <c r="BF374" s="38">
        <v>29539.59</v>
      </c>
      <c r="BG374" s="38">
        <v>29539.59</v>
      </c>
      <c r="BH374" s="38">
        <v>29539.59</v>
      </c>
      <c r="BI374" s="38">
        <v>29539.59</v>
      </c>
      <c r="BJ374" s="38">
        <v>29539.59</v>
      </c>
      <c r="BK374" s="38">
        <v>29539.59</v>
      </c>
      <c r="BL374" s="38">
        <v>29539.59</v>
      </c>
      <c r="BM374" s="38">
        <v>29539.59</v>
      </c>
      <c r="BN374" s="38">
        <v>29539.59</v>
      </c>
      <c r="BO374" s="38">
        <v>29539.59</v>
      </c>
      <c r="BP374" s="38">
        <v>29539.59</v>
      </c>
      <c r="BQ374" s="38">
        <v>29539.59</v>
      </c>
      <c r="BR374" s="38">
        <v>29539.59</v>
      </c>
      <c r="BS374" s="38">
        <v>29539.59</v>
      </c>
      <c r="BT374" s="38">
        <v>29539.59</v>
      </c>
      <c r="BU374" s="38">
        <v>29539.59</v>
      </c>
      <c r="BV374" s="38">
        <v>29539.59</v>
      </c>
      <c r="BW374" s="39"/>
      <c r="BX374" s="39"/>
      <c r="BY374" s="39"/>
      <c r="BZ374" s="39"/>
      <c r="CA374" s="39"/>
      <c r="CB374" s="39"/>
      <c r="CF374" s="18">
        <f t="shared" si="48"/>
        <v>1329281.5500000005</v>
      </c>
      <c r="CG374" s="18">
        <f t="shared" si="53"/>
        <v>-29539.59</v>
      </c>
      <c r="CH374" s="13">
        <f t="shared" si="38"/>
        <v>1299741.9600000004</v>
      </c>
      <c r="CI374" s="13">
        <f t="shared" si="49"/>
        <v>697591.52</v>
      </c>
      <c r="CJ374" s="13">
        <f t="shared" si="50"/>
        <v>1997333.4800000004</v>
      </c>
      <c r="CK374" s="13"/>
      <c r="CL374" s="13">
        <f t="shared" si="51"/>
        <v>1919001</v>
      </c>
      <c r="CN374" t="s">
        <v>296</v>
      </c>
      <c r="CO374" t="s">
        <v>213</v>
      </c>
      <c r="CP374" t="s">
        <v>475</v>
      </c>
      <c r="CQ374" t="s">
        <v>46</v>
      </c>
      <c r="CR374" s="18">
        <f t="shared" si="52"/>
        <v>1997333.4800000004</v>
      </c>
    </row>
    <row r="375" spans="1:96" x14ac:dyDescent="0.25">
      <c r="A375" t="s">
        <v>29</v>
      </c>
      <c r="B375" s="11" t="s">
        <v>471</v>
      </c>
      <c r="C375" t="s">
        <v>472</v>
      </c>
      <c r="D375" s="21" t="s">
        <v>473</v>
      </c>
      <c r="E375" s="11" t="s">
        <v>477</v>
      </c>
      <c r="F375" s="11" t="s">
        <v>439</v>
      </c>
      <c r="G375" s="13">
        <v>29539.59</v>
      </c>
      <c r="H375" s="13">
        <v>34265.924399999996</v>
      </c>
      <c r="I375" s="14">
        <v>72</v>
      </c>
      <c r="J375" s="15">
        <v>44105</v>
      </c>
      <c r="K375" s="15">
        <v>46293.8</v>
      </c>
      <c r="L375" s="13">
        <v>1919001</v>
      </c>
      <c r="M375" s="13">
        <v>697591.52</v>
      </c>
      <c r="N375" s="13">
        <v>29539.59</v>
      </c>
      <c r="O375" s="13"/>
      <c r="P375" s="13">
        <v>29539.59</v>
      </c>
      <c r="Q375" s="13">
        <v>29539.59</v>
      </c>
      <c r="R375" s="13">
        <v>29539.59</v>
      </c>
      <c r="S375" s="13">
        <v>29539.59</v>
      </c>
      <c r="T375" s="13">
        <v>29539.59</v>
      </c>
      <c r="U375" s="13">
        <v>29539.59</v>
      </c>
      <c r="V375" s="25">
        <v>29539.59</v>
      </c>
      <c r="W375" s="13"/>
      <c r="X375" s="25"/>
      <c r="Y375" s="13"/>
      <c r="Z375" s="38">
        <v>29539.59</v>
      </c>
      <c r="AA375" s="38"/>
      <c r="AB375" s="38"/>
      <c r="AC375" s="38"/>
      <c r="AD375" s="38">
        <v>29539.59</v>
      </c>
      <c r="AE375" s="38">
        <v>29539.59</v>
      </c>
      <c r="AF375" s="38">
        <v>29539.59</v>
      </c>
      <c r="AG375" s="38">
        <v>29539.59</v>
      </c>
      <c r="AH375" s="38">
        <v>29539.59</v>
      </c>
      <c r="AI375" s="38">
        <v>29539.59</v>
      </c>
      <c r="AJ375" s="38"/>
      <c r="AK375" s="38"/>
      <c r="AL375" s="38">
        <v>29539.59</v>
      </c>
      <c r="AM375" s="38">
        <v>29539.59</v>
      </c>
      <c r="AN375" s="38">
        <v>29539.59</v>
      </c>
      <c r="AO375" s="38">
        <v>29539.59</v>
      </c>
      <c r="AP375" s="38">
        <v>29539.59</v>
      </c>
      <c r="AQ375" s="38">
        <v>29539.59</v>
      </c>
      <c r="AR375" s="38">
        <v>29539.59</v>
      </c>
      <c r="AS375" s="38">
        <v>29539.59</v>
      </c>
      <c r="AT375" s="38">
        <v>29539.59</v>
      </c>
      <c r="AU375" s="38">
        <v>29539.59</v>
      </c>
      <c r="AV375" s="38">
        <v>29539.59</v>
      </c>
      <c r="AW375" s="38">
        <v>29539.59</v>
      </c>
      <c r="AX375" s="38">
        <v>29539.59</v>
      </c>
      <c r="AY375" s="38">
        <v>29539.59</v>
      </c>
      <c r="AZ375" s="38">
        <v>29539.59</v>
      </c>
      <c r="BA375" s="38">
        <v>29539.59</v>
      </c>
      <c r="BB375" s="38">
        <v>29539.59</v>
      </c>
      <c r="BC375" s="38">
        <v>29539.59</v>
      </c>
      <c r="BD375" s="38">
        <v>29539.59</v>
      </c>
      <c r="BE375" s="38">
        <v>29539.59</v>
      </c>
      <c r="BF375" s="38">
        <v>29539.59</v>
      </c>
      <c r="BG375" s="38">
        <v>29539.59</v>
      </c>
      <c r="BH375" s="38">
        <v>29539.59</v>
      </c>
      <c r="BI375" s="38">
        <v>29539.59</v>
      </c>
      <c r="BJ375" s="38">
        <v>29539.59</v>
      </c>
      <c r="BK375" s="38">
        <v>29539.59</v>
      </c>
      <c r="BL375" s="38">
        <v>29539.59</v>
      </c>
      <c r="BM375" s="38">
        <v>29539.59</v>
      </c>
      <c r="BN375" s="38">
        <v>29539.59</v>
      </c>
      <c r="BO375" s="38">
        <v>29539.59</v>
      </c>
      <c r="BP375" s="38">
        <v>29539.59</v>
      </c>
      <c r="BQ375" s="38">
        <v>29539.59</v>
      </c>
      <c r="BR375" s="38">
        <v>29539.59</v>
      </c>
      <c r="BS375" s="38">
        <v>29539.59</v>
      </c>
      <c r="BT375" s="38">
        <v>29539.59</v>
      </c>
      <c r="BU375" s="38">
        <v>29539.59</v>
      </c>
      <c r="BV375" s="38">
        <v>29539.59</v>
      </c>
      <c r="BW375" s="39"/>
      <c r="BX375" s="39"/>
      <c r="BY375" s="39"/>
      <c r="BZ375" s="39"/>
      <c r="CA375" s="39"/>
      <c r="CB375" s="39"/>
      <c r="CF375" s="18">
        <f t="shared" si="48"/>
        <v>1329281.5500000005</v>
      </c>
      <c r="CG375" s="18">
        <f t="shared" si="53"/>
        <v>-29539.59</v>
      </c>
      <c r="CH375" s="13">
        <f t="shared" si="38"/>
        <v>1299741.9600000004</v>
      </c>
      <c r="CI375" s="13">
        <f t="shared" si="49"/>
        <v>697591.52</v>
      </c>
      <c r="CJ375" s="13">
        <f t="shared" si="50"/>
        <v>1997333.4800000004</v>
      </c>
      <c r="CK375" s="13"/>
      <c r="CL375" s="13">
        <f t="shared" si="51"/>
        <v>1919001</v>
      </c>
      <c r="CN375" t="s">
        <v>296</v>
      </c>
      <c r="CO375" t="s">
        <v>213</v>
      </c>
      <c r="CP375" t="s">
        <v>475</v>
      </c>
      <c r="CQ375" t="s">
        <v>46</v>
      </c>
      <c r="CR375" s="18">
        <f t="shared" si="52"/>
        <v>1997333.4800000004</v>
      </c>
    </row>
    <row r="376" spans="1:96" x14ac:dyDescent="0.25">
      <c r="A376" t="s">
        <v>29</v>
      </c>
      <c r="B376" s="11" t="s">
        <v>471</v>
      </c>
      <c r="C376" t="s">
        <v>472</v>
      </c>
      <c r="D376" s="21" t="s">
        <v>473</v>
      </c>
      <c r="E376" s="11" t="s">
        <v>478</v>
      </c>
      <c r="F376" s="11" t="s">
        <v>439</v>
      </c>
      <c r="G376" s="13">
        <v>29539.59</v>
      </c>
      <c r="H376" s="13">
        <v>34265.924399999996</v>
      </c>
      <c r="I376" s="14">
        <v>72</v>
      </c>
      <c r="J376" s="15">
        <v>44105</v>
      </c>
      <c r="K376" s="15">
        <v>46293.8</v>
      </c>
      <c r="L376" s="13">
        <v>1919001</v>
      </c>
      <c r="M376" s="13">
        <v>697591.52</v>
      </c>
      <c r="N376" s="13">
        <v>29539.59</v>
      </c>
      <c r="O376" s="13"/>
      <c r="P376" s="13">
        <v>29539.59</v>
      </c>
      <c r="Q376" s="13">
        <v>29539.59</v>
      </c>
      <c r="R376" s="13">
        <v>29539.59</v>
      </c>
      <c r="S376" s="13">
        <v>29539.59</v>
      </c>
      <c r="T376" s="13">
        <v>29539.59</v>
      </c>
      <c r="U376" s="13">
        <v>29539.59</v>
      </c>
      <c r="V376" s="25">
        <v>29539.59</v>
      </c>
      <c r="W376" s="13"/>
      <c r="X376" s="25"/>
      <c r="Y376" s="13"/>
      <c r="Z376" s="38">
        <v>29539.59</v>
      </c>
      <c r="AA376" s="38"/>
      <c r="AB376" s="38"/>
      <c r="AC376" s="38"/>
      <c r="AD376" s="38">
        <v>29539.59</v>
      </c>
      <c r="AE376" s="38">
        <v>29539.59</v>
      </c>
      <c r="AF376" s="38">
        <v>29539.59</v>
      </c>
      <c r="AG376" s="38">
        <v>29539.59</v>
      </c>
      <c r="AH376" s="38">
        <v>29539.59</v>
      </c>
      <c r="AI376" s="38">
        <v>29539.59</v>
      </c>
      <c r="AJ376" s="38"/>
      <c r="AK376" s="38"/>
      <c r="AL376" s="38">
        <v>29539.59</v>
      </c>
      <c r="AM376" s="38">
        <v>29539.59</v>
      </c>
      <c r="AN376" s="38">
        <v>29539.59</v>
      </c>
      <c r="AO376" s="38">
        <v>29539.59</v>
      </c>
      <c r="AP376" s="38">
        <v>29539.59</v>
      </c>
      <c r="AQ376" s="38">
        <v>29539.59</v>
      </c>
      <c r="AR376" s="38">
        <v>29539.59</v>
      </c>
      <c r="AS376" s="38">
        <v>29539.59</v>
      </c>
      <c r="AT376" s="38">
        <v>29539.59</v>
      </c>
      <c r="AU376" s="38">
        <v>29539.59</v>
      </c>
      <c r="AV376" s="38">
        <v>29539.59</v>
      </c>
      <c r="AW376" s="38">
        <v>29539.59</v>
      </c>
      <c r="AX376" s="38">
        <v>29539.59</v>
      </c>
      <c r="AY376" s="38">
        <v>29539.59</v>
      </c>
      <c r="AZ376" s="38">
        <v>29539.59</v>
      </c>
      <c r="BA376" s="38">
        <v>29539.59</v>
      </c>
      <c r="BB376" s="38">
        <v>29539.59</v>
      </c>
      <c r="BC376" s="38">
        <v>29539.59</v>
      </c>
      <c r="BD376" s="38">
        <v>29539.59</v>
      </c>
      <c r="BE376" s="38">
        <v>29539.59</v>
      </c>
      <c r="BF376" s="38">
        <v>29539.59</v>
      </c>
      <c r="BG376" s="38">
        <v>29539.59</v>
      </c>
      <c r="BH376" s="38">
        <v>29539.59</v>
      </c>
      <c r="BI376" s="38">
        <v>29539.59</v>
      </c>
      <c r="BJ376" s="38">
        <v>29539.59</v>
      </c>
      <c r="BK376" s="38">
        <v>29539.59</v>
      </c>
      <c r="BL376" s="38">
        <v>29539.59</v>
      </c>
      <c r="BM376" s="38">
        <v>29539.59</v>
      </c>
      <c r="BN376" s="38">
        <v>29539.59</v>
      </c>
      <c r="BO376" s="38">
        <v>29539.59</v>
      </c>
      <c r="BP376" s="38">
        <v>29539.59</v>
      </c>
      <c r="BQ376" s="38">
        <v>29539.59</v>
      </c>
      <c r="BR376" s="38">
        <v>29539.59</v>
      </c>
      <c r="BS376" s="38">
        <v>29539.59</v>
      </c>
      <c r="BT376" s="38">
        <v>29539.59</v>
      </c>
      <c r="BU376" s="38">
        <v>29539.59</v>
      </c>
      <c r="BV376" s="38">
        <v>29539.59</v>
      </c>
      <c r="BW376" s="39"/>
      <c r="BX376" s="39"/>
      <c r="BY376" s="39"/>
      <c r="BZ376" s="39"/>
      <c r="CA376" s="39"/>
      <c r="CB376" s="39"/>
      <c r="CF376" s="18">
        <f t="shared" si="48"/>
        <v>1329281.5500000005</v>
      </c>
      <c r="CG376" s="18">
        <f t="shared" si="53"/>
        <v>-29539.59</v>
      </c>
      <c r="CH376" s="13">
        <f t="shared" si="38"/>
        <v>1299741.9600000004</v>
      </c>
      <c r="CI376" s="13">
        <f t="shared" si="49"/>
        <v>697591.52</v>
      </c>
      <c r="CJ376" s="13">
        <f t="shared" si="50"/>
        <v>1997333.4800000004</v>
      </c>
      <c r="CK376" s="13"/>
      <c r="CL376" s="13">
        <f t="shared" si="51"/>
        <v>1919001</v>
      </c>
      <c r="CN376" t="s">
        <v>296</v>
      </c>
      <c r="CO376" t="s">
        <v>213</v>
      </c>
      <c r="CP376" t="s">
        <v>475</v>
      </c>
      <c r="CQ376" t="s">
        <v>46</v>
      </c>
      <c r="CR376" s="18">
        <f t="shared" si="52"/>
        <v>1997333.4800000004</v>
      </c>
    </row>
    <row r="377" spans="1:96" x14ac:dyDescent="0.25">
      <c r="A377" t="s">
        <v>29</v>
      </c>
      <c r="B377" s="11" t="s">
        <v>471</v>
      </c>
      <c r="C377" t="s">
        <v>472</v>
      </c>
      <c r="D377" s="21" t="s">
        <v>473</v>
      </c>
      <c r="E377" s="11" t="s">
        <v>479</v>
      </c>
      <c r="F377" s="11" t="s">
        <v>439</v>
      </c>
      <c r="G377" s="13">
        <v>29539.59</v>
      </c>
      <c r="H377" s="13">
        <v>34265.924399999996</v>
      </c>
      <c r="I377" s="14">
        <v>72</v>
      </c>
      <c r="J377" s="15">
        <v>44105</v>
      </c>
      <c r="K377" s="15">
        <v>46293.8</v>
      </c>
      <c r="L377" s="13">
        <v>1919001</v>
      </c>
      <c r="M377" s="13">
        <v>697591.52</v>
      </c>
      <c r="N377" s="13">
        <v>29539.59</v>
      </c>
      <c r="O377" s="13"/>
      <c r="P377" s="13">
        <v>29539.59</v>
      </c>
      <c r="Q377" s="13">
        <v>29539.59</v>
      </c>
      <c r="R377" s="13">
        <v>29539.59</v>
      </c>
      <c r="S377" s="13">
        <v>29539.59</v>
      </c>
      <c r="T377" s="13">
        <v>29539.59</v>
      </c>
      <c r="U377" s="13">
        <v>29539.59</v>
      </c>
      <c r="V377" s="25">
        <v>29539.59</v>
      </c>
      <c r="W377" s="13"/>
      <c r="X377" s="25"/>
      <c r="Y377" s="13"/>
      <c r="Z377" s="38">
        <v>29539.59</v>
      </c>
      <c r="AA377" s="38"/>
      <c r="AB377" s="38"/>
      <c r="AC377" s="38"/>
      <c r="AD377" s="38">
        <v>29539.59</v>
      </c>
      <c r="AE377" s="38">
        <v>29539.59</v>
      </c>
      <c r="AF377" s="38">
        <v>29539.59</v>
      </c>
      <c r="AG377" s="38">
        <v>29539.59</v>
      </c>
      <c r="AH377" s="38">
        <v>29539.59</v>
      </c>
      <c r="AI377" s="38">
        <v>29539.59</v>
      </c>
      <c r="AJ377" s="38"/>
      <c r="AK377" s="38"/>
      <c r="AL377" s="38">
        <v>29539.59</v>
      </c>
      <c r="AM377" s="38">
        <v>29539.59</v>
      </c>
      <c r="AN377" s="38">
        <v>29539.59</v>
      </c>
      <c r="AO377" s="38">
        <v>29539.59</v>
      </c>
      <c r="AP377" s="38">
        <v>29539.59</v>
      </c>
      <c r="AQ377" s="38">
        <v>29539.59</v>
      </c>
      <c r="AR377" s="38">
        <v>29539.59</v>
      </c>
      <c r="AS377" s="38">
        <v>29539.59</v>
      </c>
      <c r="AT377" s="38">
        <v>29539.59</v>
      </c>
      <c r="AU377" s="38">
        <v>29539.59</v>
      </c>
      <c r="AV377" s="38">
        <v>29539.59</v>
      </c>
      <c r="AW377" s="38">
        <v>29539.59</v>
      </c>
      <c r="AX377" s="38">
        <v>29539.59</v>
      </c>
      <c r="AY377" s="38">
        <v>29539.59</v>
      </c>
      <c r="AZ377" s="38">
        <v>29539.59</v>
      </c>
      <c r="BA377" s="38">
        <v>29539.59</v>
      </c>
      <c r="BB377" s="38">
        <v>29539.59</v>
      </c>
      <c r="BC377" s="38">
        <v>29539.59</v>
      </c>
      <c r="BD377" s="38">
        <v>29539.59</v>
      </c>
      <c r="BE377" s="38">
        <v>29539.59</v>
      </c>
      <c r="BF377" s="38">
        <v>29539.59</v>
      </c>
      <c r="BG377" s="38">
        <v>29539.59</v>
      </c>
      <c r="BH377" s="38">
        <v>29539.59</v>
      </c>
      <c r="BI377" s="38">
        <v>29539.59</v>
      </c>
      <c r="BJ377" s="38">
        <v>29539.59</v>
      </c>
      <c r="BK377" s="38">
        <v>29539.59</v>
      </c>
      <c r="BL377" s="38">
        <v>29539.59</v>
      </c>
      <c r="BM377" s="38">
        <v>29539.59</v>
      </c>
      <c r="BN377" s="38">
        <v>29539.59</v>
      </c>
      <c r="BO377" s="38">
        <v>29539.59</v>
      </c>
      <c r="BP377" s="38">
        <v>29539.59</v>
      </c>
      <c r="BQ377" s="38">
        <v>29539.59</v>
      </c>
      <c r="BR377" s="38">
        <v>29539.59</v>
      </c>
      <c r="BS377" s="38">
        <v>29539.59</v>
      </c>
      <c r="BT377" s="38">
        <v>29539.59</v>
      </c>
      <c r="BU377" s="38">
        <v>29539.59</v>
      </c>
      <c r="BV377" s="38">
        <v>29539.59</v>
      </c>
      <c r="BW377" s="39"/>
      <c r="BX377" s="39"/>
      <c r="BY377" s="39"/>
      <c r="BZ377" s="39"/>
      <c r="CA377" s="39"/>
      <c r="CB377" s="39"/>
      <c r="CF377" s="18">
        <f t="shared" si="48"/>
        <v>1329281.5500000005</v>
      </c>
      <c r="CG377" s="18">
        <f t="shared" si="53"/>
        <v>-29539.59</v>
      </c>
      <c r="CH377" s="13">
        <f t="shared" si="38"/>
        <v>1299741.9600000004</v>
      </c>
      <c r="CI377" s="13">
        <f t="shared" si="49"/>
        <v>697591.52</v>
      </c>
      <c r="CJ377" s="13">
        <f t="shared" si="50"/>
        <v>1997333.4800000004</v>
      </c>
      <c r="CK377" s="13"/>
      <c r="CL377" s="13">
        <f t="shared" si="51"/>
        <v>1919001</v>
      </c>
      <c r="CN377" t="s">
        <v>296</v>
      </c>
      <c r="CO377" t="s">
        <v>213</v>
      </c>
      <c r="CP377" t="s">
        <v>475</v>
      </c>
      <c r="CQ377" t="s">
        <v>46</v>
      </c>
      <c r="CR377" s="18">
        <f t="shared" si="52"/>
        <v>1997333.4800000004</v>
      </c>
    </row>
    <row r="378" spans="1:96" x14ac:dyDescent="0.25">
      <c r="A378" t="s">
        <v>29</v>
      </c>
      <c r="B378" s="11" t="s">
        <v>471</v>
      </c>
      <c r="C378" t="s">
        <v>472</v>
      </c>
      <c r="D378" s="21" t="s">
        <v>473</v>
      </c>
      <c r="E378" s="11" t="s">
        <v>480</v>
      </c>
      <c r="F378" s="11" t="s">
        <v>439</v>
      </c>
      <c r="G378" s="13">
        <v>29539.59</v>
      </c>
      <c r="H378" s="13">
        <v>34265.924399999996</v>
      </c>
      <c r="I378" s="14">
        <v>72</v>
      </c>
      <c r="J378" s="15">
        <v>44105</v>
      </c>
      <c r="K378" s="15">
        <v>46293.8</v>
      </c>
      <c r="L378" s="13">
        <v>1919001</v>
      </c>
      <c r="M378" s="13">
        <v>697591.52</v>
      </c>
      <c r="N378" s="13">
        <v>29539.59</v>
      </c>
      <c r="O378" s="13"/>
      <c r="P378" s="13">
        <v>29539.59</v>
      </c>
      <c r="Q378" s="13">
        <v>29539.59</v>
      </c>
      <c r="R378" s="13">
        <v>29539.59</v>
      </c>
      <c r="S378" s="13">
        <v>29539.59</v>
      </c>
      <c r="T378" s="13">
        <v>29539.59</v>
      </c>
      <c r="U378" s="13">
        <v>29539.59</v>
      </c>
      <c r="V378" s="25">
        <v>29539.59</v>
      </c>
      <c r="W378" s="13"/>
      <c r="X378" s="25"/>
      <c r="Y378" s="13"/>
      <c r="Z378" s="38">
        <v>29539.59</v>
      </c>
      <c r="AA378" s="38"/>
      <c r="AB378" s="38"/>
      <c r="AC378" s="38"/>
      <c r="AD378" s="38">
        <v>29539.59</v>
      </c>
      <c r="AE378" s="38">
        <v>29539.59</v>
      </c>
      <c r="AF378" s="38">
        <v>29539.59</v>
      </c>
      <c r="AG378" s="38">
        <v>29539.59</v>
      </c>
      <c r="AH378" s="38">
        <v>29539.59</v>
      </c>
      <c r="AI378" s="38">
        <v>29539.59</v>
      </c>
      <c r="AJ378" s="38"/>
      <c r="AK378" s="38"/>
      <c r="AL378" s="38">
        <v>29539.59</v>
      </c>
      <c r="AM378" s="38">
        <v>29539.59</v>
      </c>
      <c r="AN378" s="38">
        <v>29539.59</v>
      </c>
      <c r="AO378" s="38">
        <v>29539.59</v>
      </c>
      <c r="AP378" s="38">
        <v>29539.59</v>
      </c>
      <c r="AQ378" s="38">
        <v>29539.59</v>
      </c>
      <c r="AR378" s="38">
        <v>29539.59</v>
      </c>
      <c r="AS378" s="38">
        <v>29539.59</v>
      </c>
      <c r="AT378" s="38">
        <v>29539.59</v>
      </c>
      <c r="AU378" s="38">
        <v>29539.59</v>
      </c>
      <c r="AV378" s="38">
        <v>29539.59</v>
      </c>
      <c r="AW378" s="38">
        <v>29539.59</v>
      </c>
      <c r="AX378" s="38">
        <v>29539.59</v>
      </c>
      <c r="AY378" s="38">
        <v>29539.59</v>
      </c>
      <c r="AZ378" s="38">
        <v>29539.59</v>
      </c>
      <c r="BA378" s="38">
        <v>29539.59</v>
      </c>
      <c r="BB378" s="38">
        <v>29539.59</v>
      </c>
      <c r="BC378" s="38">
        <v>29539.59</v>
      </c>
      <c r="BD378" s="38">
        <v>29539.59</v>
      </c>
      <c r="BE378" s="38">
        <v>29539.59</v>
      </c>
      <c r="BF378" s="38">
        <v>29539.59</v>
      </c>
      <c r="BG378" s="38">
        <v>29539.59</v>
      </c>
      <c r="BH378" s="38">
        <v>29539.59</v>
      </c>
      <c r="BI378" s="38">
        <v>29539.59</v>
      </c>
      <c r="BJ378" s="38">
        <v>29539.59</v>
      </c>
      <c r="BK378" s="38">
        <v>29539.59</v>
      </c>
      <c r="BL378" s="38">
        <v>29539.59</v>
      </c>
      <c r="BM378" s="38">
        <v>29539.59</v>
      </c>
      <c r="BN378" s="38">
        <v>29539.59</v>
      </c>
      <c r="BO378" s="38">
        <v>29539.59</v>
      </c>
      <c r="BP378" s="38">
        <v>29539.59</v>
      </c>
      <c r="BQ378" s="38">
        <v>29539.59</v>
      </c>
      <c r="BR378" s="38">
        <v>29539.59</v>
      </c>
      <c r="BS378" s="38">
        <v>29539.59</v>
      </c>
      <c r="BT378" s="38">
        <v>29539.59</v>
      </c>
      <c r="BU378" s="38">
        <v>29539.59</v>
      </c>
      <c r="BV378" s="38">
        <v>29539.59</v>
      </c>
      <c r="BW378" s="39"/>
      <c r="BX378" s="39"/>
      <c r="BY378" s="39"/>
      <c r="BZ378" s="39"/>
      <c r="CA378" s="39"/>
      <c r="CB378" s="39"/>
      <c r="CF378" s="18">
        <f t="shared" si="48"/>
        <v>1329281.5500000005</v>
      </c>
      <c r="CG378" s="18">
        <f t="shared" si="53"/>
        <v>-29539.59</v>
      </c>
      <c r="CH378" s="13">
        <f t="shared" si="38"/>
        <v>1299741.9600000004</v>
      </c>
      <c r="CI378" s="13">
        <f t="shared" si="49"/>
        <v>697591.52</v>
      </c>
      <c r="CJ378" s="13">
        <f t="shared" si="50"/>
        <v>1997333.4800000004</v>
      </c>
      <c r="CK378" s="13"/>
      <c r="CL378" s="13">
        <f t="shared" si="51"/>
        <v>1919001</v>
      </c>
      <c r="CN378" t="s">
        <v>296</v>
      </c>
      <c r="CO378" t="s">
        <v>213</v>
      </c>
      <c r="CP378" t="s">
        <v>475</v>
      </c>
      <c r="CQ378" t="s">
        <v>46</v>
      </c>
      <c r="CR378" s="18">
        <f t="shared" si="52"/>
        <v>1997333.4800000004</v>
      </c>
    </row>
    <row r="379" spans="1:96" x14ac:dyDescent="0.25">
      <c r="A379" t="s">
        <v>29</v>
      </c>
      <c r="B379" s="11" t="s">
        <v>471</v>
      </c>
      <c r="C379" t="s">
        <v>472</v>
      </c>
      <c r="D379" s="21" t="s">
        <v>473</v>
      </c>
      <c r="E379" s="11" t="s">
        <v>481</v>
      </c>
      <c r="F379" s="11" t="s">
        <v>439</v>
      </c>
      <c r="G379" s="13">
        <v>29539.59</v>
      </c>
      <c r="H379" s="13">
        <v>34265.924399999996</v>
      </c>
      <c r="I379" s="14">
        <v>72</v>
      </c>
      <c r="J379" s="15">
        <v>44105</v>
      </c>
      <c r="K379" s="15">
        <v>46293.8</v>
      </c>
      <c r="L379" s="13">
        <v>1919001</v>
      </c>
      <c r="M379" s="13">
        <v>697591.52</v>
      </c>
      <c r="N379" s="13">
        <v>29539.59</v>
      </c>
      <c r="O379" s="13"/>
      <c r="P379" s="13">
        <v>29539.59</v>
      </c>
      <c r="Q379" s="13">
        <v>29539.59</v>
      </c>
      <c r="R379" s="13">
        <v>29539.59</v>
      </c>
      <c r="S379" s="13">
        <v>29539.59</v>
      </c>
      <c r="T379" s="13">
        <v>29539.59</v>
      </c>
      <c r="U379" s="13">
        <v>29539.59</v>
      </c>
      <c r="V379" s="25">
        <v>29539.59</v>
      </c>
      <c r="W379" s="13"/>
      <c r="X379" s="25"/>
      <c r="Y379" s="13"/>
      <c r="Z379" s="38">
        <v>29539.59</v>
      </c>
      <c r="AA379" s="38"/>
      <c r="AB379" s="38"/>
      <c r="AC379" s="38"/>
      <c r="AD379" s="38">
        <v>29539.59</v>
      </c>
      <c r="AE379" s="38">
        <v>29539.59</v>
      </c>
      <c r="AF379" s="38">
        <v>29539.59</v>
      </c>
      <c r="AG379" s="38">
        <v>29539.59</v>
      </c>
      <c r="AH379" s="38">
        <v>29539.59</v>
      </c>
      <c r="AI379" s="38">
        <v>29539.59</v>
      </c>
      <c r="AJ379" s="38"/>
      <c r="AK379" s="38"/>
      <c r="AL379" s="38">
        <v>29539.59</v>
      </c>
      <c r="AM379" s="38">
        <v>29539.59</v>
      </c>
      <c r="AN379" s="38">
        <v>29539.59</v>
      </c>
      <c r="AO379" s="38">
        <v>29539.59</v>
      </c>
      <c r="AP379" s="38">
        <v>29539.59</v>
      </c>
      <c r="AQ379" s="38">
        <v>29539.59</v>
      </c>
      <c r="AR379" s="38">
        <v>29539.59</v>
      </c>
      <c r="AS379" s="38">
        <v>29539.59</v>
      </c>
      <c r="AT379" s="38">
        <v>29539.59</v>
      </c>
      <c r="AU379" s="38">
        <v>29539.59</v>
      </c>
      <c r="AV379" s="38">
        <v>29539.59</v>
      </c>
      <c r="AW379" s="38">
        <v>29539.59</v>
      </c>
      <c r="AX379" s="38">
        <v>29539.59</v>
      </c>
      <c r="AY379" s="38">
        <v>29539.59</v>
      </c>
      <c r="AZ379" s="38">
        <v>29539.59</v>
      </c>
      <c r="BA379" s="38">
        <v>29539.59</v>
      </c>
      <c r="BB379" s="38">
        <v>29539.59</v>
      </c>
      <c r="BC379" s="38">
        <v>29539.59</v>
      </c>
      <c r="BD379" s="38">
        <v>29539.59</v>
      </c>
      <c r="BE379" s="38">
        <v>29539.59</v>
      </c>
      <c r="BF379" s="38">
        <v>29539.59</v>
      </c>
      <c r="BG379" s="38">
        <v>29539.59</v>
      </c>
      <c r="BH379" s="38">
        <v>29539.59</v>
      </c>
      <c r="BI379" s="38">
        <v>29539.59</v>
      </c>
      <c r="BJ379" s="38">
        <v>29539.59</v>
      </c>
      <c r="BK379" s="38">
        <v>29539.59</v>
      </c>
      <c r="BL379" s="38">
        <v>29539.59</v>
      </c>
      <c r="BM379" s="38">
        <v>29539.59</v>
      </c>
      <c r="BN379" s="38">
        <v>29539.59</v>
      </c>
      <c r="BO379" s="38">
        <v>29539.59</v>
      </c>
      <c r="BP379" s="38">
        <v>29539.59</v>
      </c>
      <c r="BQ379" s="38">
        <v>29539.59</v>
      </c>
      <c r="BR379" s="38">
        <v>29539.59</v>
      </c>
      <c r="BS379" s="38">
        <v>29539.59</v>
      </c>
      <c r="BT379" s="38">
        <v>29539.59</v>
      </c>
      <c r="BU379" s="38">
        <v>29539.59</v>
      </c>
      <c r="BV379" s="38">
        <v>29539.59</v>
      </c>
      <c r="BW379" s="39"/>
      <c r="BX379" s="39"/>
      <c r="BY379" s="39"/>
      <c r="BZ379" s="39"/>
      <c r="CA379" s="39"/>
      <c r="CB379" s="39"/>
      <c r="CF379" s="18">
        <f t="shared" si="48"/>
        <v>1329281.5500000005</v>
      </c>
      <c r="CG379" s="18">
        <f t="shared" si="53"/>
        <v>-29539.59</v>
      </c>
      <c r="CH379" s="13">
        <f t="shared" si="38"/>
        <v>1299741.9600000004</v>
      </c>
      <c r="CI379" s="13">
        <f t="shared" si="49"/>
        <v>697591.52</v>
      </c>
      <c r="CJ379" s="13">
        <f t="shared" si="50"/>
        <v>1997333.4800000004</v>
      </c>
      <c r="CK379" s="13"/>
      <c r="CL379" s="13">
        <f t="shared" si="51"/>
        <v>1919001</v>
      </c>
      <c r="CN379" t="s">
        <v>296</v>
      </c>
      <c r="CO379" t="s">
        <v>213</v>
      </c>
      <c r="CP379" t="s">
        <v>475</v>
      </c>
      <c r="CQ379" t="s">
        <v>46</v>
      </c>
      <c r="CR379" s="18">
        <f t="shared" si="52"/>
        <v>1997333.4800000004</v>
      </c>
    </row>
    <row r="380" spans="1:96" x14ac:dyDescent="0.25">
      <c r="A380" t="s">
        <v>29</v>
      </c>
      <c r="B380" s="11" t="s">
        <v>471</v>
      </c>
      <c r="C380" t="s">
        <v>472</v>
      </c>
      <c r="D380" s="21" t="s">
        <v>473</v>
      </c>
      <c r="E380" s="11" t="s">
        <v>482</v>
      </c>
      <c r="F380" s="11" t="s">
        <v>439</v>
      </c>
      <c r="G380" s="13">
        <v>29539.59</v>
      </c>
      <c r="H380" s="13">
        <v>34265.924399999996</v>
      </c>
      <c r="I380" s="14">
        <v>72</v>
      </c>
      <c r="J380" s="15">
        <v>44105</v>
      </c>
      <c r="K380" s="15">
        <v>46293.8</v>
      </c>
      <c r="L380" s="13">
        <v>1919001</v>
      </c>
      <c r="M380" s="13">
        <v>697591.52</v>
      </c>
      <c r="N380" s="13">
        <v>29539.59</v>
      </c>
      <c r="O380" s="13"/>
      <c r="P380" s="13">
        <v>29539.59</v>
      </c>
      <c r="Q380" s="13">
        <v>29539.59</v>
      </c>
      <c r="R380" s="13">
        <v>29539.59</v>
      </c>
      <c r="S380" s="13">
        <v>29539.59</v>
      </c>
      <c r="T380" s="13">
        <v>29539.59</v>
      </c>
      <c r="U380" s="13">
        <v>29539.59</v>
      </c>
      <c r="V380" s="25">
        <v>29539.59</v>
      </c>
      <c r="W380" s="13"/>
      <c r="X380" s="25"/>
      <c r="Y380" s="13"/>
      <c r="Z380" s="38">
        <v>29539.59</v>
      </c>
      <c r="AA380" s="38"/>
      <c r="AB380" s="38"/>
      <c r="AC380" s="38"/>
      <c r="AD380" s="38">
        <v>29539.59</v>
      </c>
      <c r="AE380" s="38">
        <v>29539.59</v>
      </c>
      <c r="AF380" s="38">
        <v>29539.59</v>
      </c>
      <c r="AG380" s="38">
        <v>29539.59</v>
      </c>
      <c r="AH380" s="38">
        <v>29539.59</v>
      </c>
      <c r="AI380" s="38">
        <v>29539.59</v>
      </c>
      <c r="AJ380" s="38"/>
      <c r="AK380" s="38"/>
      <c r="AL380" s="38">
        <v>29539.59</v>
      </c>
      <c r="AM380" s="38">
        <v>29539.59</v>
      </c>
      <c r="AN380" s="38">
        <v>29539.59</v>
      </c>
      <c r="AO380" s="38">
        <v>29539.59</v>
      </c>
      <c r="AP380" s="38">
        <v>29539.59</v>
      </c>
      <c r="AQ380" s="38">
        <v>29539.59</v>
      </c>
      <c r="AR380" s="38">
        <v>29539.59</v>
      </c>
      <c r="AS380" s="38">
        <v>29539.59</v>
      </c>
      <c r="AT380" s="38">
        <v>29539.59</v>
      </c>
      <c r="AU380" s="38">
        <v>29539.59</v>
      </c>
      <c r="AV380" s="38">
        <v>29539.59</v>
      </c>
      <c r="AW380" s="38">
        <v>29539.59</v>
      </c>
      <c r="AX380" s="38">
        <v>29539.59</v>
      </c>
      <c r="AY380" s="38">
        <v>29539.59</v>
      </c>
      <c r="AZ380" s="38">
        <v>29539.59</v>
      </c>
      <c r="BA380" s="38">
        <v>29539.59</v>
      </c>
      <c r="BB380" s="38">
        <v>29539.59</v>
      </c>
      <c r="BC380" s="38">
        <v>29539.59</v>
      </c>
      <c r="BD380" s="38">
        <v>29539.59</v>
      </c>
      <c r="BE380" s="38">
        <v>29539.59</v>
      </c>
      <c r="BF380" s="38">
        <v>29539.59</v>
      </c>
      <c r="BG380" s="38">
        <v>29539.59</v>
      </c>
      <c r="BH380" s="38">
        <v>29539.59</v>
      </c>
      <c r="BI380" s="38">
        <v>29539.59</v>
      </c>
      <c r="BJ380" s="38">
        <v>29539.59</v>
      </c>
      <c r="BK380" s="38">
        <v>29539.59</v>
      </c>
      <c r="BL380" s="38">
        <v>29539.59</v>
      </c>
      <c r="BM380" s="38">
        <v>29539.59</v>
      </c>
      <c r="BN380" s="38">
        <v>29539.59</v>
      </c>
      <c r="BO380" s="38">
        <v>29539.59</v>
      </c>
      <c r="BP380" s="38">
        <v>29539.59</v>
      </c>
      <c r="BQ380" s="38">
        <v>29539.59</v>
      </c>
      <c r="BR380" s="38">
        <v>29539.59</v>
      </c>
      <c r="BS380" s="38">
        <v>29539.59</v>
      </c>
      <c r="BT380" s="38">
        <v>29539.59</v>
      </c>
      <c r="BU380" s="38">
        <v>29539.59</v>
      </c>
      <c r="BV380" s="38">
        <v>29539.59</v>
      </c>
      <c r="BW380" s="39"/>
      <c r="BX380" s="39"/>
      <c r="BY380" s="39"/>
      <c r="BZ380" s="39"/>
      <c r="CA380" s="39"/>
      <c r="CB380" s="39"/>
      <c r="CF380" s="18">
        <f t="shared" si="48"/>
        <v>1329281.5500000005</v>
      </c>
      <c r="CG380" s="18">
        <f t="shared" si="53"/>
        <v>-29539.59</v>
      </c>
      <c r="CH380" s="13">
        <f t="shared" si="38"/>
        <v>1299741.9600000004</v>
      </c>
      <c r="CI380" s="13">
        <f t="shared" si="49"/>
        <v>697591.52</v>
      </c>
      <c r="CJ380" s="13">
        <f t="shared" si="50"/>
        <v>1997333.4800000004</v>
      </c>
      <c r="CK380" s="13"/>
      <c r="CL380" s="13">
        <f t="shared" si="51"/>
        <v>1919001</v>
      </c>
      <c r="CN380" t="s">
        <v>296</v>
      </c>
      <c r="CO380" t="s">
        <v>213</v>
      </c>
      <c r="CP380" t="s">
        <v>475</v>
      </c>
      <c r="CQ380" t="s">
        <v>46</v>
      </c>
      <c r="CR380" s="18">
        <f t="shared" si="52"/>
        <v>1997333.4800000004</v>
      </c>
    </row>
    <row r="381" spans="1:96" x14ac:dyDescent="0.25">
      <c r="A381" t="s">
        <v>29</v>
      </c>
      <c r="B381" s="11" t="s">
        <v>471</v>
      </c>
      <c r="C381" t="s">
        <v>472</v>
      </c>
      <c r="D381" s="21" t="s">
        <v>473</v>
      </c>
      <c r="E381" s="11" t="s">
        <v>483</v>
      </c>
      <c r="F381" s="11" t="s">
        <v>439</v>
      </c>
      <c r="G381" s="13">
        <v>29539.59</v>
      </c>
      <c r="H381" s="13">
        <v>34265.924399999996</v>
      </c>
      <c r="I381" s="14">
        <v>72</v>
      </c>
      <c r="J381" s="15">
        <v>44105</v>
      </c>
      <c r="K381" s="15">
        <v>46293.8</v>
      </c>
      <c r="L381" s="13">
        <v>1919001</v>
      </c>
      <c r="M381" s="13">
        <v>697591.52</v>
      </c>
      <c r="N381" s="13">
        <v>29539.59</v>
      </c>
      <c r="O381" s="13"/>
      <c r="P381" s="13">
        <v>29539.59</v>
      </c>
      <c r="Q381" s="13">
        <v>29539.59</v>
      </c>
      <c r="R381" s="13">
        <v>29539.59</v>
      </c>
      <c r="S381" s="13">
        <v>29539.59</v>
      </c>
      <c r="T381" s="13">
        <v>29539.59</v>
      </c>
      <c r="U381" s="13">
        <v>29539.59</v>
      </c>
      <c r="V381" s="25">
        <v>29539.59</v>
      </c>
      <c r="W381" s="13"/>
      <c r="X381" s="25"/>
      <c r="Y381" s="13"/>
      <c r="Z381" s="38">
        <v>29539.59</v>
      </c>
      <c r="AA381" s="38"/>
      <c r="AB381" s="38"/>
      <c r="AC381" s="38"/>
      <c r="AD381" s="38">
        <v>29539.59</v>
      </c>
      <c r="AE381" s="38">
        <v>29539.59</v>
      </c>
      <c r="AF381" s="38">
        <v>29539.59</v>
      </c>
      <c r="AG381" s="38">
        <v>29539.59</v>
      </c>
      <c r="AH381" s="38">
        <v>29539.59</v>
      </c>
      <c r="AI381" s="38">
        <v>29539.59</v>
      </c>
      <c r="AJ381" s="38"/>
      <c r="AK381" s="38"/>
      <c r="AL381" s="38">
        <v>29539.59</v>
      </c>
      <c r="AM381" s="38">
        <v>29539.59</v>
      </c>
      <c r="AN381" s="38">
        <v>29539.59</v>
      </c>
      <c r="AO381" s="38">
        <v>29539.59</v>
      </c>
      <c r="AP381" s="38">
        <v>29539.59</v>
      </c>
      <c r="AQ381" s="38">
        <v>29539.59</v>
      </c>
      <c r="AR381" s="38">
        <v>29539.59</v>
      </c>
      <c r="AS381" s="38">
        <v>29539.59</v>
      </c>
      <c r="AT381" s="38">
        <v>29539.59</v>
      </c>
      <c r="AU381" s="38">
        <v>29539.59</v>
      </c>
      <c r="AV381" s="38">
        <v>29539.59</v>
      </c>
      <c r="AW381" s="38">
        <v>29539.59</v>
      </c>
      <c r="AX381" s="38">
        <v>29539.59</v>
      </c>
      <c r="AY381" s="38">
        <v>29539.59</v>
      </c>
      <c r="AZ381" s="38">
        <v>29539.59</v>
      </c>
      <c r="BA381" s="38">
        <v>29539.59</v>
      </c>
      <c r="BB381" s="38">
        <v>29539.59</v>
      </c>
      <c r="BC381" s="38">
        <v>29539.59</v>
      </c>
      <c r="BD381" s="38">
        <v>29539.59</v>
      </c>
      <c r="BE381" s="38">
        <v>29539.59</v>
      </c>
      <c r="BF381" s="38">
        <v>29539.59</v>
      </c>
      <c r="BG381" s="38">
        <v>29539.59</v>
      </c>
      <c r="BH381" s="38">
        <v>29539.59</v>
      </c>
      <c r="BI381" s="38">
        <v>29539.59</v>
      </c>
      <c r="BJ381" s="38">
        <v>29539.59</v>
      </c>
      <c r="BK381" s="38">
        <v>29539.59</v>
      </c>
      <c r="BL381" s="38">
        <v>29539.59</v>
      </c>
      <c r="BM381" s="38">
        <v>29539.59</v>
      </c>
      <c r="BN381" s="38">
        <v>29539.59</v>
      </c>
      <c r="BO381" s="38">
        <v>29539.59</v>
      </c>
      <c r="BP381" s="38">
        <v>29539.59</v>
      </c>
      <c r="BQ381" s="38">
        <v>29539.59</v>
      </c>
      <c r="BR381" s="38">
        <v>29539.59</v>
      </c>
      <c r="BS381" s="38">
        <v>29539.59</v>
      </c>
      <c r="BT381" s="38">
        <v>29539.59</v>
      </c>
      <c r="BU381" s="38">
        <v>29539.59</v>
      </c>
      <c r="BV381" s="38">
        <v>29539.59</v>
      </c>
      <c r="BW381" s="39"/>
      <c r="BX381" s="39"/>
      <c r="BY381" s="39"/>
      <c r="BZ381" s="39"/>
      <c r="CA381" s="39"/>
      <c r="CB381" s="39"/>
      <c r="CF381" s="18">
        <f t="shared" si="48"/>
        <v>1329281.5500000005</v>
      </c>
      <c r="CG381" s="18">
        <f t="shared" si="53"/>
        <v>-29539.59</v>
      </c>
      <c r="CH381" s="13">
        <f t="shared" si="38"/>
        <v>1299741.9600000004</v>
      </c>
      <c r="CI381" s="13">
        <f t="shared" si="49"/>
        <v>697591.52</v>
      </c>
      <c r="CJ381" s="13">
        <f t="shared" si="50"/>
        <v>1997333.4800000004</v>
      </c>
      <c r="CK381" s="13"/>
      <c r="CL381" s="13">
        <f t="shared" si="51"/>
        <v>1919001</v>
      </c>
      <c r="CN381" t="s">
        <v>296</v>
      </c>
      <c r="CO381" t="s">
        <v>213</v>
      </c>
      <c r="CP381" t="s">
        <v>475</v>
      </c>
      <c r="CQ381" t="s">
        <v>46</v>
      </c>
      <c r="CR381" s="18">
        <f t="shared" si="52"/>
        <v>1997333.4800000004</v>
      </c>
    </row>
    <row r="382" spans="1:96" x14ac:dyDescent="0.25">
      <c r="A382" t="s">
        <v>29</v>
      </c>
      <c r="B382" s="11" t="s">
        <v>471</v>
      </c>
      <c r="C382" t="s">
        <v>472</v>
      </c>
      <c r="D382" s="21" t="s">
        <v>473</v>
      </c>
      <c r="E382" s="11" t="s">
        <v>484</v>
      </c>
      <c r="F382" s="11" t="s">
        <v>439</v>
      </c>
      <c r="G382" s="13">
        <v>29539.59</v>
      </c>
      <c r="H382" s="13">
        <v>34265.924399999996</v>
      </c>
      <c r="I382" s="14">
        <v>72</v>
      </c>
      <c r="J382" s="15">
        <v>44105</v>
      </c>
      <c r="K382" s="15">
        <v>46293.8</v>
      </c>
      <c r="L382" s="13">
        <v>1919001</v>
      </c>
      <c r="M382" s="13">
        <v>697591.52</v>
      </c>
      <c r="N382" s="13">
        <v>29539.59</v>
      </c>
      <c r="O382" s="13"/>
      <c r="P382" s="13">
        <v>29539.59</v>
      </c>
      <c r="Q382" s="13">
        <v>29539.59</v>
      </c>
      <c r="R382" s="13">
        <v>29539.59</v>
      </c>
      <c r="S382" s="13">
        <v>29539.59</v>
      </c>
      <c r="T382" s="13">
        <v>29539.59</v>
      </c>
      <c r="U382" s="13">
        <v>29539.59</v>
      </c>
      <c r="V382" s="25">
        <v>29539.59</v>
      </c>
      <c r="W382" s="13"/>
      <c r="X382" s="25"/>
      <c r="Y382" s="13"/>
      <c r="Z382" s="38">
        <v>29539.59</v>
      </c>
      <c r="AA382" s="38"/>
      <c r="AB382" s="38"/>
      <c r="AC382" s="38"/>
      <c r="AD382" s="38">
        <v>29539.59</v>
      </c>
      <c r="AE382" s="38">
        <v>29539.59</v>
      </c>
      <c r="AF382" s="38">
        <v>29539.59</v>
      </c>
      <c r="AG382" s="38">
        <v>29539.59</v>
      </c>
      <c r="AH382" s="38">
        <v>29539.59</v>
      </c>
      <c r="AI382" s="38">
        <v>29539.59</v>
      </c>
      <c r="AJ382" s="38"/>
      <c r="AK382" s="38"/>
      <c r="AL382" s="38">
        <v>29539.59</v>
      </c>
      <c r="AM382" s="38">
        <v>29539.59</v>
      </c>
      <c r="AN382" s="38">
        <v>29539.59</v>
      </c>
      <c r="AO382" s="38">
        <v>29539.59</v>
      </c>
      <c r="AP382" s="38">
        <v>29539.59</v>
      </c>
      <c r="AQ382" s="38">
        <v>29539.59</v>
      </c>
      <c r="AR382" s="38">
        <v>29539.59</v>
      </c>
      <c r="AS382" s="38">
        <v>29539.59</v>
      </c>
      <c r="AT382" s="38">
        <v>29539.59</v>
      </c>
      <c r="AU382" s="38">
        <v>29539.59</v>
      </c>
      <c r="AV382" s="38">
        <v>29539.59</v>
      </c>
      <c r="AW382" s="38">
        <v>29539.59</v>
      </c>
      <c r="AX382" s="38">
        <v>29539.59</v>
      </c>
      <c r="AY382" s="38">
        <v>29539.59</v>
      </c>
      <c r="AZ382" s="38">
        <v>29539.59</v>
      </c>
      <c r="BA382" s="38">
        <v>29539.59</v>
      </c>
      <c r="BB382" s="38">
        <v>29539.59</v>
      </c>
      <c r="BC382" s="38">
        <v>29539.59</v>
      </c>
      <c r="BD382" s="38">
        <v>29539.59</v>
      </c>
      <c r="BE382" s="38">
        <v>29539.59</v>
      </c>
      <c r="BF382" s="38">
        <v>29539.59</v>
      </c>
      <c r="BG382" s="38">
        <v>29539.59</v>
      </c>
      <c r="BH382" s="38">
        <v>29539.59</v>
      </c>
      <c r="BI382" s="38">
        <v>29539.59</v>
      </c>
      <c r="BJ382" s="38">
        <v>29539.59</v>
      </c>
      <c r="BK382" s="38">
        <v>29539.59</v>
      </c>
      <c r="BL382" s="38">
        <v>29539.59</v>
      </c>
      <c r="BM382" s="38">
        <v>29539.59</v>
      </c>
      <c r="BN382" s="38">
        <v>29539.59</v>
      </c>
      <c r="BO382" s="38">
        <v>29539.59</v>
      </c>
      <c r="BP382" s="38">
        <v>29539.59</v>
      </c>
      <c r="BQ382" s="38">
        <v>29539.59</v>
      </c>
      <c r="BR382" s="38">
        <v>29539.59</v>
      </c>
      <c r="BS382" s="38">
        <v>29539.59</v>
      </c>
      <c r="BT382" s="38">
        <v>29539.59</v>
      </c>
      <c r="BU382" s="38">
        <v>29539.59</v>
      </c>
      <c r="BV382" s="38">
        <v>29539.59</v>
      </c>
      <c r="BW382" s="39"/>
      <c r="BX382" s="39"/>
      <c r="BY382" s="39"/>
      <c r="BZ382" s="39"/>
      <c r="CA382" s="39"/>
      <c r="CB382" s="39"/>
      <c r="CF382" s="18">
        <f t="shared" si="48"/>
        <v>1329281.5500000005</v>
      </c>
      <c r="CG382" s="18">
        <f t="shared" si="53"/>
        <v>-29539.59</v>
      </c>
      <c r="CH382" s="13">
        <f t="shared" si="38"/>
        <v>1299741.9600000004</v>
      </c>
      <c r="CI382" s="13">
        <f t="shared" si="49"/>
        <v>697591.52</v>
      </c>
      <c r="CJ382" s="13">
        <f t="shared" si="50"/>
        <v>1997333.4800000004</v>
      </c>
      <c r="CK382" s="13"/>
      <c r="CL382" s="13">
        <f t="shared" si="51"/>
        <v>1919001</v>
      </c>
      <c r="CN382" t="s">
        <v>296</v>
      </c>
      <c r="CO382" t="s">
        <v>213</v>
      </c>
      <c r="CP382" t="s">
        <v>475</v>
      </c>
      <c r="CQ382" t="s">
        <v>46</v>
      </c>
      <c r="CR382" s="18">
        <f t="shared" si="52"/>
        <v>1997333.4800000004</v>
      </c>
    </row>
    <row r="383" spans="1:96" x14ac:dyDescent="0.25">
      <c r="A383" t="s">
        <v>29</v>
      </c>
      <c r="B383" s="11" t="s">
        <v>471</v>
      </c>
      <c r="C383" t="s">
        <v>472</v>
      </c>
      <c r="D383" s="21" t="s">
        <v>473</v>
      </c>
      <c r="E383" s="11" t="s">
        <v>485</v>
      </c>
      <c r="F383" s="11" t="s">
        <v>439</v>
      </c>
      <c r="G383" s="13">
        <v>29539.59</v>
      </c>
      <c r="H383" s="13">
        <v>34265.924399999996</v>
      </c>
      <c r="I383" s="14">
        <v>72</v>
      </c>
      <c r="J383" s="15">
        <v>44105</v>
      </c>
      <c r="K383" s="15">
        <v>46293.8</v>
      </c>
      <c r="L383" s="13">
        <v>1919001</v>
      </c>
      <c r="M383" s="13">
        <v>697591.52</v>
      </c>
      <c r="N383" s="13">
        <v>29539.59</v>
      </c>
      <c r="O383" s="13"/>
      <c r="P383" s="13">
        <v>29539.59</v>
      </c>
      <c r="Q383" s="13">
        <v>29539.59</v>
      </c>
      <c r="R383" s="13">
        <v>29539.59</v>
      </c>
      <c r="S383" s="13">
        <v>29539.59</v>
      </c>
      <c r="T383" s="13">
        <v>29539.59</v>
      </c>
      <c r="U383" s="13">
        <v>29539.59</v>
      </c>
      <c r="V383" s="25">
        <v>29539.59</v>
      </c>
      <c r="W383" s="13"/>
      <c r="X383" s="25"/>
      <c r="Y383" s="13"/>
      <c r="Z383" s="38">
        <v>29539.59</v>
      </c>
      <c r="AA383" s="38"/>
      <c r="AB383" s="38"/>
      <c r="AC383" s="38"/>
      <c r="AD383" s="38">
        <v>29539.59</v>
      </c>
      <c r="AE383" s="38">
        <v>29539.59</v>
      </c>
      <c r="AF383" s="38">
        <v>29539.59</v>
      </c>
      <c r="AG383" s="38">
        <v>29539.59</v>
      </c>
      <c r="AH383" s="38">
        <v>29539.59</v>
      </c>
      <c r="AI383" s="38">
        <v>29539.59</v>
      </c>
      <c r="AJ383" s="38"/>
      <c r="AK383" s="38"/>
      <c r="AL383" s="38">
        <v>29539.59</v>
      </c>
      <c r="AM383" s="38">
        <v>29539.59</v>
      </c>
      <c r="AN383" s="38">
        <v>29539.59</v>
      </c>
      <c r="AO383" s="38">
        <v>29539.59</v>
      </c>
      <c r="AP383" s="38">
        <v>29539.59</v>
      </c>
      <c r="AQ383" s="38">
        <v>29539.59</v>
      </c>
      <c r="AR383" s="38">
        <v>29539.59</v>
      </c>
      <c r="AS383" s="38">
        <v>29539.59</v>
      </c>
      <c r="AT383" s="38">
        <v>29539.59</v>
      </c>
      <c r="AU383" s="38">
        <v>29539.59</v>
      </c>
      <c r="AV383" s="38">
        <v>29539.59</v>
      </c>
      <c r="AW383" s="38">
        <v>29539.59</v>
      </c>
      <c r="AX383" s="38">
        <v>29539.59</v>
      </c>
      <c r="AY383" s="38">
        <v>29539.59</v>
      </c>
      <c r="AZ383" s="38">
        <v>29539.59</v>
      </c>
      <c r="BA383" s="38">
        <v>29539.59</v>
      </c>
      <c r="BB383" s="38">
        <v>29539.59</v>
      </c>
      <c r="BC383" s="38">
        <v>29539.59</v>
      </c>
      <c r="BD383" s="38">
        <v>29539.59</v>
      </c>
      <c r="BE383" s="38">
        <v>29539.59</v>
      </c>
      <c r="BF383" s="38">
        <v>29539.59</v>
      </c>
      <c r="BG383" s="38">
        <v>29539.59</v>
      </c>
      <c r="BH383" s="38">
        <v>29539.59</v>
      </c>
      <c r="BI383" s="38">
        <v>29539.59</v>
      </c>
      <c r="BJ383" s="38">
        <v>29539.59</v>
      </c>
      <c r="BK383" s="38">
        <v>29539.59</v>
      </c>
      <c r="BL383" s="38">
        <v>29539.59</v>
      </c>
      <c r="BM383" s="38">
        <v>29539.59</v>
      </c>
      <c r="BN383" s="38">
        <v>29539.59</v>
      </c>
      <c r="BO383" s="38">
        <v>29539.59</v>
      </c>
      <c r="BP383" s="38">
        <v>29539.59</v>
      </c>
      <c r="BQ383" s="38">
        <v>29539.59</v>
      </c>
      <c r="BR383" s="38">
        <v>29539.59</v>
      </c>
      <c r="BS383" s="38">
        <v>29539.59</v>
      </c>
      <c r="BT383" s="38">
        <v>29539.59</v>
      </c>
      <c r="BU383" s="38">
        <v>29539.59</v>
      </c>
      <c r="BV383" s="38">
        <v>29539.59</v>
      </c>
      <c r="BW383" s="39"/>
      <c r="BX383" s="39"/>
      <c r="BY383" s="39"/>
      <c r="BZ383" s="39"/>
      <c r="CA383" s="39"/>
      <c r="CB383" s="39"/>
      <c r="CF383" s="18">
        <f t="shared" si="48"/>
        <v>1329281.5500000005</v>
      </c>
      <c r="CG383" s="18">
        <f t="shared" si="53"/>
        <v>-29539.59</v>
      </c>
      <c r="CH383" s="13">
        <f t="shared" si="38"/>
        <v>1299741.9600000004</v>
      </c>
      <c r="CI383" s="13">
        <f t="shared" si="49"/>
        <v>697591.52</v>
      </c>
      <c r="CJ383" s="13">
        <f t="shared" si="50"/>
        <v>1997333.4800000004</v>
      </c>
      <c r="CK383" s="13"/>
      <c r="CL383" s="13">
        <f t="shared" si="51"/>
        <v>1919001</v>
      </c>
      <c r="CN383" t="s">
        <v>296</v>
      </c>
      <c r="CO383" t="s">
        <v>213</v>
      </c>
      <c r="CP383" t="s">
        <v>475</v>
      </c>
      <c r="CQ383" t="s">
        <v>46</v>
      </c>
      <c r="CR383" s="18">
        <f t="shared" si="52"/>
        <v>1997333.4800000004</v>
      </c>
    </row>
    <row r="384" spans="1:96" x14ac:dyDescent="0.25">
      <c r="A384" t="s">
        <v>29</v>
      </c>
      <c r="B384" s="11" t="s">
        <v>471</v>
      </c>
      <c r="C384" t="s">
        <v>472</v>
      </c>
      <c r="D384" s="21" t="s">
        <v>473</v>
      </c>
      <c r="E384" s="11" t="s">
        <v>486</v>
      </c>
      <c r="F384" s="11" t="s">
        <v>439</v>
      </c>
      <c r="G384" s="13">
        <v>29539.59</v>
      </c>
      <c r="H384" s="13">
        <v>34265.924399999996</v>
      </c>
      <c r="I384" s="14">
        <v>72</v>
      </c>
      <c r="J384" s="15">
        <v>44105</v>
      </c>
      <c r="K384" s="15">
        <v>46293.8</v>
      </c>
      <c r="L384" s="13">
        <v>1919001</v>
      </c>
      <c r="M384" s="13">
        <v>697591.52</v>
      </c>
      <c r="N384" s="13">
        <v>29539.59</v>
      </c>
      <c r="O384" s="13"/>
      <c r="P384" s="13">
        <v>29539.59</v>
      </c>
      <c r="Q384" s="13">
        <v>29539.59</v>
      </c>
      <c r="R384" s="13">
        <v>29539.59</v>
      </c>
      <c r="S384" s="13">
        <v>29539.59</v>
      </c>
      <c r="T384" s="13">
        <v>29539.59</v>
      </c>
      <c r="U384" s="13">
        <v>29539.59</v>
      </c>
      <c r="V384" s="25">
        <v>29539.59</v>
      </c>
      <c r="W384" s="13"/>
      <c r="X384" s="25"/>
      <c r="Y384" s="13"/>
      <c r="Z384" s="38">
        <v>29539.59</v>
      </c>
      <c r="AA384" s="38"/>
      <c r="AB384" s="38"/>
      <c r="AC384" s="38"/>
      <c r="AD384" s="38">
        <v>29539.59</v>
      </c>
      <c r="AE384" s="38">
        <v>29539.59</v>
      </c>
      <c r="AF384" s="38">
        <v>29539.59</v>
      </c>
      <c r="AG384" s="38">
        <v>29539.59</v>
      </c>
      <c r="AH384" s="38">
        <v>29539.59</v>
      </c>
      <c r="AI384" s="38">
        <v>29539.59</v>
      </c>
      <c r="AJ384" s="38"/>
      <c r="AK384" s="38"/>
      <c r="AL384" s="38">
        <v>29539.59</v>
      </c>
      <c r="AM384" s="38">
        <v>29539.59</v>
      </c>
      <c r="AN384" s="38">
        <v>29539.59</v>
      </c>
      <c r="AO384" s="38">
        <v>29539.59</v>
      </c>
      <c r="AP384" s="38">
        <v>29539.59</v>
      </c>
      <c r="AQ384" s="38">
        <v>29539.59</v>
      </c>
      <c r="AR384" s="38">
        <v>29539.59</v>
      </c>
      <c r="AS384" s="38">
        <v>29539.59</v>
      </c>
      <c r="AT384" s="38">
        <v>29539.59</v>
      </c>
      <c r="AU384" s="38">
        <v>29539.59</v>
      </c>
      <c r="AV384" s="38">
        <v>29539.59</v>
      </c>
      <c r="AW384" s="38">
        <v>29539.59</v>
      </c>
      <c r="AX384" s="38">
        <v>29539.59</v>
      </c>
      <c r="AY384" s="38">
        <v>29539.59</v>
      </c>
      <c r="AZ384" s="38">
        <v>29539.59</v>
      </c>
      <c r="BA384" s="38">
        <v>29539.59</v>
      </c>
      <c r="BB384" s="38">
        <v>29539.59</v>
      </c>
      <c r="BC384" s="38">
        <v>29539.59</v>
      </c>
      <c r="BD384" s="38">
        <v>29539.59</v>
      </c>
      <c r="BE384" s="38">
        <v>29539.59</v>
      </c>
      <c r="BF384" s="38">
        <v>29539.59</v>
      </c>
      <c r="BG384" s="38">
        <v>29539.59</v>
      </c>
      <c r="BH384" s="38">
        <v>29539.59</v>
      </c>
      <c r="BI384" s="38">
        <v>29539.59</v>
      </c>
      <c r="BJ384" s="38">
        <v>29539.59</v>
      </c>
      <c r="BK384" s="38">
        <v>29539.59</v>
      </c>
      <c r="BL384" s="38">
        <v>29539.59</v>
      </c>
      <c r="BM384" s="38">
        <v>29539.59</v>
      </c>
      <c r="BN384" s="38">
        <v>29539.59</v>
      </c>
      <c r="BO384" s="38">
        <v>29539.59</v>
      </c>
      <c r="BP384" s="38">
        <v>29539.59</v>
      </c>
      <c r="BQ384" s="38">
        <v>29539.59</v>
      </c>
      <c r="BR384" s="38">
        <v>29539.59</v>
      </c>
      <c r="BS384" s="38">
        <v>29539.59</v>
      </c>
      <c r="BT384" s="38">
        <v>29539.59</v>
      </c>
      <c r="BU384" s="38">
        <v>29539.59</v>
      </c>
      <c r="BV384" s="38">
        <v>29539.59</v>
      </c>
      <c r="BW384" s="39"/>
      <c r="BX384" s="39"/>
      <c r="BY384" s="39"/>
      <c r="BZ384" s="39"/>
      <c r="CA384" s="39"/>
      <c r="CB384" s="39"/>
      <c r="CF384" s="18">
        <f t="shared" si="48"/>
        <v>1329281.5500000005</v>
      </c>
      <c r="CG384" s="18">
        <f t="shared" si="53"/>
        <v>-29539.59</v>
      </c>
      <c r="CH384" s="13">
        <f t="shared" si="38"/>
        <v>1299741.9600000004</v>
      </c>
      <c r="CI384" s="13">
        <f t="shared" si="49"/>
        <v>697591.52</v>
      </c>
      <c r="CJ384" s="13">
        <f t="shared" si="50"/>
        <v>1997333.4800000004</v>
      </c>
      <c r="CK384" s="13"/>
      <c r="CL384" s="13">
        <f t="shared" si="51"/>
        <v>1919001</v>
      </c>
      <c r="CN384" t="s">
        <v>296</v>
      </c>
      <c r="CO384" t="s">
        <v>213</v>
      </c>
      <c r="CP384" t="s">
        <v>475</v>
      </c>
      <c r="CQ384" t="s">
        <v>46</v>
      </c>
      <c r="CR384" s="18">
        <f t="shared" si="52"/>
        <v>1997333.4800000004</v>
      </c>
    </row>
    <row r="385" spans="1:96" x14ac:dyDescent="0.25">
      <c r="A385" t="s">
        <v>29</v>
      </c>
      <c r="B385" s="11" t="s">
        <v>471</v>
      </c>
      <c r="C385" t="s">
        <v>472</v>
      </c>
      <c r="D385" s="21" t="s">
        <v>473</v>
      </c>
      <c r="E385" s="11" t="s">
        <v>487</v>
      </c>
      <c r="F385" s="11" t="s">
        <v>439</v>
      </c>
      <c r="G385" s="13">
        <v>29539.59</v>
      </c>
      <c r="H385" s="13">
        <v>34265.924399999996</v>
      </c>
      <c r="I385" s="14">
        <v>72</v>
      </c>
      <c r="J385" s="15">
        <v>44105</v>
      </c>
      <c r="K385" s="15">
        <v>46293.8</v>
      </c>
      <c r="L385" s="13">
        <v>1919001</v>
      </c>
      <c r="M385" s="13">
        <v>697591.52</v>
      </c>
      <c r="N385" s="13">
        <v>29539.59</v>
      </c>
      <c r="O385" s="13"/>
      <c r="P385" s="13">
        <v>29539.59</v>
      </c>
      <c r="Q385" s="13">
        <v>29539.59</v>
      </c>
      <c r="R385" s="13">
        <v>29539.59</v>
      </c>
      <c r="S385" s="13">
        <v>29539.59</v>
      </c>
      <c r="T385" s="13">
        <v>29539.59</v>
      </c>
      <c r="U385" s="13">
        <v>29539.59</v>
      </c>
      <c r="V385" s="25">
        <v>29539.59</v>
      </c>
      <c r="W385" s="13"/>
      <c r="X385" s="25"/>
      <c r="Y385" s="13"/>
      <c r="Z385" s="38">
        <v>29539.59</v>
      </c>
      <c r="AA385" s="38"/>
      <c r="AB385" s="38"/>
      <c r="AC385" s="38"/>
      <c r="AD385" s="38">
        <v>29539.59</v>
      </c>
      <c r="AE385" s="38">
        <v>29539.59</v>
      </c>
      <c r="AF385" s="38">
        <v>29539.59</v>
      </c>
      <c r="AG385" s="38">
        <v>29539.59</v>
      </c>
      <c r="AH385" s="38">
        <v>29539.59</v>
      </c>
      <c r="AI385" s="38">
        <v>29539.59</v>
      </c>
      <c r="AJ385" s="38"/>
      <c r="AK385" s="38"/>
      <c r="AL385" s="38">
        <v>29539.59</v>
      </c>
      <c r="AM385" s="38">
        <v>29539.59</v>
      </c>
      <c r="AN385" s="38">
        <v>29539.59</v>
      </c>
      <c r="AO385" s="38">
        <v>29539.59</v>
      </c>
      <c r="AP385" s="38">
        <v>29539.59</v>
      </c>
      <c r="AQ385" s="38">
        <v>29539.59</v>
      </c>
      <c r="AR385" s="38">
        <v>29539.59</v>
      </c>
      <c r="AS385" s="38">
        <v>29539.59</v>
      </c>
      <c r="AT385" s="38">
        <v>29539.59</v>
      </c>
      <c r="AU385" s="38">
        <v>29539.59</v>
      </c>
      <c r="AV385" s="38">
        <v>29539.59</v>
      </c>
      <c r="AW385" s="38">
        <v>29539.59</v>
      </c>
      <c r="AX385" s="38">
        <v>29539.59</v>
      </c>
      <c r="AY385" s="38">
        <v>29539.59</v>
      </c>
      <c r="AZ385" s="38">
        <v>29539.59</v>
      </c>
      <c r="BA385" s="38">
        <v>29539.59</v>
      </c>
      <c r="BB385" s="38">
        <v>29539.59</v>
      </c>
      <c r="BC385" s="38">
        <v>29539.59</v>
      </c>
      <c r="BD385" s="38">
        <v>29539.59</v>
      </c>
      <c r="BE385" s="38">
        <v>29539.59</v>
      </c>
      <c r="BF385" s="38">
        <v>29539.59</v>
      </c>
      <c r="BG385" s="38">
        <v>29539.59</v>
      </c>
      <c r="BH385" s="38">
        <v>29539.59</v>
      </c>
      <c r="BI385" s="38">
        <v>29539.59</v>
      </c>
      <c r="BJ385" s="38">
        <v>29539.59</v>
      </c>
      <c r="BK385" s="38">
        <v>29539.59</v>
      </c>
      <c r="BL385" s="38">
        <v>29539.59</v>
      </c>
      <c r="BM385" s="38">
        <v>29539.59</v>
      </c>
      <c r="BN385" s="38">
        <v>29539.59</v>
      </c>
      <c r="BO385" s="38">
        <v>29539.59</v>
      </c>
      <c r="BP385" s="38">
        <v>29539.59</v>
      </c>
      <c r="BQ385" s="38">
        <v>29539.59</v>
      </c>
      <c r="BR385" s="38">
        <v>29539.59</v>
      </c>
      <c r="BS385" s="38">
        <v>29539.59</v>
      </c>
      <c r="BT385" s="38">
        <v>29539.59</v>
      </c>
      <c r="BU385" s="38">
        <v>29539.59</v>
      </c>
      <c r="BV385" s="38">
        <v>29539.59</v>
      </c>
      <c r="BW385" s="39"/>
      <c r="BX385" s="39"/>
      <c r="BY385" s="39"/>
      <c r="BZ385" s="39"/>
      <c r="CA385" s="39"/>
      <c r="CB385" s="39"/>
      <c r="CF385" s="18">
        <f t="shared" si="48"/>
        <v>1329281.5500000005</v>
      </c>
      <c r="CG385" s="18">
        <f t="shared" si="53"/>
        <v>-29539.59</v>
      </c>
      <c r="CH385" s="13">
        <f t="shared" si="38"/>
        <v>1299741.9600000004</v>
      </c>
      <c r="CI385" s="13">
        <f t="shared" si="49"/>
        <v>697591.52</v>
      </c>
      <c r="CJ385" s="13">
        <f t="shared" si="50"/>
        <v>1997333.4800000004</v>
      </c>
      <c r="CK385" s="13"/>
      <c r="CL385" s="13">
        <f t="shared" si="51"/>
        <v>1919001</v>
      </c>
      <c r="CN385" t="s">
        <v>296</v>
      </c>
      <c r="CO385" t="s">
        <v>213</v>
      </c>
      <c r="CP385" t="s">
        <v>475</v>
      </c>
      <c r="CQ385" t="s">
        <v>46</v>
      </c>
      <c r="CR385" s="18">
        <f t="shared" si="52"/>
        <v>1997333.4800000004</v>
      </c>
    </row>
    <row r="386" spans="1:96" x14ac:dyDescent="0.25">
      <c r="A386" t="s">
        <v>29</v>
      </c>
      <c r="B386" s="11" t="s">
        <v>471</v>
      </c>
      <c r="C386" t="s">
        <v>472</v>
      </c>
      <c r="D386" s="21" t="s">
        <v>473</v>
      </c>
      <c r="E386" s="11" t="s">
        <v>488</v>
      </c>
      <c r="F386" s="11" t="s">
        <v>439</v>
      </c>
      <c r="G386" s="13">
        <v>29539.59</v>
      </c>
      <c r="H386" s="13">
        <v>34265.924399999996</v>
      </c>
      <c r="I386" s="14">
        <v>72</v>
      </c>
      <c r="J386" s="15">
        <v>44105</v>
      </c>
      <c r="K386" s="15">
        <v>46293.8</v>
      </c>
      <c r="L386" s="13">
        <v>1919001</v>
      </c>
      <c r="M386" s="13">
        <v>697591.52</v>
      </c>
      <c r="N386" s="13">
        <v>29539.59</v>
      </c>
      <c r="O386" s="13"/>
      <c r="P386" s="13">
        <v>29539.59</v>
      </c>
      <c r="Q386" s="13">
        <v>29539.59</v>
      </c>
      <c r="R386" s="13">
        <v>29539.59</v>
      </c>
      <c r="S386" s="13">
        <v>29539.59</v>
      </c>
      <c r="T386" s="13">
        <v>29539.59</v>
      </c>
      <c r="U386" s="13">
        <v>29539.59</v>
      </c>
      <c r="V386" s="25">
        <v>29539.59</v>
      </c>
      <c r="W386" s="13"/>
      <c r="X386" s="25"/>
      <c r="Y386" s="13"/>
      <c r="Z386" s="38">
        <v>29539.59</v>
      </c>
      <c r="AA386" s="38"/>
      <c r="AB386" s="38"/>
      <c r="AC386" s="38"/>
      <c r="AD386" s="38">
        <v>29539.59</v>
      </c>
      <c r="AE386" s="38">
        <v>29539.59</v>
      </c>
      <c r="AF386" s="38">
        <v>29539.59</v>
      </c>
      <c r="AG386" s="38">
        <v>29539.59</v>
      </c>
      <c r="AH386" s="38">
        <v>29539.59</v>
      </c>
      <c r="AI386" s="38">
        <v>29539.59</v>
      </c>
      <c r="AJ386" s="38"/>
      <c r="AK386" s="38"/>
      <c r="AL386" s="38">
        <v>29539.59</v>
      </c>
      <c r="AM386" s="38">
        <v>29539.59</v>
      </c>
      <c r="AN386" s="38">
        <v>29539.59</v>
      </c>
      <c r="AO386" s="38">
        <v>29539.59</v>
      </c>
      <c r="AP386" s="38">
        <v>29539.59</v>
      </c>
      <c r="AQ386" s="38">
        <v>29539.59</v>
      </c>
      <c r="AR386" s="38">
        <v>29539.59</v>
      </c>
      <c r="AS386" s="38">
        <v>29539.59</v>
      </c>
      <c r="AT386" s="38">
        <v>29539.59</v>
      </c>
      <c r="AU386" s="38">
        <v>29539.59</v>
      </c>
      <c r="AV386" s="38">
        <v>29539.59</v>
      </c>
      <c r="AW386" s="38">
        <v>29539.59</v>
      </c>
      <c r="AX386" s="38">
        <v>29539.59</v>
      </c>
      <c r="AY386" s="38">
        <v>29539.59</v>
      </c>
      <c r="AZ386" s="38">
        <v>29539.59</v>
      </c>
      <c r="BA386" s="38">
        <v>29539.59</v>
      </c>
      <c r="BB386" s="38">
        <v>29539.59</v>
      </c>
      <c r="BC386" s="38">
        <v>29539.59</v>
      </c>
      <c r="BD386" s="38">
        <v>29539.59</v>
      </c>
      <c r="BE386" s="38">
        <v>29539.59</v>
      </c>
      <c r="BF386" s="38">
        <v>29539.59</v>
      </c>
      <c r="BG386" s="38">
        <v>29539.59</v>
      </c>
      <c r="BH386" s="38">
        <v>29539.59</v>
      </c>
      <c r="BI386" s="38">
        <v>29539.59</v>
      </c>
      <c r="BJ386" s="38">
        <v>29539.59</v>
      </c>
      <c r="BK386" s="38">
        <v>29539.59</v>
      </c>
      <c r="BL386" s="38">
        <v>29539.59</v>
      </c>
      <c r="BM386" s="38">
        <v>29539.59</v>
      </c>
      <c r="BN386" s="38">
        <v>29539.59</v>
      </c>
      <c r="BO386" s="38">
        <v>29539.59</v>
      </c>
      <c r="BP386" s="38">
        <v>29539.59</v>
      </c>
      <c r="BQ386" s="38">
        <v>29539.59</v>
      </c>
      <c r="BR386" s="38">
        <v>29539.59</v>
      </c>
      <c r="BS386" s="38">
        <v>29539.59</v>
      </c>
      <c r="BT386" s="38">
        <v>29539.59</v>
      </c>
      <c r="BU386" s="38">
        <v>29539.59</v>
      </c>
      <c r="BV386" s="38">
        <v>29539.59</v>
      </c>
      <c r="BW386" s="39"/>
      <c r="BX386" s="39"/>
      <c r="BY386" s="39"/>
      <c r="BZ386" s="39"/>
      <c r="CA386" s="39"/>
      <c r="CB386" s="39"/>
      <c r="CF386" s="18">
        <f t="shared" si="48"/>
        <v>1329281.5500000005</v>
      </c>
      <c r="CG386" s="18">
        <f t="shared" si="53"/>
        <v>-29539.59</v>
      </c>
      <c r="CH386" s="13">
        <f t="shared" si="38"/>
        <v>1299741.9600000004</v>
      </c>
      <c r="CI386" s="13">
        <f t="shared" si="49"/>
        <v>697591.52</v>
      </c>
      <c r="CJ386" s="13">
        <f t="shared" si="50"/>
        <v>1997333.4800000004</v>
      </c>
      <c r="CK386" s="13"/>
      <c r="CL386" s="13">
        <f t="shared" si="51"/>
        <v>1919001</v>
      </c>
      <c r="CN386" t="s">
        <v>296</v>
      </c>
      <c r="CO386" t="s">
        <v>213</v>
      </c>
      <c r="CP386" t="s">
        <v>475</v>
      </c>
      <c r="CQ386" t="s">
        <v>46</v>
      </c>
      <c r="CR386" s="18">
        <f t="shared" si="52"/>
        <v>1997333.4800000004</v>
      </c>
    </row>
    <row r="387" spans="1:96" x14ac:dyDescent="0.25">
      <c r="A387" t="s">
        <v>29</v>
      </c>
      <c r="B387" s="11" t="s">
        <v>471</v>
      </c>
      <c r="C387" t="s">
        <v>472</v>
      </c>
      <c r="D387" s="21" t="s">
        <v>473</v>
      </c>
      <c r="E387" s="11" t="s">
        <v>489</v>
      </c>
      <c r="F387" s="11" t="s">
        <v>439</v>
      </c>
      <c r="G387" s="13">
        <v>29539.59</v>
      </c>
      <c r="H387" s="13">
        <v>34265.924399999996</v>
      </c>
      <c r="I387" s="14">
        <v>72</v>
      </c>
      <c r="J387" s="15">
        <v>44105</v>
      </c>
      <c r="K387" s="15">
        <v>46293.8</v>
      </c>
      <c r="L387" s="13">
        <v>1919001</v>
      </c>
      <c r="M387" s="13">
        <v>697591.52</v>
      </c>
      <c r="N387" s="13">
        <v>29539.59</v>
      </c>
      <c r="O387" s="13"/>
      <c r="P387" s="13">
        <v>29539.59</v>
      </c>
      <c r="Q387" s="13">
        <v>29539.59</v>
      </c>
      <c r="R387" s="13">
        <v>29539.59</v>
      </c>
      <c r="S387" s="13">
        <v>29539.59</v>
      </c>
      <c r="T387" s="13">
        <v>29539.59</v>
      </c>
      <c r="U387" s="13">
        <v>29539.59</v>
      </c>
      <c r="V387" s="25">
        <v>29539.59</v>
      </c>
      <c r="W387" s="13"/>
      <c r="X387" s="25"/>
      <c r="Y387" s="13"/>
      <c r="Z387" s="38">
        <v>29539.59</v>
      </c>
      <c r="AA387" s="38"/>
      <c r="AB387" s="38"/>
      <c r="AC387" s="38"/>
      <c r="AD387" s="38">
        <v>29539.59</v>
      </c>
      <c r="AE387" s="38">
        <v>29539.59</v>
      </c>
      <c r="AF387" s="38">
        <v>29539.59</v>
      </c>
      <c r="AG387" s="38">
        <v>29539.59</v>
      </c>
      <c r="AH387" s="38">
        <v>29539.59</v>
      </c>
      <c r="AI387" s="38">
        <v>29539.59</v>
      </c>
      <c r="AJ387" s="38"/>
      <c r="AK387" s="38"/>
      <c r="AL387" s="38">
        <v>29539.59</v>
      </c>
      <c r="AM387" s="38">
        <v>29539.59</v>
      </c>
      <c r="AN387" s="38">
        <v>29539.59</v>
      </c>
      <c r="AO387" s="38">
        <v>29539.59</v>
      </c>
      <c r="AP387" s="38">
        <v>29539.59</v>
      </c>
      <c r="AQ387" s="38">
        <v>29539.59</v>
      </c>
      <c r="AR387" s="38">
        <v>29539.59</v>
      </c>
      <c r="AS387" s="38">
        <v>29539.59</v>
      </c>
      <c r="AT387" s="38">
        <v>29539.59</v>
      </c>
      <c r="AU387" s="38">
        <v>29539.59</v>
      </c>
      <c r="AV387" s="38">
        <v>29539.59</v>
      </c>
      <c r="AW387" s="38">
        <v>29539.59</v>
      </c>
      <c r="AX387" s="38">
        <v>29539.59</v>
      </c>
      <c r="AY387" s="38">
        <v>29539.59</v>
      </c>
      <c r="AZ387" s="38">
        <v>29539.59</v>
      </c>
      <c r="BA387" s="38">
        <v>29539.59</v>
      </c>
      <c r="BB387" s="38">
        <v>29539.59</v>
      </c>
      <c r="BC387" s="38">
        <v>29539.59</v>
      </c>
      <c r="BD387" s="38">
        <v>29539.59</v>
      </c>
      <c r="BE387" s="38">
        <v>29539.59</v>
      </c>
      <c r="BF387" s="38">
        <v>29539.59</v>
      </c>
      <c r="BG387" s="38">
        <v>29539.59</v>
      </c>
      <c r="BH387" s="38">
        <v>29539.59</v>
      </c>
      <c r="BI387" s="38">
        <v>29539.59</v>
      </c>
      <c r="BJ387" s="38">
        <v>29539.59</v>
      </c>
      <c r="BK387" s="38">
        <v>29539.59</v>
      </c>
      <c r="BL387" s="38">
        <v>29539.59</v>
      </c>
      <c r="BM387" s="38">
        <v>29539.59</v>
      </c>
      <c r="BN387" s="38">
        <v>29539.59</v>
      </c>
      <c r="BO387" s="38">
        <v>29539.59</v>
      </c>
      <c r="BP387" s="38">
        <v>29539.59</v>
      </c>
      <c r="BQ387" s="38">
        <v>29539.59</v>
      </c>
      <c r="BR387" s="38">
        <v>29539.59</v>
      </c>
      <c r="BS387" s="38">
        <v>29539.59</v>
      </c>
      <c r="BT387" s="38">
        <v>29539.59</v>
      </c>
      <c r="BU387" s="38">
        <v>29539.59</v>
      </c>
      <c r="BV387" s="38">
        <v>29539.59</v>
      </c>
      <c r="BW387" s="39"/>
      <c r="BX387" s="39"/>
      <c r="BY387" s="39"/>
      <c r="BZ387" s="39"/>
      <c r="CA387" s="39"/>
      <c r="CB387" s="39"/>
      <c r="CF387" s="18">
        <f t="shared" si="48"/>
        <v>1329281.5500000005</v>
      </c>
      <c r="CG387" s="18">
        <f t="shared" si="53"/>
        <v>-29539.59</v>
      </c>
      <c r="CH387" s="13">
        <f t="shared" si="38"/>
        <v>1299741.9600000004</v>
      </c>
      <c r="CI387" s="13">
        <f t="shared" si="49"/>
        <v>697591.52</v>
      </c>
      <c r="CJ387" s="13">
        <f t="shared" si="50"/>
        <v>1997333.4800000004</v>
      </c>
      <c r="CK387" s="13"/>
      <c r="CL387" s="13">
        <f t="shared" si="51"/>
        <v>1919001</v>
      </c>
      <c r="CN387" t="s">
        <v>296</v>
      </c>
      <c r="CO387" t="s">
        <v>213</v>
      </c>
      <c r="CP387" t="s">
        <v>475</v>
      </c>
      <c r="CQ387" t="s">
        <v>46</v>
      </c>
      <c r="CR387" s="18">
        <f t="shared" si="52"/>
        <v>1997333.4800000004</v>
      </c>
    </row>
    <row r="388" spans="1:96" x14ac:dyDescent="0.25">
      <c r="A388" t="s">
        <v>29</v>
      </c>
      <c r="B388" s="11" t="s">
        <v>471</v>
      </c>
      <c r="C388" t="s">
        <v>472</v>
      </c>
      <c r="D388" s="21" t="s">
        <v>473</v>
      </c>
      <c r="E388" s="11" t="s">
        <v>490</v>
      </c>
      <c r="F388" s="11" t="s">
        <v>439</v>
      </c>
      <c r="G388" s="13">
        <v>29539.59</v>
      </c>
      <c r="H388" s="13">
        <v>34265.924399999996</v>
      </c>
      <c r="I388" s="14">
        <v>72</v>
      </c>
      <c r="J388" s="15">
        <v>44105</v>
      </c>
      <c r="K388" s="15">
        <v>46293.8</v>
      </c>
      <c r="L388" s="13">
        <v>1919001</v>
      </c>
      <c r="M388" s="13">
        <v>697591.52</v>
      </c>
      <c r="N388" s="13">
        <v>29539.59</v>
      </c>
      <c r="O388" s="13"/>
      <c r="P388" s="13">
        <v>29539.59</v>
      </c>
      <c r="Q388" s="13">
        <v>29539.59</v>
      </c>
      <c r="R388" s="13">
        <v>29539.59</v>
      </c>
      <c r="S388" s="13">
        <v>29539.59</v>
      </c>
      <c r="T388" s="13">
        <v>29539.59</v>
      </c>
      <c r="U388" s="13">
        <v>29539.59</v>
      </c>
      <c r="V388" s="25">
        <v>29539.59</v>
      </c>
      <c r="W388" s="13"/>
      <c r="X388" s="25"/>
      <c r="Y388" s="13"/>
      <c r="Z388" s="38">
        <v>29539.59</v>
      </c>
      <c r="AA388" s="38"/>
      <c r="AB388" s="38"/>
      <c r="AC388" s="38"/>
      <c r="AD388" s="38">
        <v>29539.59</v>
      </c>
      <c r="AE388" s="38">
        <v>29539.59</v>
      </c>
      <c r="AF388" s="38">
        <v>29539.59</v>
      </c>
      <c r="AG388" s="38">
        <v>29539.59</v>
      </c>
      <c r="AH388" s="38">
        <v>29539.59</v>
      </c>
      <c r="AI388" s="38">
        <v>29539.59</v>
      </c>
      <c r="AJ388" s="38"/>
      <c r="AK388" s="38"/>
      <c r="AL388" s="38">
        <v>29539.59</v>
      </c>
      <c r="AM388" s="38">
        <v>29539.59</v>
      </c>
      <c r="AN388" s="38">
        <v>29539.59</v>
      </c>
      <c r="AO388" s="38">
        <v>29539.59</v>
      </c>
      <c r="AP388" s="38">
        <v>29539.59</v>
      </c>
      <c r="AQ388" s="38">
        <v>29539.59</v>
      </c>
      <c r="AR388" s="38">
        <v>29539.59</v>
      </c>
      <c r="AS388" s="38">
        <v>29539.59</v>
      </c>
      <c r="AT388" s="38">
        <v>29539.59</v>
      </c>
      <c r="AU388" s="38">
        <v>29539.59</v>
      </c>
      <c r="AV388" s="38">
        <v>29539.59</v>
      </c>
      <c r="AW388" s="38">
        <v>29539.59</v>
      </c>
      <c r="AX388" s="38">
        <v>29539.59</v>
      </c>
      <c r="AY388" s="38">
        <v>29539.59</v>
      </c>
      <c r="AZ388" s="38">
        <v>29539.59</v>
      </c>
      <c r="BA388" s="38">
        <v>29539.59</v>
      </c>
      <c r="BB388" s="38">
        <v>29539.59</v>
      </c>
      <c r="BC388" s="38">
        <v>29539.59</v>
      </c>
      <c r="BD388" s="38">
        <v>29539.59</v>
      </c>
      <c r="BE388" s="38">
        <v>29539.59</v>
      </c>
      <c r="BF388" s="38">
        <v>29539.59</v>
      </c>
      <c r="BG388" s="38">
        <v>29539.59</v>
      </c>
      <c r="BH388" s="38">
        <v>29539.59</v>
      </c>
      <c r="BI388" s="38">
        <v>29539.59</v>
      </c>
      <c r="BJ388" s="38">
        <v>29539.59</v>
      </c>
      <c r="BK388" s="38">
        <v>29539.59</v>
      </c>
      <c r="BL388" s="38">
        <v>29539.59</v>
      </c>
      <c r="BM388" s="38">
        <v>29539.59</v>
      </c>
      <c r="BN388" s="38">
        <v>29539.59</v>
      </c>
      <c r="BO388" s="38">
        <v>29539.59</v>
      </c>
      <c r="BP388" s="38">
        <v>29539.59</v>
      </c>
      <c r="BQ388" s="38">
        <v>29539.59</v>
      </c>
      <c r="BR388" s="38">
        <v>29539.59</v>
      </c>
      <c r="BS388" s="38">
        <v>29539.59</v>
      </c>
      <c r="BT388" s="38">
        <v>29539.59</v>
      </c>
      <c r="BU388" s="38">
        <v>29539.59</v>
      </c>
      <c r="BV388" s="38">
        <v>29539.59</v>
      </c>
      <c r="BW388" s="39"/>
      <c r="BX388" s="39"/>
      <c r="BY388" s="39"/>
      <c r="BZ388" s="39"/>
      <c r="CA388" s="39"/>
      <c r="CB388" s="39"/>
      <c r="CF388" s="18">
        <f t="shared" si="48"/>
        <v>1329281.5500000005</v>
      </c>
      <c r="CG388" s="18">
        <f t="shared" si="53"/>
        <v>-29539.59</v>
      </c>
      <c r="CH388" s="13">
        <f t="shared" si="38"/>
        <v>1299741.9600000004</v>
      </c>
      <c r="CI388" s="13">
        <f t="shared" si="49"/>
        <v>697591.52</v>
      </c>
      <c r="CJ388" s="13">
        <f t="shared" si="50"/>
        <v>1997333.4800000004</v>
      </c>
      <c r="CK388" s="13"/>
      <c r="CL388" s="13">
        <f t="shared" si="51"/>
        <v>1919001</v>
      </c>
      <c r="CN388" t="s">
        <v>296</v>
      </c>
      <c r="CO388" t="s">
        <v>213</v>
      </c>
      <c r="CP388" t="s">
        <v>475</v>
      </c>
      <c r="CQ388" t="s">
        <v>46</v>
      </c>
      <c r="CR388" s="18">
        <f t="shared" si="52"/>
        <v>1997333.4800000004</v>
      </c>
    </row>
    <row r="389" spans="1:96" x14ac:dyDescent="0.25">
      <c r="A389" t="s">
        <v>29</v>
      </c>
      <c r="B389" s="11" t="s">
        <v>471</v>
      </c>
      <c r="C389" t="s">
        <v>472</v>
      </c>
      <c r="D389" s="21" t="s">
        <v>473</v>
      </c>
      <c r="E389" s="11" t="s">
        <v>491</v>
      </c>
      <c r="F389" s="11" t="s">
        <v>439</v>
      </c>
      <c r="G389" s="13">
        <v>29539.59</v>
      </c>
      <c r="H389" s="13">
        <v>34265.924399999996</v>
      </c>
      <c r="I389" s="14">
        <v>72</v>
      </c>
      <c r="J389" s="15">
        <v>44105</v>
      </c>
      <c r="K389" s="15">
        <v>46293.8</v>
      </c>
      <c r="L389" s="13">
        <v>1919001</v>
      </c>
      <c r="M389" s="13">
        <v>697591.52</v>
      </c>
      <c r="N389" s="13">
        <v>29539.59</v>
      </c>
      <c r="O389" s="13"/>
      <c r="P389" s="13">
        <v>29539.59</v>
      </c>
      <c r="Q389" s="13">
        <v>29539.59</v>
      </c>
      <c r="R389" s="13">
        <v>29539.59</v>
      </c>
      <c r="S389" s="13">
        <v>29539.59</v>
      </c>
      <c r="T389" s="13">
        <v>29539.59</v>
      </c>
      <c r="U389" s="13">
        <v>29539.59</v>
      </c>
      <c r="V389" s="25">
        <v>29539.59</v>
      </c>
      <c r="W389" s="13"/>
      <c r="X389" s="25"/>
      <c r="Y389" s="13"/>
      <c r="Z389" s="38">
        <v>29539.59</v>
      </c>
      <c r="AA389" s="38"/>
      <c r="AB389" s="38"/>
      <c r="AC389" s="38"/>
      <c r="AD389" s="38">
        <v>29539.59</v>
      </c>
      <c r="AE389" s="38">
        <v>29539.59</v>
      </c>
      <c r="AF389" s="38">
        <v>29539.59</v>
      </c>
      <c r="AG389" s="38">
        <v>29539.59</v>
      </c>
      <c r="AH389" s="38">
        <v>29539.59</v>
      </c>
      <c r="AI389" s="38">
        <v>29539.59</v>
      </c>
      <c r="AJ389" s="38"/>
      <c r="AK389" s="38"/>
      <c r="AL389" s="38">
        <v>29539.59</v>
      </c>
      <c r="AM389" s="38">
        <v>29539.59</v>
      </c>
      <c r="AN389" s="38">
        <v>29539.59</v>
      </c>
      <c r="AO389" s="38">
        <v>29539.59</v>
      </c>
      <c r="AP389" s="38">
        <v>29539.59</v>
      </c>
      <c r="AQ389" s="38">
        <v>29539.59</v>
      </c>
      <c r="AR389" s="38">
        <v>29539.59</v>
      </c>
      <c r="AS389" s="38">
        <v>29539.59</v>
      </c>
      <c r="AT389" s="38">
        <v>29539.59</v>
      </c>
      <c r="AU389" s="38">
        <v>29539.59</v>
      </c>
      <c r="AV389" s="38">
        <v>29539.59</v>
      </c>
      <c r="AW389" s="38">
        <v>29539.59</v>
      </c>
      <c r="AX389" s="38">
        <v>29539.59</v>
      </c>
      <c r="AY389" s="38">
        <v>29539.59</v>
      </c>
      <c r="AZ389" s="38">
        <v>29539.59</v>
      </c>
      <c r="BA389" s="38">
        <v>29539.59</v>
      </c>
      <c r="BB389" s="38">
        <v>29539.59</v>
      </c>
      <c r="BC389" s="38">
        <v>29539.59</v>
      </c>
      <c r="BD389" s="38">
        <v>29539.59</v>
      </c>
      <c r="BE389" s="38">
        <v>29539.59</v>
      </c>
      <c r="BF389" s="38">
        <v>29539.59</v>
      </c>
      <c r="BG389" s="38">
        <v>29539.59</v>
      </c>
      <c r="BH389" s="38">
        <v>29539.59</v>
      </c>
      <c r="BI389" s="38">
        <v>29539.59</v>
      </c>
      <c r="BJ389" s="38">
        <v>29539.59</v>
      </c>
      <c r="BK389" s="38">
        <v>29539.59</v>
      </c>
      <c r="BL389" s="38">
        <v>29539.59</v>
      </c>
      <c r="BM389" s="38">
        <v>29539.59</v>
      </c>
      <c r="BN389" s="38">
        <v>29539.59</v>
      </c>
      <c r="BO389" s="38">
        <v>29539.59</v>
      </c>
      <c r="BP389" s="38">
        <v>29539.59</v>
      </c>
      <c r="BQ389" s="38">
        <v>29539.59</v>
      </c>
      <c r="BR389" s="38">
        <v>29539.59</v>
      </c>
      <c r="BS389" s="38">
        <v>29539.59</v>
      </c>
      <c r="BT389" s="38">
        <v>29539.59</v>
      </c>
      <c r="BU389" s="38">
        <v>29539.59</v>
      </c>
      <c r="BV389" s="38">
        <v>29539.59</v>
      </c>
      <c r="BW389" s="39"/>
      <c r="BX389" s="39"/>
      <c r="BY389" s="39"/>
      <c r="BZ389" s="39"/>
      <c r="CA389" s="39"/>
      <c r="CB389" s="39"/>
      <c r="CF389" s="18">
        <f t="shared" si="48"/>
        <v>1329281.5500000005</v>
      </c>
      <c r="CG389" s="18">
        <f t="shared" si="53"/>
        <v>-29539.59</v>
      </c>
      <c r="CH389" s="13">
        <f t="shared" si="38"/>
        <v>1299741.9600000004</v>
      </c>
      <c r="CI389" s="13">
        <f t="shared" si="49"/>
        <v>697591.52</v>
      </c>
      <c r="CJ389" s="13">
        <f t="shared" si="50"/>
        <v>1997333.4800000004</v>
      </c>
      <c r="CK389" s="13"/>
      <c r="CL389" s="13">
        <f t="shared" si="51"/>
        <v>1919001</v>
      </c>
      <c r="CN389" t="s">
        <v>296</v>
      </c>
      <c r="CO389" t="s">
        <v>213</v>
      </c>
      <c r="CP389" t="s">
        <v>475</v>
      </c>
      <c r="CQ389" t="s">
        <v>46</v>
      </c>
      <c r="CR389" s="18">
        <f t="shared" si="52"/>
        <v>1997333.4800000004</v>
      </c>
    </row>
    <row r="390" spans="1:96" x14ac:dyDescent="0.25">
      <c r="A390" t="s">
        <v>29</v>
      </c>
      <c r="B390" s="11" t="s">
        <v>471</v>
      </c>
      <c r="C390" t="s">
        <v>472</v>
      </c>
      <c r="D390" s="21" t="s">
        <v>473</v>
      </c>
      <c r="E390" s="11" t="s">
        <v>492</v>
      </c>
      <c r="F390" s="11" t="s">
        <v>439</v>
      </c>
      <c r="G390" s="13">
        <v>29539.59</v>
      </c>
      <c r="H390" s="13">
        <v>34265.924399999996</v>
      </c>
      <c r="I390" s="14">
        <v>72</v>
      </c>
      <c r="J390" s="15">
        <v>44105</v>
      </c>
      <c r="K390" s="15">
        <v>46293.8</v>
      </c>
      <c r="L390" s="13">
        <v>1919001</v>
      </c>
      <c r="M390" s="13">
        <v>697591.52</v>
      </c>
      <c r="N390" s="13">
        <v>29539.59</v>
      </c>
      <c r="O390" s="13"/>
      <c r="P390" s="13">
        <v>29539.59</v>
      </c>
      <c r="Q390" s="13">
        <v>29539.59</v>
      </c>
      <c r="R390" s="13">
        <v>29539.59</v>
      </c>
      <c r="S390" s="13">
        <v>29539.59</v>
      </c>
      <c r="T390" s="13">
        <v>29539.59</v>
      </c>
      <c r="U390" s="13">
        <v>29539.59</v>
      </c>
      <c r="V390" s="25">
        <v>29539.59</v>
      </c>
      <c r="W390" s="13"/>
      <c r="X390" s="25"/>
      <c r="Y390" s="13"/>
      <c r="Z390" s="38">
        <v>29539.59</v>
      </c>
      <c r="AA390" s="38"/>
      <c r="AB390" s="38"/>
      <c r="AC390" s="38"/>
      <c r="AD390" s="38">
        <v>29539.59</v>
      </c>
      <c r="AE390" s="38">
        <v>29539.59</v>
      </c>
      <c r="AF390" s="38">
        <v>29539.59</v>
      </c>
      <c r="AG390" s="38">
        <v>29539.59</v>
      </c>
      <c r="AH390" s="38">
        <v>29539.59</v>
      </c>
      <c r="AI390" s="38">
        <v>29539.59</v>
      </c>
      <c r="AJ390" s="38"/>
      <c r="AK390" s="38"/>
      <c r="AL390" s="38">
        <v>29539.59</v>
      </c>
      <c r="AM390" s="38">
        <v>29539.59</v>
      </c>
      <c r="AN390" s="38">
        <v>29539.59</v>
      </c>
      <c r="AO390" s="38">
        <v>29539.59</v>
      </c>
      <c r="AP390" s="38">
        <v>29539.59</v>
      </c>
      <c r="AQ390" s="38">
        <v>29539.59</v>
      </c>
      <c r="AR390" s="38">
        <v>29539.59</v>
      </c>
      <c r="AS390" s="38">
        <v>29539.59</v>
      </c>
      <c r="AT390" s="38">
        <v>29539.59</v>
      </c>
      <c r="AU390" s="38">
        <v>29539.59</v>
      </c>
      <c r="AV390" s="38">
        <v>29539.59</v>
      </c>
      <c r="AW390" s="38">
        <v>29539.59</v>
      </c>
      <c r="AX390" s="38">
        <v>29539.59</v>
      </c>
      <c r="AY390" s="38">
        <v>29539.59</v>
      </c>
      <c r="AZ390" s="38">
        <v>29539.59</v>
      </c>
      <c r="BA390" s="38">
        <v>29539.59</v>
      </c>
      <c r="BB390" s="38">
        <v>29539.59</v>
      </c>
      <c r="BC390" s="38">
        <v>29539.59</v>
      </c>
      <c r="BD390" s="38">
        <v>29539.59</v>
      </c>
      <c r="BE390" s="38">
        <v>29539.59</v>
      </c>
      <c r="BF390" s="38">
        <v>29539.59</v>
      </c>
      <c r="BG390" s="38">
        <v>29539.59</v>
      </c>
      <c r="BH390" s="38">
        <v>29539.59</v>
      </c>
      <c r="BI390" s="38">
        <v>29539.59</v>
      </c>
      <c r="BJ390" s="38">
        <v>29539.59</v>
      </c>
      <c r="BK390" s="38">
        <v>29539.59</v>
      </c>
      <c r="BL390" s="38">
        <v>29539.59</v>
      </c>
      <c r="BM390" s="38">
        <v>29539.59</v>
      </c>
      <c r="BN390" s="38">
        <v>29539.59</v>
      </c>
      <c r="BO390" s="38">
        <v>29539.59</v>
      </c>
      <c r="BP390" s="38">
        <v>29539.59</v>
      </c>
      <c r="BQ390" s="38">
        <v>29539.59</v>
      </c>
      <c r="BR390" s="38">
        <v>29539.59</v>
      </c>
      <c r="BS390" s="38">
        <v>29539.59</v>
      </c>
      <c r="BT390" s="38">
        <v>29539.59</v>
      </c>
      <c r="BU390" s="38">
        <v>29539.59</v>
      </c>
      <c r="BV390" s="38">
        <v>29539.59</v>
      </c>
      <c r="BW390" s="39"/>
      <c r="BX390" s="39"/>
      <c r="BY390" s="39"/>
      <c r="BZ390" s="39"/>
      <c r="CA390" s="39"/>
      <c r="CB390" s="39"/>
      <c r="CF390" s="18">
        <f t="shared" si="48"/>
        <v>1329281.5500000005</v>
      </c>
      <c r="CG390" s="18">
        <f t="shared" si="53"/>
        <v>-29539.59</v>
      </c>
      <c r="CH390" s="13">
        <f t="shared" si="38"/>
        <v>1299741.9600000004</v>
      </c>
      <c r="CI390" s="13">
        <f t="shared" si="49"/>
        <v>697591.52</v>
      </c>
      <c r="CJ390" s="13">
        <f t="shared" si="50"/>
        <v>1997333.4800000004</v>
      </c>
      <c r="CK390" s="13"/>
      <c r="CL390" s="13">
        <f t="shared" si="51"/>
        <v>1919001</v>
      </c>
      <c r="CN390" t="s">
        <v>296</v>
      </c>
      <c r="CO390" t="s">
        <v>213</v>
      </c>
      <c r="CP390" t="s">
        <v>475</v>
      </c>
      <c r="CQ390" t="s">
        <v>46</v>
      </c>
      <c r="CR390" s="18">
        <f t="shared" si="52"/>
        <v>1997333.4800000004</v>
      </c>
    </row>
    <row r="391" spans="1:96" x14ac:dyDescent="0.25">
      <c r="A391" t="s">
        <v>29</v>
      </c>
      <c r="B391" s="11" t="s">
        <v>471</v>
      </c>
      <c r="C391" t="s">
        <v>472</v>
      </c>
      <c r="D391" s="21" t="s">
        <v>473</v>
      </c>
      <c r="E391" s="11" t="s">
        <v>493</v>
      </c>
      <c r="F391" s="11" t="s">
        <v>439</v>
      </c>
      <c r="G391" s="13">
        <v>29539.59</v>
      </c>
      <c r="H391" s="13">
        <v>34265.924399999996</v>
      </c>
      <c r="I391" s="14">
        <v>72</v>
      </c>
      <c r="J391" s="15">
        <v>44105</v>
      </c>
      <c r="K391" s="15">
        <v>46293.8</v>
      </c>
      <c r="L391" s="13">
        <v>1919001</v>
      </c>
      <c r="M391" s="13">
        <v>697591.52</v>
      </c>
      <c r="N391" s="13">
        <v>29539.59</v>
      </c>
      <c r="O391" s="13"/>
      <c r="P391" s="13">
        <v>29539.59</v>
      </c>
      <c r="Q391" s="13">
        <v>29539.59</v>
      </c>
      <c r="R391" s="13">
        <v>29539.59</v>
      </c>
      <c r="S391" s="13">
        <v>29539.59</v>
      </c>
      <c r="T391" s="13">
        <v>29539.59</v>
      </c>
      <c r="U391" s="13">
        <v>29539.59</v>
      </c>
      <c r="V391" s="25">
        <v>29539.59</v>
      </c>
      <c r="W391" s="13"/>
      <c r="X391" s="25"/>
      <c r="Y391" s="13"/>
      <c r="Z391" s="38">
        <v>29539.59</v>
      </c>
      <c r="AA391" s="38"/>
      <c r="AB391" s="38"/>
      <c r="AC391" s="38"/>
      <c r="AD391" s="38">
        <v>29539.59</v>
      </c>
      <c r="AE391" s="38">
        <v>29539.59</v>
      </c>
      <c r="AF391" s="38">
        <v>29539.59</v>
      </c>
      <c r="AG391" s="38">
        <v>29539.59</v>
      </c>
      <c r="AH391" s="38">
        <v>29539.59</v>
      </c>
      <c r="AI391" s="38">
        <v>29539.59</v>
      </c>
      <c r="AJ391" s="38"/>
      <c r="AK391" s="38"/>
      <c r="AL391" s="38">
        <v>29539.59</v>
      </c>
      <c r="AM391" s="38">
        <v>29539.59</v>
      </c>
      <c r="AN391" s="38">
        <v>29539.59</v>
      </c>
      <c r="AO391" s="38">
        <v>29539.59</v>
      </c>
      <c r="AP391" s="38">
        <v>29539.59</v>
      </c>
      <c r="AQ391" s="38">
        <v>29539.59</v>
      </c>
      <c r="AR391" s="38">
        <v>29539.59</v>
      </c>
      <c r="AS391" s="38">
        <v>29539.59</v>
      </c>
      <c r="AT391" s="38">
        <v>29539.59</v>
      </c>
      <c r="AU391" s="38">
        <v>29539.59</v>
      </c>
      <c r="AV391" s="38">
        <v>29539.59</v>
      </c>
      <c r="AW391" s="38">
        <v>29539.59</v>
      </c>
      <c r="AX391" s="38">
        <v>29539.59</v>
      </c>
      <c r="AY391" s="38">
        <v>29539.59</v>
      </c>
      <c r="AZ391" s="38">
        <v>29539.59</v>
      </c>
      <c r="BA391" s="38">
        <v>29539.59</v>
      </c>
      <c r="BB391" s="38">
        <v>29539.59</v>
      </c>
      <c r="BC391" s="38">
        <v>29539.59</v>
      </c>
      <c r="BD391" s="38">
        <v>29539.59</v>
      </c>
      <c r="BE391" s="38">
        <v>29539.59</v>
      </c>
      <c r="BF391" s="38">
        <v>29539.59</v>
      </c>
      <c r="BG391" s="38">
        <v>29539.59</v>
      </c>
      <c r="BH391" s="38">
        <v>29539.59</v>
      </c>
      <c r="BI391" s="38">
        <v>29539.59</v>
      </c>
      <c r="BJ391" s="38">
        <v>29539.59</v>
      </c>
      <c r="BK391" s="38">
        <v>29539.59</v>
      </c>
      <c r="BL391" s="38">
        <v>29539.59</v>
      </c>
      <c r="BM391" s="38">
        <v>29539.59</v>
      </c>
      <c r="BN391" s="38">
        <v>29539.59</v>
      </c>
      <c r="BO391" s="38">
        <v>29539.59</v>
      </c>
      <c r="BP391" s="38">
        <v>29539.59</v>
      </c>
      <c r="BQ391" s="38">
        <v>29539.59</v>
      </c>
      <c r="BR391" s="38">
        <v>29539.59</v>
      </c>
      <c r="BS391" s="38">
        <v>29539.59</v>
      </c>
      <c r="BT391" s="38">
        <v>29539.59</v>
      </c>
      <c r="BU391" s="38">
        <v>29539.59</v>
      </c>
      <c r="BV391" s="38">
        <v>29539.59</v>
      </c>
      <c r="BW391" s="39"/>
      <c r="BX391" s="39"/>
      <c r="BY391" s="39"/>
      <c r="BZ391" s="39"/>
      <c r="CA391" s="39"/>
      <c r="CB391" s="39"/>
      <c r="CF391" s="18">
        <f t="shared" si="48"/>
        <v>1329281.5500000005</v>
      </c>
      <c r="CG391" s="18">
        <f t="shared" si="53"/>
        <v>-29539.59</v>
      </c>
      <c r="CH391" s="13">
        <f t="shared" ref="CH391:CH454" si="54">+CE391+CF391+CG391</f>
        <v>1299741.9600000004</v>
      </c>
      <c r="CI391" s="13">
        <f t="shared" si="49"/>
        <v>697591.52</v>
      </c>
      <c r="CJ391" s="13">
        <f t="shared" si="50"/>
        <v>1997333.4800000004</v>
      </c>
      <c r="CK391" s="13"/>
      <c r="CL391" s="13">
        <f t="shared" si="51"/>
        <v>1919001</v>
      </c>
      <c r="CN391" t="s">
        <v>296</v>
      </c>
      <c r="CO391" t="s">
        <v>213</v>
      </c>
      <c r="CP391" t="s">
        <v>475</v>
      </c>
      <c r="CQ391" t="s">
        <v>46</v>
      </c>
      <c r="CR391" s="18">
        <f t="shared" si="52"/>
        <v>1997333.4800000004</v>
      </c>
    </row>
    <row r="392" spans="1:96" x14ac:dyDescent="0.25">
      <c r="A392" t="s">
        <v>29</v>
      </c>
      <c r="B392" s="11" t="s">
        <v>471</v>
      </c>
      <c r="C392" t="s">
        <v>472</v>
      </c>
      <c r="D392" s="21" t="s">
        <v>473</v>
      </c>
      <c r="E392" s="11" t="s">
        <v>494</v>
      </c>
      <c r="F392" s="11" t="s">
        <v>439</v>
      </c>
      <c r="G392" s="13">
        <v>29539.59</v>
      </c>
      <c r="H392" s="13">
        <v>34265.924399999996</v>
      </c>
      <c r="I392" s="14">
        <v>72</v>
      </c>
      <c r="J392" s="15">
        <v>44105</v>
      </c>
      <c r="K392" s="15">
        <v>46293.8</v>
      </c>
      <c r="L392" s="13">
        <v>1919001</v>
      </c>
      <c r="M392" s="13">
        <v>697591.52</v>
      </c>
      <c r="N392" s="13">
        <v>29539.59</v>
      </c>
      <c r="O392" s="13"/>
      <c r="P392" s="13">
        <v>29539.59</v>
      </c>
      <c r="Q392" s="13">
        <v>29539.59</v>
      </c>
      <c r="R392" s="13">
        <v>29539.59</v>
      </c>
      <c r="S392" s="13">
        <v>29539.59</v>
      </c>
      <c r="T392" s="13">
        <v>29539.59</v>
      </c>
      <c r="U392" s="13">
        <v>29539.59</v>
      </c>
      <c r="V392" s="25">
        <v>29539.59</v>
      </c>
      <c r="W392" s="13"/>
      <c r="X392" s="25"/>
      <c r="Y392" s="13"/>
      <c r="Z392" s="38">
        <v>29539.59</v>
      </c>
      <c r="AA392" s="38"/>
      <c r="AB392" s="38"/>
      <c r="AC392" s="38"/>
      <c r="AD392" s="38">
        <v>29539.59</v>
      </c>
      <c r="AE392" s="38">
        <v>29539.59</v>
      </c>
      <c r="AF392" s="38">
        <v>29539.59</v>
      </c>
      <c r="AG392" s="38">
        <v>29539.59</v>
      </c>
      <c r="AH392" s="38">
        <v>29539.59</v>
      </c>
      <c r="AI392" s="38">
        <v>29539.59</v>
      </c>
      <c r="AJ392" s="38"/>
      <c r="AK392" s="38"/>
      <c r="AL392" s="38">
        <v>29539.59</v>
      </c>
      <c r="AM392" s="38">
        <v>29539.59</v>
      </c>
      <c r="AN392" s="38">
        <v>29539.59</v>
      </c>
      <c r="AO392" s="38">
        <v>29539.59</v>
      </c>
      <c r="AP392" s="38">
        <v>29539.59</v>
      </c>
      <c r="AQ392" s="38">
        <v>29539.59</v>
      </c>
      <c r="AR392" s="38">
        <v>29539.59</v>
      </c>
      <c r="AS392" s="38">
        <v>29539.59</v>
      </c>
      <c r="AT392" s="38">
        <v>29539.59</v>
      </c>
      <c r="AU392" s="38">
        <v>29539.59</v>
      </c>
      <c r="AV392" s="38">
        <v>29539.59</v>
      </c>
      <c r="AW392" s="38">
        <v>29539.59</v>
      </c>
      <c r="AX392" s="38">
        <v>29539.59</v>
      </c>
      <c r="AY392" s="38">
        <v>29539.59</v>
      </c>
      <c r="AZ392" s="38">
        <v>29539.59</v>
      </c>
      <c r="BA392" s="38">
        <v>29539.59</v>
      </c>
      <c r="BB392" s="38">
        <v>29539.59</v>
      </c>
      <c r="BC392" s="38">
        <v>29539.59</v>
      </c>
      <c r="BD392" s="38">
        <v>29539.59</v>
      </c>
      <c r="BE392" s="38">
        <v>29539.59</v>
      </c>
      <c r="BF392" s="38">
        <v>29539.59</v>
      </c>
      <c r="BG392" s="38">
        <v>29539.59</v>
      </c>
      <c r="BH392" s="38">
        <v>29539.59</v>
      </c>
      <c r="BI392" s="38">
        <v>29539.59</v>
      </c>
      <c r="BJ392" s="38">
        <v>29539.59</v>
      </c>
      <c r="BK392" s="38">
        <v>29539.59</v>
      </c>
      <c r="BL392" s="38">
        <v>29539.59</v>
      </c>
      <c r="BM392" s="38">
        <v>29539.59</v>
      </c>
      <c r="BN392" s="38">
        <v>29539.59</v>
      </c>
      <c r="BO392" s="38">
        <v>29539.59</v>
      </c>
      <c r="BP392" s="38">
        <v>29539.59</v>
      </c>
      <c r="BQ392" s="38">
        <v>29539.59</v>
      </c>
      <c r="BR392" s="38">
        <v>29539.59</v>
      </c>
      <c r="BS392" s="38">
        <v>29539.59</v>
      </c>
      <c r="BT392" s="38">
        <v>29539.59</v>
      </c>
      <c r="BU392" s="38">
        <v>29539.59</v>
      </c>
      <c r="BV392" s="38">
        <v>29539.59</v>
      </c>
      <c r="BW392" s="39"/>
      <c r="BX392" s="39"/>
      <c r="BY392" s="39"/>
      <c r="BZ392" s="39"/>
      <c r="CA392" s="39"/>
      <c r="CB392" s="39"/>
      <c r="CF392" s="18">
        <f t="shared" si="48"/>
        <v>1329281.5500000005</v>
      </c>
      <c r="CG392" s="18">
        <f t="shared" si="53"/>
        <v>-29539.59</v>
      </c>
      <c r="CH392" s="13">
        <f t="shared" si="54"/>
        <v>1299741.9600000004</v>
      </c>
      <c r="CI392" s="13">
        <f t="shared" si="49"/>
        <v>697591.52</v>
      </c>
      <c r="CJ392" s="13">
        <f t="shared" si="50"/>
        <v>1997333.4800000004</v>
      </c>
      <c r="CK392" s="13"/>
      <c r="CL392" s="13">
        <f t="shared" si="51"/>
        <v>1919001</v>
      </c>
      <c r="CN392" t="s">
        <v>296</v>
      </c>
      <c r="CO392" t="s">
        <v>213</v>
      </c>
      <c r="CP392" t="s">
        <v>475</v>
      </c>
      <c r="CQ392" t="s">
        <v>46</v>
      </c>
      <c r="CR392" s="18">
        <f t="shared" si="52"/>
        <v>1997333.4800000004</v>
      </c>
    </row>
    <row r="393" spans="1:96" x14ac:dyDescent="0.25">
      <c r="A393" t="s">
        <v>29</v>
      </c>
      <c r="B393" s="11" t="s">
        <v>471</v>
      </c>
      <c r="C393" t="s">
        <v>495</v>
      </c>
      <c r="D393" s="21" t="s">
        <v>473</v>
      </c>
      <c r="E393" s="11" t="s">
        <v>496</v>
      </c>
      <c r="F393" s="11" t="s">
        <v>439</v>
      </c>
      <c r="G393" s="13">
        <v>16944.62</v>
      </c>
      <c r="H393" s="13">
        <v>19655.759199999997</v>
      </c>
      <c r="I393" s="14">
        <v>72</v>
      </c>
      <c r="J393" s="15">
        <v>43405</v>
      </c>
      <c r="K393" s="15">
        <v>45627</v>
      </c>
      <c r="L393" s="13">
        <v>1077586.21</v>
      </c>
      <c r="M393" s="13">
        <v>409482.7598</v>
      </c>
      <c r="N393" s="13">
        <v>16945</v>
      </c>
      <c r="O393" s="13"/>
      <c r="P393" s="13">
        <v>16944.62</v>
      </c>
      <c r="Q393" s="13">
        <v>16944.62</v>
      </c>
      <c r="R393" s="13">
        <v>16944.62</v>
      </c>
      <c r="S393" s="13">
        <v>16944.62</v>
      </c>
      <c r="T393" s="13">
        <v>16944.62</v>
      </c>
      <c r="U393" s="13">
        <v>16944.62</v>
      </c>
      <c r="V393" s="25">
        <v>16944.62</v>
      </c>
      <c r="W393" s="13"/>
      <c r="X393" s="25"/>
      <c r="Y393" s="13"/>
      <c r="Z393" s="38">
        <v>16944.62</v>
      </c>
      <c r="AA393" s="38"/>
      <c r="AB393" s="38"/>
      <c r="AC393" s="38"/>
      <c r="AD393" s="38">
        <v>16944.62</v>
      </c>
      <c r="AE393" s="38">
        <v>16944.62</v>
      </c>
      <c r="AF393" s="38">
        <v>16944.62</v>
      </c>
      <c r="AG393" s="38">
        <v>16944.62</v>
      </c>
      <c r="AH393" s="38">
        <v>16944.62</v>
      </c>
      <c r="AI393" s="38">
        <v>16944.62</v>
      </c>
      <c r="AJ393" s="38"/>
      <c r="AK393" s="38"/>
      <c r="AL393" s="38">
        <v>16944.62</v>
      </c>
      <c r="AM393" s="38">
        <v>16944.62</v>
      </c>
      <c r="AN393" s="38">
        <v>16944.62</v>
      </c>
      <c r="AO393" s="38">
        <v>16944.62</v>
      </c>
      <c r="AP393" s="38">
        <v>16944.62</v>
      </c>
      <c r="AQ393" s="38">
        <v>16944.62</v>
      </c>
      <c r="AR393" s="38">
        <v>16944.62</v>
      </c>
      <c r="AS393" s="38">
        <v>16944.62</v>
      </c>
      <c r="AT393" s="38">
        <v>16944.62</v>
      </c>
      <c r="AU393" s="38">
        <v>16944.62</v>
      </c>
      <c r="AV393" s="38">
        <v>16944.62</v>
      </c>
      <c r="AW393" s="38">
        <v>16944.62</v>
      </c>
      <c r="AX393" s="38">
        <v>16944.62</v>
      </c>
      <c r="AY393" s="38">
        <v>16944.62</v>
      </c>
      <c r="AZ393" s="38">
        <v>16944.62</v>
      </c>
      <c r="BA393" s="38">
        <v>16944.62</v>
      </c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  <c r="BV393" s="38"/>
      <c r="BW393" s="39"/>
      <c r="BX393" s="39"/>
      <c r="BY393" s="39"/>
      <c r="BZ393" s="39"/>
      <c r="CA393" s="39"/>
      <c r="CB393" s="39"/>
      <c r="CF393" s="18">
        <f t="shared" si="48"/>
        <v>406670.87999999995</v>
      </c>
      <c r="CG393" s="18">
        <f t="shared" si="53"/>
        <v>-16945</v>
      </c>
      <c r="CH393" s="13">
        <f t="shared" si="54"/>
        <v>389725.87999999995</v>
      </c>
      <c r="CI393" s="13">
        <f t="shared" si="49"/>
        <v>409482.7598</v>
      </c>
      <c r="CJ393" s="13">
        <f t="shared" si="50"/>
        <v>799208.6398</v>
      </c>
      <c r="CK393" s="13"/>
      <c r="CL393" s="13">
        <f t="shared" si="51"/>
        <v>1077586.21</v>
      </c>
      <c r="CN393" t="s">
        <v>80</v>
      </c>
      <c r="CO393" t="s">
        <v>213</v>
      </c>
      <c r="CP393" t="s">
        <v>45</v>
      </c>
      <c r="CQ393" t="s">
        <v>82</v>
      </c>
      <c r="CR393" s="18">
        <f t="shared" si="52"/>
        <v>799208.6398</v>
      </c>
    </row>
    <row r="394" spans="1:96" x14ac:dyDescent="0.25">
      <c r="A394" t="s">
        <v>29</v>
      </c>
      <c r="B394" s="11" t="s">
        <v>471</v>
      </c>
      <c r="C394" t="s">
        <v>497</v>
      </c>
      <c r="D394" s="21" t="s">
        <v>473</v>
      </c>
      <c r="E394" s="11" t="s">
        <v>498</v>
      </c>
      <c r="F394" s="11" t="s">
        <v>439</v>
      </c>
      <c r="G394" s="13">
        <v>17099.53</v>
      </c>
      <c r="H394" s="13">
        <v>19835.454799999996</v>
      </c>
      <c r="I394" s="14">
        <v>72</v>
      </c>
      <c r="J394" s="15">
        <v>43466</v>
      </c>
      <c r="K394" s="15">
        <v>45566</v>
      </c>
      <c r="L394" s="13">
        <v>1070337.67</v>
      </c>
      <c r="M394" s="13">
        <v>406728.31459999998</v>
      </c>
      <c r="N394" s="13">
        <v>17099.53</v>
      </c>
      <c r="O394" s="13"/>
      <c r="P394" s="13">
        <v>17099.53</v>
      </c>
      <c r="Q394" s="13">
        <v>17099.53</v>
      </c>
      <c r="R394" s="13">
        <v>17099.53</v>
      </c>
      <c r="S394" s="13">
        <v>17099.53</v>
      </c>
      <c r="T394" s="13">
        <v>17099.53</v>
      </c>
      <c r="U394" s="13">
        <v>17099.53</v>
      </c>
      <c r="V394" s="25">
        <v>17099.53</v>
      </c>
      <c r="W394" s="13"/>
      <c r="X394" s="25"/>
      <c r="Y394" s="13"/>
      <c r="Z394" s="38">
        <v>17099.53</v>
      </c>
      <c r="AA394" s="38"/>
      <c r="AB394" s="38"/>
      <c r="AC394" s="38"/>
      <c r="AD394" s="38">
        <v>17099.53</v>
      </c>
      <c r="AE394" s="38">
        <v>17099.53</v>
      </c>
      <c r="AF394" s="38">
        <v>17099.53</v>
      </c>
      <c r="AG394" s="38">
        <v>17099.53</v>
      </c>
      <c r="AH394" s="38">
        <v>17099.53</v>
      </c>
      <c r="AI394" s="38">
        <v>17099.53</v>
      </c>
      <c r="AJ394" s="38"/>
      <c r="AK394" s="38"/>
      <c r="AL394" s="38">
        <v>17099.53</v>
      </c>
      <c r="AM394" s="38">
        <v>17099.53</v>
      </c>
      <c r="AN394" s="38">
        <v>17099.53</v>
      </c>
      <c r="AO394" s="38">
        <v>17099.53</v>
      </c>
      <c r="AP394" s="38">
        <v>17099.53</v>
      </c>
      <c r="AQ394" s="38">
        <v>17099.53</v>
      </c>
      <c r="AR394" s="38">
        <v>17099.53</v>
      </c>
      <c r="AS394" s="38">
        <v>17099.53</v>
      </c>
      <c r="AT394" s="38">
        <v>17099.53</v>
      </c>
      <c r="AU394" s="38">
        <v>17099.53</v>
      </c>
      <c r="AV394" s="38">
        <v>17099.53</v>
      </c>
      <c r="AW394" s="38">
        <v>17099.53</v>
      </c>
      <c r="AX394" s="38">
        <v>17099.53</v>
      </c>
      <c r="AY394" s="38">
        <v>17099.53</v>
      </c>
      <c r="AZ394" s="38">
        <v>17099.53</v>
      </c>
      <c r="BA394" s="38">
        <v>17099.53</v>
      </c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F394" s="18">
        <f t="shared" si="48"/>
        <v>410388.7200000002</v>
      </c>
      <c r="CG394" s="18">
        <f t="shared" si="53"/>
        <v>-17099.53</v>
      </c>
      <c r="CH394" s="13">
        <f t="shared" si="54"/>
        <v>393289.19000000018</v>
      </c>
      <c r="CI394" s="13">
        <f t="shared" si="49"/>
        <v>406728.31459999998</v>
      </c>
      <c r="CJ394" s="13">
        <f t="shared" si="50"/>
        <v>800017.5046000001</v>
      </c>
      <c r="CK394" s="13"/>
      <c r="CL394" s="13">
        <f t="shared" si="51"/>
        <v>1070337.67</v>
      </c>
      <c r="CN394" t="s">
        <v>43</v>
      </c>
      <c r="CO394" t="s">
        <v>213</v>
      </c>
      <c r="CP394" t="s">
        <v>410</v>
      </c>
      <c r="CQ394" t="s">
        <v>82</v>
      </c>
      <c r="CR394" s="18">
        <f t="shared" si="52"/>
        <v>800017.5046000001</v>
      </c>
    </row>
    <row r="395" spans="1:96" x14ac:dyDescent="0.25">
      <c r="A395" t="s">
        <v>29</v>
      </c>
      <c r="B395" s="11" t="s">
        <v>471</v>
      </c>
      <c r="C395" t="s">
        <v>499</v>
      </c>
      <c r="D395" s="21" t="s">
        <v>473</v>
      </c>
      <c r="E395" s="11" t="s">
        <v>500</v>
      </c>
      <c r="F395" s="11" t="s">
        <v>439</v>
      </c>
      <c r="G395" s="13">
        <v>8963.0300000000007</v>
      </c>
      <c r="H395" s="13">
        <v>10397.114799999999</v>
      </c>
      <c r="I395" s="14">
        <v>72</v>
      </c>
      <c r="J395" s="15">
        <v>43405</v>
      </c>
      <c r="K395" s="15">
        <v>45627</v>
      </c>
      <c r="L395" s="13">
        <v>570000</v>
      </c>
      <c r="M395" s="13">
        <v>216600</v>
      </c>
      <c r="N395" s="13">
        <v>570000</v>
      </c>
      <c r="O395" s="13"/>
      <c r="P395" s="13">
        <v>8963.0300000000007</v>
      </c>
      <c r="Q395" s="13">
        <v>8963.0300000000007</v>
      </c>
      <c r="R395" s="13">
        <v>8963.0300000000007</v>
      </c>
      <c r="S395" s="13">
        <v>8963.0300000000007</v>
      </c>
      <c r="T395" s="13">
        <v>8963.0300000000007</v>
      </c>
      <c r="U395" s="13">
        <v>8963.0300000000007</v>
      </c>
      <c r="V395" s="25">
        <v>8963.0300000000007</v>
      </c>
      <c r="W395" s="13"/>
      <c r="X395" s="25"/>
      <c r="Y395" s="13"/>
      <c r="Z395" s="38">
        <v>8963.0300000000007</v>
      </c>
      <c r="AA395" s="38"/>
      <c r="AB395" s="38"/>
      <c r="AC395" s="38"/>
      <c r="AD395" s="38">
        <v>8963.0300000000007</v>
      </c>
      <c r="AE395" s="38">
        <v>8963.0300000000007</v>
      </c>
      <c r="AF395" s="38">
        <v>8963.0300000000007</v>
      </c>
      <c r="AG395" s="38">
        <v>8963.0300000000007</v>
      </c>
      <c r="AH395" s="38">
        <v>8963.0300000000007</v>
      </c>
      <c r="AI395" s="38">
        <v>8963.0300000000007</v>
      </c>
      <c r="AJ395" s="38"/>
      <c r="AK395" s="38"/>
      <c r="AL395" s="38">
        <v>8963.0300000000007</v>
      </c>
      <c r="AM395" s="38">
        <v>8963.0300000000007</v>
      </c>
      <c r="AN395" s="38">
        <v>8963.0300000000007</v>
      </c>
      <c r="AO395" s="38">
        <v>8963.0300000000007</v>
      </c>
      <c r="AP395" s="38">
        <v>8963.0300000000007</v>
      </c>
      <c r="AQ395" s="38">
        <v>8963.0300000000007</v>
      </c>
      <c r="AR395" s="38">
        <v>8963.0300000000007</v>
      </c>
      <c r="AS395" s="38">
        <v>8963.0300000000007</v>
      </c>
      <c r="AT395" s="38">
        <v>8963.0300000000007</v>
      </c>
      <c r="AU395" s="38">
        <v>8963.0300000000007</v>
      </c>
      <c r="AV395" s="38">
        <v>8963.0300000000007</v>
      </c>
      <c r="AW395" s="38">
        <v>8963.0300000000007</v>
      </c>
      <c r="AX395" s="38">
        <v>8963.0300000000007</v>
      </c>
      <c r="AY395" s="38">
        <v>8963.0300000000007</v>
      </c>
      <c r="AZ395" s="38">
        <v>8963.0300000000007</v>
      </c>
      <c r="BA395" s="38">
        <v>8963.0300000000007</v>
      </c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F395" s="18">
        <f t="shared" si="48"/>
        <v>215112.72</v>
      </c>
      <c r="CG395" s="18">
        <f t="shared" si="53"/>
        <v>-570000</v>
      </c>
      <c r="CH395" s="13">
        <f t="shared" si="54"/>
        <v>-354887.28</v>
      </c>
      <c r="CI395" s="13">
        <f t="shared" si="49"/>
        <v>216600</v>
      </c>
      <c r="CJ395" s="13">
        <f t="shared" si="50"/>
        <v>-138287.28000000003</v>
      </c>
      <c r="CK395" s="13"/>
      <c r="CL395" s="13">
        <f t="shared" si="51"/>
        <v>570000</v>
      </c>
      <c r="CN395" t="s">
        <v>501</v>
      </c>
      <c r="CO395" t="s">
        <v>213</v>
      </c>
      <c r="CP395" t="s">
        <v>45</v>
      </c>
      <c r="CQ395" t="s">
        <v>218</v>
      </c>
      <c r="CR395" s="18">
        <f t="shared" si="52"/>
        <v>-138287.28000000003</v>
      </c>
    </row>
    <row r="396" spans="1:96" x14ac:dyDescent="0.25">
      <c r="A396" t="s">
        <v>29</v>
      </c>
      <c r="B396" s="11" t="s">
        <v>471</v>
      </c>
      <c r="C396" t="s">
        <v>499</v>
      </c>
      <c r="D396" s="21" t="s">
        <v>473</v>
      </c>
      <c r="E396" s="11" t="s">
        <v>502</v>
      </c>
      <c r="F396" s="11" t="s">
        <v>439</v>
      </c>
      <c r="G396" s="13">
        <v>8963.0300000000007</v>
      </c>
      <c r="H396" s="13">
        <v>10397.114799999999</v>
      </c>
      <c r="I396" s="14">
        <v>72</v>
      </c>
      <c r="J396" s="15">
        <v>43405</v>
      </c>
      <c r="K396" s="15">
        <v>45627</v>
      </c>
      <c r="L396" s="13">
        <v>570000</v>
      </c>
      <c r="M396" s="13">
        <v>216600</v>
      </c>
      <c r="N396" s="13">
        <v>570000</v>
      </c>
      <c r="O396" s="13"/>
      <c r="P396" s="13">
        <v>8963.0300000000007</v>
      </c>
      <c r="Q396" s="13">
        <v>8963.0300000000007</v>
      </c>
      <c r="R396" s="13">
        <v>8963.0300000000007</v>
      </c>
      <c r="S396" s="13">
        <v>8963.0300000000007</v>
      </c>
      <c r="T396" s="13">
        <v>8963.0300000000007</v>
      </c>
      <c r="U396" s="13">
        <v>8963.0300000000007</v>
      </c>
      <c r="V396" s="25">
        <v>8963.0300000000007</v>
      </c>
      <c r="W396" s="13"/>
      <c r="X396" s="25"/>
      <c r="Y396" s="13"/>
      <c r="Z396" s="38">
        <v>8963.0300000000007</v>
      </c>
      <c r="AA396" s="38"/>
      <c r="AB396" s="38"/>
      <c r="AC396" s="38"/>
      <c r="AD396" s="38">
        <v>8963.0300000000007</v>
      </c>
      <c r="AE396" s="38">
        <v>8963.0300000000007</v>
      </c>
      <c r="AF396" s="38">
        <v>8963.0300000000007</v>
      </c>
      <c r="AG396" s="38">
        <v>8963.0300000000007</v>
      </c>
      <c r="AH396" s="38">
        <v>8963.0300000000007</v>
      </c>
      <c r="AI396" s="38">
        <v>8963.0300000000007</v>
      </c>
      <c r="AJ396" s="38"/>
      <c r="AK396" s="38"/>
      <c r="AL396" s="38">
        <v>8963.0300000000007</v>
      </c>
      <c r="AM396" s="38">
        <v>8963.0300000000007</v>
      </c>
      <c r="AN396" s="38">
        <v>8963.0300000000007</v>
      </c>
      <c r="AO396" s="38">
        <v>8963.0300000000007</v>
      </c>
      <c r="AP396" s="38">
        <v>8963.0300000000007</v>
      </c>
      <c r="AQ396" s="38">
        <v>8963.0300000000007</v>
      </c>
      <c r="AR396" s="38">
        <v>8963.0300000000007</v>
      </c>
      <c r="AS396" s="38">
        <v>8963.0300000000007</v>
      </c>
      <c r="AT396" s="38">
        <v>8963.0300000000007</v>
      </c>
      <c r="AU396" s="38">
        <v>8963.0300000000007</v>
      </c>
      <c r="AV396" s="38">
        <v>8963.0300000000007</v>
      </c>
      <c r="AW396" s="38">
        <v>8963.0300000000007</v>
      </c>
      <c r="AX396" s="38">
        <v>8963.0300000000007</v>
      </c>
      <c r="AY396" s="38">
        <v>8963.0300000000007</v>
      </c>
      <c r="AZ396" s="38">
        <v>8963.0300000000007</v>
      </c>
      <c r="BA396" s="38">
        <v>8963.0300000000007</v>
      </c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F396" s="18">
        <f t="shared" si="48"/>
        <v>215112.72</v>
      </c>
      <c r="CG396" s="18">
        <f t="shared" si="53"/>
        <v>-570000</v>
      </c>
      <c r="CH396" s="13">
        <f t="shared" si="54"/>
        <v>-354887.28</v>
      </c>
      <c r="CI396" s="13">
        <f t="shared" si="49"/>
        <v>216600</v>
      </c>
      <c r="CJ396" s="13">
        <f t="shared" si="50"/>
        <v>-138287.28000000003</v>
      </c>
      <c r="CK396" s="13"/>
      <c r="CL396" s="13">
        <f t="shared" si="51"/>
        <v>570000</v>
      </c>
      <c r="CN396" t="s">
        <v>501</v>
      </c>
      <c r="CO396" t="s">
        <v>213</v>
      </c>
      <c r="CP396" t="s">
        <v>45</v>
      </c>
      <c r="CQ396" t="s">
        <v>218</v>
      </c>
      <c r="CR396" s="18">
        <f t="shared" si="52"/>
        <v>-138287.28000000003</v>
      </c>
    </row>
    <row r="397" spans="1:96" x14ac:dyDescent="0.25">
      <c r="A397" t="s">
        <v>29</v>
      </c>
      <c r="B397" s="11" t="s">
        <v>471</v>
      </c>
      <c r="C397" t="s">
        <v>499</v>
      </c>
      <c r="D397" s="21" t="s">
        <v>473</v>
      </c>
      <c r="E397" s="11" t="s">
        <v>503</v>
      </c>
      <c r="F397" s="11" t="s">
        <v>439</v>
      </c>
      <c r="G397" s="13">
        <v>8963.0300000000007</v>
      </c>
      <c r="H397" s="13">
        <v>10397.114799999999</v>
      </c>
      <c r="I397" s="14">
        <v>72</v>
      </c>
      <c r="J397" s="15">
        <v>43405</v>
      </c>
      <c r="K397" s="15">
        <v>45627</v>
      </c>
      <c r="L397" s="13">
        <v>570000</v>
      </c>
      <c r="M397" s="13">
        <v>216600</v>
      </c>
      <c r="N397" s="13">
        <v>570000</v>
      </c>
      <c r="O397" s="13"/>
      <c r="P397" s="13">
        <v>8963.0300000000007</v>
      </c>
      <c r="Q397" s="13">
        <v>8963.0300000000007</v>
      </c>
      <c r="R397" s="13">
        <v>8963.0300000000007</v>
      </c>
      <c r="S397" s="13">
        <v>8963.0300000000007</v>
      </c>
      <c r="T397" s="13">
        <v>8963.0300000000007</v>
      </c>
      <c r="U397" s="13">
        <v>8963.0300000000007</v>
      </c>
      <c r="V397" s="25">
        <v>8963.0300000000007</v>
      </c>
      <c r="W397" s="13"/>
      <c r="X397" s="25"/>
      <c r="Y397" s="13"/>
      <c r="Z397" s="38">
        <v>8963.0300000000007</v>
      </c>
      <c r="AA397" s="38"/>
      <c r="AB397" s="38"/>
      <c r="AC397" s="38"/>
      <c r="AD397" s="38">
        <v>8963.0300000000007</v>
      </c>
      <c r="AE397" s="38">
        <v>8963.0300000000007</v>
      </c>
      <c r="AF397" s="38">
        <v>8963.0300000000007</v>
      </c>
      <c r="AG397" s="38">
        <v>8963.0300000000007</v>
      </c>
      <c r="AH397" s="38">
        <v>8963.0300000000007</v>
      </c>
      <c r="AI397" s="38">
        <v>8963.0300000000007</v>
      </c>
      <c r="AJ397" s="38"/>
      <c r="AK397" s="38"/>
      <c r="AL397" s="38">
        <v>8963.0300000000007</v>
      </c>
      <c r="AM397" s="38">
        <v>8963.0300000000007</v>
      </c>
      <c r="AN397" s="38">
        <v>8963.0300000000007</v>
      </c>
      <c r="AO397" s="38">
        <v>8963.0300000000007</v>
      </c>
      <c r="AP397" s="38">
        <v>8963.0300000000007</v>
      </c>
      <c r="AQ397" s="38">
        <v>8963.0300000000007</v>
      </c>
      <c r="AR397" s="38">
        <v>8963.0300000000007</v>
      </c>
      <c r="AS397" s="38">
        <v>8963.0300000000007</v>
      </c>
      <c r="AT397" s="38">
        <v>8963.0300000000007</v>
      </c>
      <c r="AU397" s="38">
        <v>8963.0300000000007</v>
      </c>
      <c r="AV397" s="38">
        <v>8963.0300000000007</v>
      </c>
      <c r="AW397" s="38">
        <v>8963.0300000000007</v>
      </c>
      <c r="AX397" s="38">
        <v>8963.0300000000007</v>
      </c>
      <c r="AY397" s="38">
        <v>8963.0300000000007</v>
      </c>
      <c r="AZ397" s="38">
        <v>8963.0300000000007</v>
      </c>
      <c r="BA397" s="38">
        <v>8963.0300000000007</v>
      </c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F397" s="18">
        <f t="shared" ref="CF397:CF460" si="55">SUM(X397:CB397)+G397</f>
        <v>215112.72</v>
      </c>
      <c r="CG397" s="18">
        <f t="shared" si="53"/>
        <v>-570000</v>
      </c>
      <c r="CH397" s="13">
        <f t="shared" si="54"/>
        <v>-354887.28</v>
      </c>
      <c r="CI397" s="13">
        <f t="shared" ref="CI397:CI460" si="56">+M397</f>
        <v>216600</v>
      </c>
      <c r="CJ397" s="13">
        <f t="shared" ref="CJ397:CJ460" si="57">+CH397+CI397</f>
        <v>-138287.28000000003</v>
      </c>
      <c r="CK397" s="13"/>
      <c r="CL397" s="13">
        <f t="shared" ref="CL397:CL460" si="58">+L397</f>
        <v>570000</v>
      </c>
      <c r="CN397" t="s">
        <v>501</v>
      </c>
      <c r="CO397" t="s">
        <v>213</v>
      </c>
      <c r="CP397" t="s">
        <v>45</v>
      </c>
      <c r="CQ397" t="s">
        <v>218</v>
      </c>
      <c r="CR397" s="18">
        <f t="shared" ref="CR397:CR460" si="59">+CJ397</f>
        <v>-138287.28000000003</v>
      </c>
    </row>
    <row r="398" spans="1:96" x14ac:dyDescent="0.25">
      <c r="A398" t="s">
        <v>29</v>
      </c>
      <c r="B398" s="11" t="s">
        <v>471</v>
      </c>
      <c r="C398" t="s">
        <v>499</v>
      </c>
      <c r="D398" s="21" t="s">
        <v>473</v>
      </c>
      <c r="E398" s="11" t="s">
        <v>504</v>
      </c>
      <c r="F398" s="11" t="s">
        <v>439</v>
      </c>
      <c r="G398" s="13">
        <v>8963.0300000000007</v>
      </c>
      <c r="H398" s="13">
        <v>10397.114799999999</v>
      </c>
      <c r="I398" s="14">
        <v>72</v>
      </c>
      <c r="J398" s="15">
        <v>43405</v>
      </c>
      <c r="K398" s="15">
        <v>45627</v>
      </c>
      <c r="L398" s="13">
        <v>570000</v>
      </c>
      <c r="M398" s="13">
        <v>216600</v>
      </c>
      <c r="N398" s="13">
        <v>570000</v>
      </c>
      <c r="O398" s="13"/>
      <c r="P398" s="13">
        <v>8963.0300000000007</v>
      </c>
      <c r="Q398" s="13">
        <v>8963.0300000000007</v>
      </c>
      <c r="R398" s="13">
        <v>8963.0300000000007</v>
      </c>
      <c r="S398" s="13">
        <v>8963.0300000000007</v>
      </c>
      <c r="T398" s="13">
        <v>8963.0300000000007</v>
      </c>
      <c r="U398" s="13">
        <v>8963.0300000000007</v>
      </c>
      <c r="V398" s="25">
        <v>8963.0300000000007</v>
      </c>
      <c r="W398" s="13"/>
      <c r="X398" s="25"/>
      <c r="Y398" s="13"/>
      <c r="Z398" s="38">
        <v>8963.0300000000007</v>
      </c>
      <c r="AA398" s="38"/>
      <c r="AB398" s="38"/>
      <c r="AC398" s="38"/>
      <c r="AD398" s="38">
        <v>8963.0300000000007</v>
      </c>
      <c r="AE398" s="38">
        <v>8963.0300000000007</v>
      </c>
      <c r="AF398" s="38">
        <v>8963.0300000000007</v>
      </c>
      <c r="AG398" s="38">
        <v>8963.0300000000007</v>
      </c>
      <c r="AH398" s="38">
        <v>8963.0300000000007</v>
      </c>
      <c r="AI398" s="38">
        <v>8963.0300000000007</v>
      </c>
      <c r="AJ398" s="38"/>
      <c r="AK398" s="38"/>
      <c r="AL398" s="38">
        <v>8963.0300000000007</v>
      </c>
      <c r="AM398" s="38">
        <v>8963.0300000000007</v>
      </c>
      <c r="AN398" s="38">
        <v>8963.0300000000007</v>
      </c>
      <c r="AO398" s="38">
        <v>8963.0300000000007</v>
      </c>
      <c r="AP398" s="38">
        <v>8963.0300000000007</v>
      </c>
      <c r="AQ398" s="38">
        <v>8963.0300000000007</v>
      </c>
      <c r="AR398" s="38">
        <v>8963.0300000000007</v>
      </c>
      <c r="AS398" s="38">
        <v>8963.0300000000007</v>
      </c>
      <c r="AT398" s="38">
        <v>8963.0300000000007</v>
      </c>
      <c r="AU398" s="38">
        <v>8963.0300000000007</v>
      </c>
      <c r="AV398" s="38">
        <v>8963.0300000000007</v>
      </c>
      <c r="AW398" s="38">
        <v>8963.0300000000007</v>
      </c>
      <c r="AX398" s="38">
        <v>8963.0300000000007</v>
      </c>
      <c r="AY398" s="38">
        <v>8963.0300000000007</v>
      </c>
      <c r="AZ398" s="38">
        <v>8963.0300000000007</v>
      </c>
      <c r="BA398" s="38">
        <v>8963.0300000000007</v>
      </c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F398" s="18">
        <f t="shared" si="55"/>
        <v>215112.72</v>
      </c>
      <c r="CG398" s="18">
        <f t="shared" si="53"/>
        <v>-570000</v>
      </c>
      <c r="CH398" s="13">
        <f t="shared" si="54"/>
        <v>-354887.28</v>
      </c>
      <c r="CI398" s="13">
        <f t="shared" si="56"/>
        <v>216600</v>
      </c>
      <c r="CJ398" s="13">
        <f t="shared" si="57"/>
        <v>-138287.28000000003</v>
      </c>
      <c r="CK398" s="13"/>
      <c r="CL398" s="13">
        <f t="shared" si="58"/>
        <v>570000</v>
      </c>
      <c r="CN398" t="s">
        <v>501</v>
      </c>
      <c r="CO398" t="s">
        <v>213</v>
      </c>
      <c r="CP398" t="s">
        <v>45</v>
      </c>
      <c r="CQ398" t="s">
        <v>218</v>
      </c>
      <c r="CR398" s="18">
        <f t="shared" si="59"/>
        <v>-138287.28000000003</v>
      </c>
    </row>
    <row r="399" spans="1:96" x14ac:dyDescent="0.25">
      <c r="A399" t="s">
        <v>29</v>
      </c>
      <c r="B399" s="11" t="s">
        <v>471</v>
      </c>
      <c r="C399" t="s">
        <v>499</v>
      </c>
      <c r="D399" s="21" t="s">
        <v>473</v>
      </c>
      <c r="E399" s="11" t="s">
        <v>505</v>
      </c>
      <c r="F399" s="11" t="s">
        <v>439</v>
      </c>
      <c r="G399" s="13">
        <v>8963.0300000000007</v>
      </c>
      <c r="H399" s="13">
        <v>10397.114799999999</v>
      </c>
      <c r="I399" s="14">
        <v>72</v>
      </c>
      <c r="J399" s="15">
        <v>43405</v>
      </c>
      <c r="K399" s="15">
        <v>45627</v>
      </c>
      <c r="L399" s="13">
        <v>570000</v>
      </c>
      <c r="M399" s="13">
        <v>216600</v>
      </c>
      <c r="N399" s="13">
        <v>570000</v>
      </c>
      <c r="O399" s="13"/>
      <c r="P399" s="13">
        <v>8963.0300000000007</v>
      </c>
      <c r="Q399" s="13">
        <v>8963.0300000000007</v>
      </c>
      <c r="R399" s="13">
        <v>8963.0300000000007</v>
      </c>
      <c r="S399" s="13">
        <v>8963.0300000000007</v>
      </c>
      <c r="T399" s="13">
        <v>8963.0300000000007</v>
      </c>
      <c r="U399" s="13">
        <v>8963.0300000000007</v>
      </c>
      <c r="V399" s="25">
        <v>8963.0300000000007</v>
      </c>
      <c r="W399" s="13"/>
      <c r="X399" s="25"/>
      <c r="Y399" s="13"/>
      <c r="Z399" s="38">
        <v>8963.0300000000007</v>
      </c>
      <c r="AA399" s="38"/>
      <c r="AB399" s="38"/>
      <c r="AC399" s="38"/>
      <c r="AD399" s="38">
        <v>8963.0300000000007</v>
      </c>
      <c r="AE399" s="38">
        <v>8963.0300000000007</v>
      </c>
      <c r="AF399" s="38">
        <v>8963.0300000000007</v>
      </c>
      <c r="AG399" s="38">
        <v>8963.0300000000007</v>
      </c>
      <c r="AH399" s="38">
        <v>8963.0300000000007</v>
      </c>
      <c r="AI399" s="38">
        <v>8963.0300000000007</v>
      </c>
      <c r="AJ399" s="38"/>
      <c r="AK399" s="38"/>
      <c r="AL399" s="38">
        <v>8963.0300000000007</v>
      </c>
      <c r="AM399" s="38">
        <v>8963.0300000000007</v>
      </c>
      <c r="AN399" s="38">
        <v>8963.0300000000007</v>
      </c>
      <c r="AO399" s="38">
        <v>8963.0300000000007</v>
      </c>
      <c r="AP399" s="38">
        <v>8963.0300000000007</v>
      </c>
      <c r="AQ399" s="38">
        <v>8963.0300000000007</v>
      </c>
      <c r="AR399" s="38">
        <v>8963.0300000000007</v>
      </c>
      <c r="AS399" s="38">
        <v>8963.0300000000007</v>
      </c>
      <c r="AT399" s="38">
        <v>8963.0300000000007</v>
      </c>
      <c r="AU399" s="38">
        <v>8963.0300000000007</v>
      </c>
      <c r="AV399" s="38">
        <v>8963.0300000000007</v>
      </c>
      <c r="AW399" s="38">
        <v>8963.0300000000007</v>
      </c>
      <c r="AX399" s="38">
        <v>8963.0300000000007</v>
      </c>
      <c r="AY399" s="38">
        <v>8963.0300000000007</v>
      </c>
      <c r="AZ399" s="38">
        <v>8963.0300000000007</v>
      </c>
      <c r="BA399" s="38">
        <v>8963.0300000000007</v>
      </c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F399" s="18">
        <f t="shared" si="55"/>
        <v>215112.72</v>
      </c>
      <c r="CG399" s="18">
        <f t="shared" si="53"/>
        <v>-570000</v>
      </c>
      <c r="CH399" s="13">
        <f t="shared" si="54"/>
        <v>-354887.28</v>
      </c>
      <c r="CI399" s="13">
        <f t="shared" si="56"/>
        <v>216600</v>
      </c>
      <c r="CJ399" s="13">
        <f t="shared" si="57"/>
        <v>-138287.28000000003</v>
      </c>
      <c r="CK399" s="13"/>
      <c r="CL399" s="13">
        <f t="shared" si="58"/>
        <v>570000</v>
      </c>
      <c r="CN399" t="s">
        <v>501</v>
      </c>
      <c r="CO399" t="s">
        <v>213</v>
      </c>
      <c r="CP399" t="s">
        <v>45</v>
      </c>
      <c r="CQ399" t="s">
        <v>218</v>
      </c>
      <c r="CR399" s="18">
        <f t="shared" si="59"/>
        <v>-138287.28000000003</v>
      </c>
    </row>
    <row r="400" spans="1:96" x14ac:dyDescent="0.25">
      <c r="A400" t="s">
        <v>29</v>
      </c>
      <c r="B400" s="11" t="s">
        <v>471</v>
      </c>
      <c r="C400" t="s">
        <v>499</v>
      </c>
      <c r="D400" s="21" t="s">
        <v>473</v>
      </c>
      <c r="E400" s="11" t="s">
        <v>506</v>
      </c>
      <c r="F400" s="11" t="s">
        <v>439</v>
      </c>
      <c r="G400" s="13">
        <v>8963.0300000000007</v>
      </c>
      <c r="H400" s="13">
        <v>10397.114799999999</v>
      </c>
      <c r="I400" s="14">
        <v>72</v>
      </c>
      <c r="J400" s="15">
        <v>43405</v>
      </c>
      <c r="K400" s="15">
        <v>45627</v>
      </c>
      <c r="L400" s="13">
        <v>570000</v>
      </c>
      <c r="M400" s="13">
        <v>216600</v>
      </c>
      <c r="N400" s="13">
        <v>570000</v>
      </c>
      <c r="O400" s="13"/>
      <c r="P400" s="13">
        <v>8963.0300000000007</v>
      </c>
      <c r="Q400" s="13">
        <v>8963.0300000000007</v>
      </c>
      <c r="R400" s="13">
        <v>8963.0300000000007</v>
      </c>
      <c r="S400" s="13">
        <v>8963.0300000000007</v>
      </c>
      <c r="T400" s="13">
        <v>8963.0300000000007</v>
      </c>
      <c r="U400" s="13">
        <v>8963.0300000000007</v>
      </c>
      <c r="V400" s="25">
        <v>8963.0300000000007</v>
      </c>
      <c r="W400" s="13"/>
      <c r="X400" s="25"/>
      <c r="Y400" s="13"/>
      <c r="Z400" s="38">
        <v>8963.0300000000007</v>
      </c>
      <c r="AA400" s="38"/>
      <c r="AB400" s="38"/>
      <c r="AC400" s="38"/>
      <c r="AD400" s="38">
        <v>8963.0300000000007</v>
      </c>
      <c r="AE400" s="38">
        <v>8963.0300000000007</v>
      </c>
      <c r="AF400" s="38">
        <v>8963.0300000000007</v>
      </c>
      <c r="AG400" s="38">
        <v>8963.0300000000007</v>
      </c>
      <c r="AH400" s="38">
        <v>8963.0300000000007</v>
      </c>
      <c r="AI400" s="38">
        <v>8963.0300000000007</v>
      </c>
      <c r="AJ400" s="38"/>
      <c r="AK400" s="38"/>
      <c r="AL400" s="38">
        <v>8963.0300000000007</v>
      </c>
      <c r="AM400" s="38">
        <v>8963.0300000000007</v>
      </c>
      <c r="AN400" s="38">
        <v>8963.0300000000007</v>
      </c>
      <c r="AO400" s="38">
        <v>8963.0300000000007</v>
      </c>
      <c r="AP400" s="38">
        <v>8963.0300000000007</v>
      </c>
      <c r="AQ400" s="38">
        <v>8963.0300000000007</v>
      </c>
      <c r="AR400" s="38">
        <v>8963.0300000000007</v>
      </c>
      <c r="AS400" s="38">
        <v>8963.0300000000007</v>
      </c>
      <c r="AT400" s="38">
        <v>8963.0300000000007</v>
      </c>
      <c r="AU400" s="38">
        <v>8963.0300000000007</v>
      </c>
      <c r="AV400" s="38">
        <v>8963.0300000000007</v>
      </c>
      <c r="AW400" s="38">
        <v>8963.0300000000007</v>
      </c>
      <c r="AX400" s="38">
        <v>8963.0300000000007</v>
      </c>
      <c r="AY400" s="38">
        <v>8963.0300000000007</v>
      </c>
      <c r="AZ400" s="38">
        <v>8963.0300000000007</v>
      </c>
      <c r="BA400" s="38">
        <v>8963.0300000000007</v>
      </c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9"/>
      <c r="BR400" s="39"/>
      <c r="BS400" s="39"/>
      <c r="BT400" s="39"/>
      <c r="BU400" s="39"/>
      <c r="BV400" s="39"/>
      <c r="BW400" s="39"/>
      <c r="BX400" s="39"/>
      <c r="BY400" s="39"/>
      <c r="BZ400" s="39"/>
      <c r="CA400" s="39"/>
      <c r="CB400" s="39"/>
      <c r="CF400" s="18">
        <f t="shared" si="55"/>
        <v>215112.72</v>
      </c>
      <c r="CG400" s="18">
        <f t="shared" si="53"/>
        <v>-570000</v>
      </c>
      <c r="CH400" s="13">
        <f t="shared" si="54"/>
        <v>-354887.28</v>
      </c>
      <c r="CI400" s="13">
        <f t="shared" si="56"/>
        <v>216600</v>
      </c>
      <c r="CJ400" s="13">
        <f t="shared" si="57"/>
        <v>-138287.28000000003</v>
      </c>
      <c r="CK400" s="13"/>
      <c r="CL400" s="13">
        <f t="shared" si="58"/>
        <v>570000</v>
      </c>
      <c r="CN400" t="s">
        <v>501</v>
      </c>
      <c r="CO400" t="s">
        <v>213</v>
      </c>
      <c r="CP400" t="s">
        <v>45</v>
      </c>
      <c r="CQ400" t="s">
        <v>218</v>
      </c>
      <c r="CR400" s="18">
        <f t="shared" si="59"/>
        <v>-138287.28000000003</v>
      </c>
    </row>
    <row r="401" spans="1:96" x14ac:dyDescent="0.25">
      <c r="A401" t="s">
        <v>29</v>
      </c>
      <c r="B401" s="11" t="s">
        <v>471</v>
      </c>
      <c r="C401" t="s">
        <v>507</v>
      </c>
      <c r="D401" s="21" t="s">
        <v>473</v>
      </c>
      <c r="E401" s="11" t="s">
        <v>508</v>
      </c>
      <c r="F401" s="11" t="s">
        <v>439</v>
      </c>
      <c r="G401" s="13">
        <v>28381.95</v>
      </c>
      <c r="H401" s="13">
        <v>32923.061999999998</v>
      </c>
      <c r="I401" s="14">
        <v>72</v>
      </c>
      <c r="J401" s="15">
        <v>42948</v>
      </c>
      <c r="K401" s="15">
        <v>45108</v>
      </c>
      <c r="L401" s="13">
        <v>1828056</v>
      </c>
      <c r="M401" s="13">
        <v>583221</v>
      </c>
      <c r="N401" s="13">
        <v>28381.95</v>
      </c>
      <c r="O401" s="13"/>
      <c r="P401" s="13">
        <v>28381.95</v>
      </c>
      <c r="Q401" s="13">
        <v>28381.95</v>
      </c>
      <c r="R401" s="13">
        <v>28381.95</v>
      </c>
      <c r="S401" s="13">
        <v>28381.95</v>
      </c>
      <c r="T401" s="13">
        <v>28381.95</v>
      </c>
      <c r="U401" s="13">
        <v>28381.95</v>
      </c>
      <c r="V401" s="25">
        <v>28381.95</v>
      </c>
      <c r="W401" s="13"/>
      <c r="X401" s="25"/>
      <c r="Y401" s="13"/>
      <c r="Z401" s="38">
        <v>28381.95</v>
      </c>
      <c r="AA401" s="38"/>
      <c r="AB401" s="38"/>
      <c r="AC401" s="38"/>
      <c r="AD401" s="38">
        <v>28381.95</v>
      </c>
      <c r="AE401" s="38">
        <v>28381.95</v>
      </c>
      <c r="AF401" s="38">
        <v>28381.95</v>
      </c>
      <c r="AG401" s="38">
        <v>28381.95</v>
      </c>
      <c r="AH401" s="38">
        <v>28381.95</v>
      </c>
      <c r="AI401" s="38">
        <v>28381.95</v>
      </c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9"/>
      <c r="BR401" s="39"/>
      <c r="BS401" s="39"/>
      <c r="BT401" s="39"/>
      <c r="BU401" s="39"/>
      <c r="BV401" s="39"/>
      <c r="BW401" s="39"/>
      <c r="BX401" s="39"/>
      <c r="BY401" s="39"/>
      <c r="BZ401" s="39"/>
      <c r="CA401" s="39"/>
      <c r="CB401" s="39"/>
      <c r="CF401" s="18">
        <f t="shared" si="55"/>
        <v>227055.60000000003</v>
      </c>
      <c r="CG401" s="18">
        <f t="shared" si="53"/>
        <v>-28381.95</v>
      </c>
      <c r="CH401" s="13">
        <f t="shared" si="54"/>
        <v>198673.65000000002</v>
      </c>
      <c r="CI401" s="13">
        <f t="shared" si="56"/>
        <v>583221</v>
      </c>
      <c r="CJ401" s="13">
        <f t="shared" si="57"/>
        <v>781894.65</v>
      </c>
      <c r="CK401" s="13"/>
      <c r="CL401" s="13">
        <f t="shared" si="58"/>
        <v>1828056</v>
      </c>
      <c r="CN401" t="s">
        <v>326</v>
      </c>
      <c r="CO401" t="s">
        <v>213</v>
      </c>
      <c r="CP401" t="s">
        <v>509</v>
      </c>
      <c r="CQ401" t="s">
        <v>46</v>
      </c>
      <c r="CR401" s="18">
        <f t="shared" si="59"/>
        <v>781894.65</v>
      </c>
    </row>
    <row r="402" spans="1:96" x14ac:dyDescent="0.25">
      <c r="A402" t="s">
        <v>29</v>
      </c>
      <c r="B402" s="11" t="s">
        <v>471</v>
      </c>
      <c r="C402" t="s">
        <v>507</v>
      </c>
      <c r="D402" s="21" t="s">
        <v>473</v>
      </c>
      <c r="E402" s="11" t="s">
        <v>510</v>
      </c>
      <c r="F402" s="11" t="s">
        <v>439</v>
      </c>
      <c r="G402" s="13">
        <v>28381.95</v>
      </c>
      <c r="H402" s="13">
        <v>32923.061999999998</v>
      </c>
      <c r="I402" s="14">
        <v>72</v>
      </c>
      <c r="J402" s="15">
        <v>42948</v>
      </c>
      <c r="K402" s="15">
        <v>45108</v>
      </c>
      <c r="L402" s="13">
        <v>1828056</v>
      </c>
      <c r="M402" s="13">
        <v>583221</v>
      </c>
      <c r="N402" s="13">
        <v>28381.95</v>
      </c>
      <c r="O402" s="13"/>
      <c r="P402" s="13">
        <v>28381.95</v>
      </c>
      <c r="Q402" s="13">
        <v>28381.95</v>
      </c>
      <c r="R402" s="13">
        <v>28381.95</v>
      </c>
      <c r="S402" s="13">
        <v>28381.95</v>
      </c>
      <c r="T402" s="13">
        <v>28381.95</v>
      </c>
      <c r="U402" s="13">
        <v>28381.95</v>
      </c>
      <c r="V402" s="25">
        <v>28381.95</v>
      </c>
      <c r="W402" s="13"/>
      <c r="X402" s="25"/>
      <c r="Y402" s="13"/>
      <c r="Z402" s="38">
        <v>28381.95</v>
      </c>
      <c r="AA402" s="38"/>
      <c r="AB402" s="38"/>
      <c r="AC402" s="38"/>
      <c r="AD402" s="38">
        <v>28381.95</v>
      </c>
      <c r="AE402" s="38">
        <v>28381.95</v>
      </c>
      <c r="AF402" s="38">
        <v>28381.95</v>
      </c>
      <c r="AG402" s="38">
        <v>28381.95</v>
      </c>
      <c r="AH402" s="38">
        <v>28381.95</v>
      </c>
      <c r="AI402" s="38">
        <v>28381.95</v>
      </c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9"/>
      <c r="BR402" s="39"/>
      <c r="BS402" s="39"/>
      <c r="BT402" s="39"/>
      <c r="BU402" s="39"/>
      <c r="BV402" s="39"/>
      <c r="BW402" s="39"/>
      <c r="BX402" s="39"/>
      <c r="BY402" s="39"/>
      <c r="BZ402" s="39"/>
      <c r="CA402" s="39"/>
      <c r="CB402" s="39"/>
      <c r="CF402" s="18">
        <f t="shared" si="55"/>
        <v>227055.60000000003</v>
      </c>
      <c r="CG402" s="18">
        <f t="shared" si="53"/>
        <v>-28381.95</v>
      </c>
      <c r="CH402" s="13">
        <f t="shared" si="54"/>
        <v>198673.65000000002</v>
      </c>
      <c r="CI402" s="13">
        <f t="shared" si="56"/>
        <v>583221</v>
      </c>
      <c r="CJ402" s="13">
        <f t="shared" si="57"/>
        <v>781894.65</v>
      </c>
      <c r="CK402" s="13"/>
      <c r="CL402" s="13">
        <f t="shared" si="58"/>
        <v>1828056</v>
      </c>
      <c r="CN402" t="s">
        <v>326</v>
      </c>
      <c r="CO402" t="s">
        <v>213</v>
      </c>
      <c r="CP402" t="s">
        <v>509</v>
      </c>
      <c r="CQ402" t="s">
        <v>46</v>
      </c>
      <c r="CR402" s="18">
        <f t="shared" si="59"/>
        <v>781894.65</v>
      </c>
    </row>
    <row r="403" spans="1:96" x14ac:dyDescent="0.25">
      <c r="A403" t="s">
        <v>29</v>
      </c>
      <c r="B403" s="11" t="s">
        <v>471</v>
      </c>
      <c r="C403" t="s">
        <v>511</v>
      </c>
      <c r="D403" s="21" t="s">
        <v>473</v>
      </c>
      <c r="E403" s="11" t="s">
        <v>512</v>
      </c>
      <c r="F403" s="11" t="s">
        <v>439</v>
      </c>
      <c r="G403" s="13">
        <v>29016.04</v>
      </c>
      <c r="H403" s="13">
        <v>33658.606399999997</v>
      </c>
      <c r="I403" s="14">
        <v>72</v>
      </c>
      <c r="J403" s="15">
        <v>43040</v>
      </c>
      <c r="K403" s="15">
        <v>45200</v>
      </c>
      <c r="L403" s="13">
        <v>1907317</v>
      </c>
      <c r="M403" s="13">
        <v>724780.46</v>
      </c>
      <c r="N403" s="13">
        <v>29016</v>
      </c>
      <c r="O403" s="13"/>
      <c r="P403" s="13">
        <v>29016.04</v>
      </c>
      <c r="Q403" s="13">
        <v>29016.04</v>
      </c>
      <c r="R403" s="13">
        <v>29016.04</v>
      </c>
      <c r="S403" s="13">
        <v>29016.04</v>
      </c>
      <c r="T403" s="13">
        <v>29016.04</v>
      </c>
      <c r="U403" s="13">
        <v>29016.04</v>
      </c>
      <c r="V403" s="25">
        <v>29016.04</v>
      </c>
      <c r="W403" s="13"/>
      <c r="X403" s="25"/>
      <c r="Y403" s="13"/>
      <c r="Z403" s="38">
        <v>29016.04</v>
      </c>
      <c r="AA403" s="38"/>
      <c r="AB403" s="38"/>
      <c r="AC403" s="38"/>
      <c r="AD403" s="38">
        <v>29016.04</v>
      </c>
      <c r="AE403" s="38">
        <v>29016.04</v>
      </c>
      <c r="AF403" s="38">
        <v>29016.04</v>
      </c>
      <c r="AG403" s="38">
        <v>29016.04</v>
      </c>
      <c r="AH403" s="38">
        <v>29016.04</v>
      </c>
      <c r="AI403" s="38">
        <v>29016.04</v>
      </c>
      <c r="AJ403" s="38"/>
      <c r="AK403" s="38"/>
      <c r="AL403" s="38">
        <v>29016.04</v>
      </c>
      <c r="AM403" s="38">
        <v>29016.04</v>
      </c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9"/>
      <c r="BR403" s="39"/>
      <c r="BS403" s="39"/>
      <c r="BT403" s="39"/>
      <c r="BU403" s="39"/>
      <c r="BV403" s="39"/>
      <c r="BW403" s="39"/>
      <c r="BX403" s="39"/>
      <c r="BY403" s="39"/>
      <c r="BZ403" s="39"/>
      <c r="CA403" s="39"/>
      <c r="CB403" s="39"/>
      <c r="CF403" s="18">
        <f t="shared" si="55"/>
        <v>290160.40000000002</v>
      </c>
      <c r="CG403" s="18">
        <f t="shared" si="53"/>
        <v>-29016</v>
      </c>
      <c r="CH403" s="13">
        <f t="shared" si="54"/>
        <v>261144.40000000002</v>
      </c>
      <c r="CI403" s="13">
        <f t="shared" si="56"/>
        <v>724780.46</v>
      </c>
      <c r="CJ403" s="13">
        <f t="shared" si="57"/>
        <v>985924.86</v>
      </c>
      <c r="CK403" s="13"/>
      <c r="CL403" s="13">
        <f t="shared" si="58"/>
        <v>1907317</v>
      </c>
      <c r="CN403" t="s">
        <v>326</v>
      </c>
      <c r="CO403" t="s">
        <v>213</v>
      </c>
      <c r="CP403" t="s">
        <v>509</v>
      </c>
      <c r="CQ403" t="s">
        <v>46</v>
      </c>
      <c r="CR403" s="18">
        <f t="shared" si="59"/>
        <v>985924.86</v>
      </c>
    </row>
    <row r="404" spans="1:96" x14ac:dyDescent="0.25">
      <c r="A404" t="s">
        <v>29</v>
      </c>
      <c r="B404" s="11" t="s">
        <v>471</v>
      </c>
      <c r="C404" t="s">
        <v>511</v>
      </c>
      <c r="D404" s="21" t="s">
        <v>473</v>
      </c>
      <c r="E404" s="11" t="s">
        <v>513</v>
      </c>
      <c r="F404" s="11" t="s">
        <v>439</v>
      </c>
      <c r="G404" s="13">
        <v>29016.04</v>
      </c>
      <c r="H404" s="13">
        <v>33658.606399999997</v>
      </c>
      <c r="I404" s="14">
        <v>72</v>
      </c>
      <c r="J404" s="15">
        <v>43040</v>
      </c>
      <c r="K404" s="15">
        <v>45200</v>
      </c>
      <c r="L404" s="13">
        <v>1907317</v>
      </c>
      <c r="M404" s="13">
        <v>724780.46</v>
      </c>
      <c r="N404" s="13">
        <v>29016</v>
      </c>
      <c r="O404" s="13"/>
      <c r="P404" s="13">
        <v>29016.04</v>
      </c>
      <c r="Q404" s="13">
        <v>29016.04</v>
      </c>
      <c r="R404" s="13">
        <v>29016.04</v>
      </c>
      <c r="S404" s="13">
        <v>29016.04</v>
      </c>
      <c r="T404" s="13">
        <v>29016.04</v>
      </c>
      <c r="U404" s="13">
        <v>29016.04</v>
      </c>
      <c r="V404" s="25">
        <v>29016.04</v>
      </c>
      <c r="W404" s="13"/>
      <c r="X404" s="25"/>
      <c r="Y404" s="13"/>
      <c r="Z404" s="38">
        <v>29016.04</v>
      </c>
      <c r="AA404" s="38"/>
      <c r="AB404" s="38"/>
      <c r="AC404" s="38"/>
      <c r="AD404" s="38">
        <v>29016.04</v>
      </c>
      <c r="AE404" s="38">
        <v>29016.04</v>
      </c>
      <c r="AF404" s="38">
        <v>29016.04</v>
      </c>
      <c r="AG404" s="38">
        <v>29016.04</v>
      </c>
      <c r="AH404" s="38">
        <v>29016.04</v>
      </c>
      <c r="AI404" s="38">
        <v>29016.04</v>
      </c>
      <c r="AJ404" s="38"/>
      <c r="AK404" s="38"/>
      <c r="AL404" s="38">
        <v>29016.04</v>
      </c>
      <c r="AM404" s="38">
        <v>29016.04</v>
      </c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F404" s="18">
        <f t="shared" si="55"/>
        <v>290160.40000000002</v>
      </c>
      <c r="CG404" s="18">
        <f t="shared" si="53"/>
        <v>-29016</v>
      </c>
      <c r="CH404" s="13">
        <f t="shared" si="54"/>
        <v>261144.40000000002</v>
      </c>
      <c r="CI404" s="13">
        <f t="shared" si="56"/>
        <v>724780.46</v>
      </c>
      <c r="CJ404" s="13">
        <f t="shared" si="57"/>
        <v>985924.86</v>
      </c>
      <c r="CK404" s="13"/>
      <c r="CL404" s="13">
        <f t="shared" si="58"/>
        <v>1907317</v>
      </c>
      <c r="CN404" t="s">
        <v>326</v>
      </c>
      <c r="CO404" t="s">
        <v>213</v>
      </c>
      <c r="CP404" t="s">
        <v>509</v>
      </c>
      <c r="CQ404" t="s">
        <v>46</v>
      </c>
      <c r="CR404" s="18">
        <f t="shared" si="59"/>
        <v>985924.86</v>
      </c>
    </row>
    <row r="405" spans="1:96" x14ac:dyDescent="0.25">
      <c r="A405" t="s">
        <v>29</v>
      </c>
      <c r="B405" s="11" t="s">
        <v>471</v>
      </c>
      <c r="C405" t="s">
        <v>511</v>
      </c>
      <c r="D405" s="21" t="s">
        <v>473</v>
      </c>
      <c r="E405" s="11" t="s">
        <v>514</v>
      </c>
      <c r="F405" s="11" t="s">
        <v>439</v>
      </c>
      <c r="G405" s="13">
        <v>29016.04</v>
      </c>
      <c r="H405" s="13">
        <v>33658.606399999997</v>
      </c>
      <c r="I405" s="14">
        <v>72</v>
      </c>
      <c r="J405" s="15">
        <v>43040</v>
      </c>
      <c r="K405" s="15">
        <v>45200</v>
      </c>
      <c r="L405" s="13">
        <v>1907317</v>
      </c>
      <c r="M405" s="13">
        <v>724780.46</v>
      </c>
      <c r="N405" s="13">
        <v>29016</v>
      </c>
      <c r="O405" s="13"/>
      <c r="P405" s="13">
        <v>29016.04</v>
      </c>
      <c r="Q405" s="13">
        <v>29016.04</v>
      </c>
      <c r="R405" s="13">
        <v>29016.04</v>
      </c>
      <c r="S405" s="13">
        <v>29016.04</v>
      </c>
      <c r="T405" s="13">
        <v>29016.04</v>
      </c>
      <c r="U405" s="13">
        <v>29016.04</v>
      </c>
      <c r="V405" s="25">
        <v>29016.04</v>
      </c>
      <c r="W405" s="13"/>
      <c r="X405" s="25"/>
      <c r="Y405" s="13"/>
      <c r="Z405" s="38">
        <v>29016.04</v>
      </c>
      <c r="AA405" s="38"/>
      <c r="AB405" s="38"/>
      <c r="AC405" s="38"/>
      <c r="AD405" s="38">
        <v>29016.04</v>
      </c>
      <c r="AE405" s="38">
        <v>29016.04</v>
      </c>
      <c r="AF405" s="38">
        <v>29016.04</v>
      </c>
      <c r="AG405" s="38">
        <v>29016.04</v>
      </c>
      <c r="AH405" s="38">
        <v>29016.04</v>
      </c>
      <c r="AI405" s="38">
        <v>29016.04</v>
      </c>
      <c r="AJ405" s="38"/>
      <c r="AK405" s="38"/>
      <c r="AL405" s="38">
        <v>29016.04</v>
      </c>
      <c r="AM405" s="38">
        <v>29016.04</v>
      </c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9"/>
      <c r="BR405" s="39"/>
      <c r="BS405" s="39"/>
      <c r="BT405" s="39"/>
      <c r="BU405" s="39"/>
      <c r="BV405" s="39"/>
      <c r="BW405" s="39"/>
      <c r="BX405" s="39"/>
      <c r="BY405" s="39"/>
      <c r="BZ405" s="39"/>
      <c r="CA405" s="39"/>
      <c r="CB405" s="39"/>
      <c r="CF405" s="18">
        <f t="shared" si="55"/>
        <v>290160.40000000002</v>
      </c>
      <c r="CG405" s="18">
        <f t="shared" si="53"/>
        <v>-29016</v>
      </c>
      <c r="CH405" s="13">
        <f t="shared" si="54"/>
        <v>261144.40000000002</v>
      </c>
      <c r="CI405" s="13">
        <f t="shared" si="56"/>
        <v>724780.46</v>
      </c>
      <c r="CJ405" s="13">
        <f t="shared" si="57"/>
        <v>985924.86</v>
      </c>
      <c r="CK405" s="13"/>
      <c r="CL405" s="13">
        <f t="shared" si="58"/>
        <v>1907317</v>
      </c>
      <c r="CN405" t="s">
        <v>326</v>
      </c>
      <c r="CO405" t="s">
        <v>213</v>
      </c>
      <c r="CP405" t="s">
        <v>509</v>
      </c>
      <c r="CQ405" t="s">
        <v>46</v>
      </c>
      <c r="CR405" s="18">
        <f t="shared" si="59"/>
        <v>985924.86</v>
      </c>
    </row>
    <row r="406" spans="1:96" x14ac:dyDescent="0.25">
      <c r="A406" t="s">
        <v>29</v>
      </c>
      <c r="B406" s="11" t="s">
        <v>471</v>
      </c>
      <c r="C406" t="s">
        <v>515</v>
      </c>
      <c r="D406" s="21" t="s">
        <v>473</v>
      </c>
      <c r="E406" s="11" t="s">
        <v>516</v>
      </c>
      <c r="F406" s="11" t="s">
        <v>439</v>
      </c>
      <c r="G406" s="13">
        <v>26980.63</v>
      </c>
      <c r="H406" s="13">
        <v>31297.5308</v>
      </c>
      <c r="I406" s="14">
        <v>72</v>
      </c>
      <c r="J406" s="15">
        <v>42948</v>
      </c>
      <c r="K406" s="15">
        <v>45108</v>
      </c>
      <c r="L406" s="13">
        <v>1737797.54</v>
      </c>
      <c r="M406" s="13">
        <v>554425.02</v>
      </c>
      <c r="N406" s="13">
        <v>26981</v>
      </c>
      <c r="O406" s="13"/>
      <c r="P406" s="13">
        <v>26980.63</v>
      </c>
      <c r="Q406" s="13">
        <v>26980.63</v>
      </c>
      <c r="R406" s="13">
        <v>26980.63</v>
      </c>
      <c r="S406" s="13">
        <v>26980.63</v>
      </c>
      <c r="T406" s="13">
        <v>26980.63</v>
      </c>
      <c r="U406" s="13">
        <v>26980.63</v>
      </c>
      <c r="V406" s="25">
        <v>26980.63</v>
      </c>
      <c r="W406" s="13"/>
      <c r="X406" s="25"/>
      <c r="Y406" s="13"/>
      <c r="Z406" s="38">
        <v>26980.63</v>
      </c>
      <c r="AA406" s="38"/>
      <c r="AB406" s="38"/>
      <c r="AC406" s="38"/>
      <c r="AD406" s="38">
        <v>26980.63</v>
      </c>
      <c r="AE406" s="38">
        <v>26980.63</v>
      </c>
      <c r="AF406" s="38">
        <v>26980.63</v>
      </c>
      <c r="AG406" s="38">
        <v>26980.63</v>
      </c>
      <c r="AH406" s="38">
        <v>26980.63</v>
      </c>
      <c r="AI406" s="38">
        <v>26980.63</v>
      </c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9"/>
      <c r="BR406" s="39"/>
      <c r="BS406" s="39"/>
      <c r="BT406" s="39"/>
      <c r="BU406" s="39"/>
      <c r="BV406" s="39"/>
      <c r="BW406" s="39"/>
      <c r="BX406" s="39"/>
      <c r="BY406" s="39"/>
      <c r="BZ406" s="39"/>
      <c r="CA406" s="39"/>
      <c r="CB406" s="39"/>
      <c r="CF406" s="18">
        <f t="shared" si="55"/>
        <v>215845.04</v>
      </c>
      <c r="CG406" s="18">
        <f t="shared" si="53"/>
        <v>-26981</v>
      </c>
      <c r="CH406" s="13">
        <f t="shared" si="54"/>
        <v>188864.04</v>
      </c>
      <c r="CI406" s="13">
        <f t="shared" si="56"/>
        <v>554425.02</v>
      </c>
      <c r="CJ406" s="13">
        <f t="shared" si="57"/>
        <v>743289.06</v>
      </c>
      <c r="CK406" s="13"/>
      <c r="CL406" s="13">
        <f t="shared" si="58"/>
        <v>1737797.54</v>
      </c>
      <c r="CN406" t="s">
        <v>326</v>
      </c>
      <c r="CO406" t="s">
        <v>213</v>
      </c>
      <c r="CP406" t="s">
        <v>509</v>
      </c>
      <c r="CQ406" t="s">
        <v>46</v>
      </c>
      <c r="CR406" s="18">
        <f t="shared" si="59"/>
        <v>743289.06</v>
      </c>
    </row>
    <row r="407" spans="1:96" x14ac:dyDescent="0.25">
      <c r="A407" t="s">
        <v>29</v>
      </c>
      <c r="B407" s="11" t="s">
        <v>471</v>
      </c>
      <c r="C407" t="s">
        <v>511</v>
      </c>
      <c r="D407" s="21" t="s">
        <v>473</v>
      </c>
      <c r="E407" s="11" t="s">
        <v>517</v>
      </c>
      <c r="F407" s="11" t="s">
        <v>439</v>
      </c>
      <c r="G407" s="13">
        <v>29016.04</v>
      </c>
      <c r="H407" s="13">
        <v>33658.606399999997</v>
      </c>
      <c r="I407" s="14">
        <v>72</v>
      </c>
      <c r="J407" s="15">
        <v>43040</v>
      </c>
      <c r="K407" s="15">
        <v>45200</v>
      </c>
      <c r="L407" s="13">
        <v>1907317</v>
      </c>
      <c r="M407" s="13">
        <v>724780.46</v>
      </c>
      <c r="N407" s="13">
        <v>29016</v>
      </c>
      <c r="O407" s="13"/>
      <c r="P407" s="13">
        <v>29016.04</v>
      </c>
      <c r="Q407" s="13">
        <v>29016.04</v>
      </c>
      <c r="R407" s="13">
        <v>29016.04</v>
      </c>
      <c r="S407" s="13">
        <v>29016.04</v>
      </c>
      <c r="T407" s="13">
        <v>29016.04</v>
      </c>
      <c r="U407" s="13">
        <v>29016.04</v>
      </c>
      <c r="V407" s="25">
        <v>29016.04</v>
      </c>
      <c r="W407" s="13"/>
      <c r="X407" s="25"/>
      <c r="Y407" s="13"/>
      <c r="Z407" s="38">
        <v>29016.04</v>
      </c>
      <c r="AA407" s="38"/>
      <c r="AB407" s="38"/>
      <c r="AC407" s="38"/>
      <c r="AD407" s="38">
        <v>29016.04</v>
      </c>
      <c r="AE407" s="38">
        <v>29016.04</v>
      </c>
      <c r="AF407" s="38">
        <v>29016.04</v>
      </c>
      <c r="AG407" s="38">
        <v>29016.04</v>
      </c>
      <c r="AH407" s="38">
        <v>29016.04</v>
      </c>
      <c r="AI407" s="38">
        <v>29016.04</v>
      </c>
      <c r="AJ407" s="38"/>
      <c r="AK407" s="38"/>
      <c r="AL407" s="38">
        <v>29016.04</v>
      </c>
      <c r="AM407" s="38">
        <v>29016.04</v>
      </c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9"/>
      <c r="BR407" s="39"/>
      <c r="BS407" s="39"/>
      <c r="BT407" s="39"/>
      <c r="BU407" s="39"/>
      <c r="BV407" s="39"/>
      <c r="BW407" s="39"/>
      <c r="BX407" s="39"/>
      <c r="BY407" s="39"/>
      <c r="BZ407" s="39"/>
      <c r="CA407" s="39"/>
      <c r="CB407" s="39"/>
      <c r="CF407" s="18">
        <f t="shared" si="55"/>
        <v>290160.40000000002</v>
      </c>
      <c r="CG407" s="18">
        <f t="shared" si="53"/>
        <v>-29016</v>
      </c>
      <c r="CH407" s="13">
        <f t="shared" si="54"/>
        <v>261144.40000000002</v>
      </c>
      <c r="CI407" s="13">
        <f t="shared" si="56"/>
        <v>724780.46</v>
      </c>
      <c r="CJ407" s="13">
        <f t="shared" si="57"/>
        <v>985924.86</v>
      </c>
      <c r="CK407" s="13"/>
      <c r="CL407" s="13">
        <f t="shared" si="58"/>
        <v>1907317</v>
      </c>
      <c r="CN407" t="s">
        <v>326</v>
      </c>
      <c r="CO407" t="s">
        <v>213</v>
      </c>
      <c r="CP407" t="s">
        <v>509</v>
      </c>
      <c r="CQ407" t="s">
        <v>46</v>
      </c>
      <c r="CR407" s="18">
        <f t="shared" si="59"/>
        <v>985924.86</v>
      </c>
    </row>
    <row r="408" spans="1:96" x14ac:dyDescent="0.25">
      <c r="A408" t="s">
        <v>29</v>
      </c>
      <c r="B408" s="11" t="s">
        <v>471</v>
      </c>
      <c r="C408" t="s">
        <v>511</v>
      </c>
      <c r="D408" s="21" t="s">
        <v>473</v>
      </c>
      <c r="E408" s="11" t="s">
        <v>518</v>
      </c>
      <c r="F408" s="11" t="s">
        <v>439</v>
      </c>
      <c r="G408" s="13">
        <v>29016.04</v>
      </c>
      <c r="H408" s="13">
        <v>33658.606399999997</v>
      </c>
      <c r="I408" s="14">
        <v>72</v>
      </c>
      <c r="J408" s="15">
        <v>43040</v>
      </c>
      <c r="K408" s="15">
        <v>45200</v>
      </c>
      <c r="L408" s="13">
        <v>1907317</v>
      </c>
      <c r="M408" s="13">
        <v>724780.46</v>
      </c>
      <c r="N408" s="13">
        <v>29016</v>
      </c>
      <c r="O408" s="13"/>
      <c r="P408" s="13">
        <v>29016.04</v>
      </c>
      <c r="Q408" s="13">
        <v>29016.04</v>
      </c>
      <c r="R408" s="13">
        <v>29016.04</v>
      </c>
      <c r="S408" s="13">
        <v>29016.04</v>
      </c>
      <c r="T408" s="13">
        <v>29016.04</v>
      </c>
      <c r="U408" s="13">
        <v>29016.04</v>
      </c>
      <c r="V408" s="25">
        <v>29016.04</v>
      </c>
      <c r="W408" s="13"/>
      <c r="X408" s="25"/>
      <c r="Y408" s="13"/>
      <c r="Z408" s="38">
        <v>29016.04</v>
      </c>
      <c r="AA408" s="38"/>
      <c r="AB408" s="38"/>
      <c r="AC408" s="38"/>
      <c r="AD408" s="38">
        <v>29016.04</v>
      </c>
      <c r="AE408" s="38">
        <v>29016.04</v>
      </c>
      <c r="AF408" s="38">
        <v>29016.04</v>
      </c>
      <c r="AG408" s="38">
        <v>29016.04</v>
      </c>
      <c r="AH408" s="38">
        <v>29016.04</v>
      </c>
      <c r="AI408" s="38">
        <v>29016.04</v>
      </c>
      <c r="AJ408" s="38"/>
      <c r="AK408" s="38"/>
      <c r="AL408" s="38">
        <v>29016.04</v>
      </c>
      <c r="AM408" s="38">
        <v>29016.04</v>
      </c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F408" s="18">
        <f t="shared" si="55"/>
        <v>290160.40000000002</v>
      </c>
      <c r="CG408" s="18">
        <f t="shared" si="53"/>
        <v>-29016</v>
      </c>
      <c r="CH408" s="13">
        <f t="shared" si="54"/>
        <v>261144.40000000002</v>
      </c>
      <c r="CI408" s="13">
        <f t="shared" si="56"/>
        <v>724780.46</v>
      </c>
      <c r="CJ408" s="13">
        <f t="shared" si="57"/>
        <v>985924.86</v>
      </c>
      <c r="CK408" s="13"/>
      <c r="CL408" s="13">
        <f t="shared" si="58"/>
        <v>1907317</v>
      </c>
      <c r="CN408" t="s">
        <v>326</v>
      </c>
      <c r="CO408" t="s">
        <v>213</v>
      </c>
      <c r="CP408" t="s">
        <v>509</v>
      </c>
      <c r="CQ408" t="s">
        <v>46</v>
      </c>
      <c r="CR408" s="18">
        <f t="shared" si="59"/>
        <v>985924.86</v>
      </c>
    </row>
    <row r="409" spans="1:96" x14ac:dyDescent="0.25">
      <c r="A409" t="s">
        <v>29</v>
      </c>
      <c r="B409" s="11" t="s">
        <v>471</v>
      </c>
      <c r="C409" t="s">
        <v>507</v>
      </c>
      <c r="D409" s="21" t="s">
        <v>473</v>
      </c>
      <c r="E409" s="11" t="s">
        <v>519</v>
      </c>
      <c r="F409" s="11" t="s">
        <v>439</v>
      </c>
      <c r="G409" s="13">
        <v>28381.95</v>
      </c>
      <c r="H409" s="13">
        <v>32923.061999999998</v>
      </c>
      <c r="I409" s="14">
        <v>72</v>
      </c>
      <c r="J409" s="15">
        <v>42948</v>
      </c>
      <c r="K409" s="15">
        <v>45108</v>
      </c>
      <c r="L409" s="13">
        <v>1828056</v>
      </c>
      <c r="M409" s="13">
        <v>583221</v>
      </c>
      <c r="N409" s="13">
        <v>28381.95</v>
      </c>
      <c r="O409" s="13"/>
      <c r="P409" s="13">
        <v>28381.95</v>
      </c>
      <c r="Q409" s="13">
        <v>28381.95</v>
      </c>
      <c r="R409" s="13">
        <v>28381.95</v>
      </c>
      <c r="S409" s="13">
        <v>28381.95</v>
      </c>
      <c r="T409" s="13">
        <v>28381.95</v>
      </c>
      <c r="U409" s="13">
        <v>28381.95</v>
      </c>
      <c r="V409" s="25">
        <v>28381.95</v>
      </c>
      <c r="W409" s="13"/>
      <c r="X409" s="25"/>
      <c r="Y409" s="13"/>
      <c r="Z409" s="38">
        <v>28381.95</v>
      </c>
      <c r="AA409" s="38"/>
      <c r="AB409" s="38"/>
      <c r="AC409" s="38"/>
      <c r="AD409" s="38">
        <v>28381.95</v>
      </c>
      <c r="AE409" s="38">
        <v>28381.95</v>
      </c>
      <c r="AF409" s="38">
        <v>28381.95</v>
      </c>
      <c r="AG409" s="38">
        <v>28381.95</v>
      </c>
      <c r="AH409" s="38">
        <v>28381.95</v>
      </c>
      <c r="AI409" s="38">
        <v>28381.95</v>
      </c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F409" s="18">
        <f t="shared" si="55"/>
        <v>227055.60000000003</v>
      </c>
      <c r="CG409" s="18">
        <f t="shared" si="53"/>
        <v>-28381.95</v>
      </c>
      <c r="CH409" s="13">
        <f t="shared" si="54"/>
        <v>198673.65000000002</v>
      </c>
      <c r="CI409" s="13">
        <f t="shared" si="56"/>
        <v>583221</v>
      </c>
      <c r="CJ409" s="13">
        <f t="shared" si="57"/>
        <v>781894.65</v>
      </c>
      <c r="CK409" s="13"/>
      <c r="CL409" s="13">
        <f t="shared" si="58"/>
        <v>1828056</v>
      </c>
      <c r="CN409" t="s">
        <v>326</v>
      </c>
      <c r="CO409" t="s">
        <v>213</v>
      </c>
      <c r="CP409" t="s">
        <v>509</v>
      </c>
      <c r="CQ409" t="s">
        <v>46</v>
      </c>
      <c r="CR409" s="18">
        <f t="shared" si="59"/>
        <v>781894.65</v>
      </c>
    </row>
    <row r="410" spans="1:96" x14ac:dyDescent="0.25">
      <c r="A410" t="s">
        <v>29</v>
      </c>
      <c r="B410" s="11" t="s">
        <v>471</v>
      </c>
      <c r="C410" t="s">
        <v>507</v>
      </c>
      <c r="D410" s="21" t="s">
        <v>473</v>
      </c>
      <c r="E410" s="11" t="s">
        <v>520</v>
      </c>
      <c r="F410" s="11" t="s">
        <v>439</v>
      </c>
      <c r="G410" s="13">
        <v>28381.95</v>
      </c>
      <c r="H410" s="13">
        <v>32923.061999999998</v>
      </c>
      <c r="I410" s="14">
        <v>72</v>
      </c>
      <c r="J410" s="15">
        <v>42948</v>
      </c>
      <c r="K410" s="15">
        <v>45108</v>
      </c>
      <c r="L410" s="13">
        <v>1828056</v>
      </c>
      <c r="M410" s="13">
        <v>583221</v>
      </c>
      <c r="N410" s="13">
        <v>28381.95</v>
      </c>
      <c r="O410" s="13"/>
      <c r="P410" s="13">
        <v>28381.95</v>
      </c>
      <c r="Q410" s="13">
        <v>28381.95</v>
      </c>
      <c r="R410" s="13">
        <v>28381.95</v>
      </c>
      <c r="S410" s="13">
        <v>28381.95</v>
      </c>
      <c r="T410" s="13">
        <v>28381.95</v>
      </c>
      <c r="U410" s="13">
        <v>28381.95</v>
      </c>
      <c r="V410" s="25">
        <v>28381.95</v>
      </c>
      <c r="W410" s="13"/>
      <c r="X410" s="25"/>
      <c r="Y410" s="13"/>
      <c r="Z410" s="38">
        <v>28381.95</v>
      </c>
      <c r="AA410" s="38"/>
      <c r="AB410" s="38"/>
      <c r="AC410" s="38"/>
      <c r="AD410" s="38">
        <v>28381.95</v>
      </c>
      <c r="AE410" s="38">
        <v>28381.95</v>
      </c>
      <c r="AF410" s="38">
        <v>28381.95</v>
      </c>
      <c r="AG410" s="38">
        <v>28381.95</v>
      </c>
      <c r="AH410" s="38">
        <v>28381.95</v>
      </c>
      <c r="AI410" s="38">
        <v>28381.95</v>
      </c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9"/>
      <c r="BR410" s="39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F410" s="18">
        <f t="shared" si="55"/>
        <v>227055.60000000003</v>
      </c>
      <c r="CG410" s="18">
        <f t="shared" si="53"/>
        <v>-28381.95</v>
      </c>
      <c r="CH410" s="13">
        <f t="shared" si="54"/>
        <v>198673.65000000002</v>
      </c>
      <c r="CI410" s="13">
        <f t="shared" si="56"/>
        <v>583221</v>
      </c>
      <c r="CJ410" s="13">
        <f t="shared" si="57"/>
        <v>781894.65</v>
      </c>
      <c r="CK410" s="13"/>
      <c r="CL410" s="13">
        <f t="shared" si="58"/>
        <v>1828056</v>
      </c>
      <c r="CN410" t="s">
        <v>326</v>
      </c>
      <c r="CO410" t="s">
        <v>213</v>
      </c>
      <c r="CP410" t="s">
        <v>509</v>
      </c>
      <c r="CQ410" t="s">
        <v>46</v>
      </c>
      <c r="CR410" s="18">
        <f t="shared" si="59"/>
        <v>781894.65</v>
      </c>
    </row>
    <row r="411" spans="1:96" x14ac:dyDescent="0.25">
      <c r="A411" t="s">
        <v>29</v>
      </c>
      <c r="B411" s="11" t="s">
        <v>471</v>
      </c>
      <c r="C411" t="s">
        <v>511</v>
      </c>
      <c r="D411" s="21" t="s">
        <v>473</v>
      </c>
      <c r="E411" s="11" t="s">
        <v>521</v>
      </c>
      <c r="F411" s="11" t="s">
        <v>439</v>
      </c>
      <c r="G411" s="13">
        <v>29016.04</v>
      </c>
      <c r="H411" s="13">
        <v>33658.606399999997</v>
      </c>
      <c r="I411" s="14">
        <v>72</v>
      </c>
      <c r="J411" s="15">
        <v>43040</v>
      </c>
      <c r="K411" s="15">
        <v>45200</v>
      </c>
      <c r="L411" s="13">
        <v>1907317</v>
      </c>
      <c r="M411" s="13">
        <v>724780.46</v>
      </c>
      <c r="N411" s="13">
        <v>29016</v>
      </c>
      <c r="O411" s="13"/>
      <c r="P411" s="13">
        <v>29016.04</v>
      </c>
      <c r="Q411" s="13">
        <v>29016.04</v>
      </c>
      <c r="R411" s="13">
        <v>29016.04</v>
      </c>
      <c r="S411" s="13">
        <v>29016.04</v>
      </c>
      <c r="T411" s="13">
        <v>29016.04</v>
      </c>
      <c r="U411" s="13">
        <v>29016.04</v>
      </c>
      <c r="V411" s="25">
        <v>29016.04</v>
      </c>
      <c r="W411" s="13"/>
      <c r="X411" s="25"/>
      <c r="Y411" s="13"/>
      <c r="Z411" s="38">
        <v>29016.04</v>
      </c>
      <c r="AA411" s="38"/>
      <c r="AB411" s="38"/>
      <c r="AC411" s="38"/>
      <c r="AD411" s="38">
        <v>29016.04</v>
      </c>
      <c r="AE411" s="38">
        <v>29016.04</v>
      </c>
      <c r="AF411" s="38">
        <v>29016.04</v>
      </c>
      <c r="AG411" s="38">
        <v>29016.04</v>
      </c>
      <c r="AH411" s="38">
        <v>29016.04</v>
      </c>
      <c r="AI411" s="38">
        <v>29016.04</v>
      </c>
      <c r="AJ411" s="38"/>
      <c r="AK411" s="38"/>
      <c r="AL411" s="38">
        <v>29016.04</v>
      </c>
      <c r="AM411" s="38">
        <v>29016.04</v>
      </c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F411" s="18">
        <f t="shared" si="55"/>
        <v>290160.40000000002</v>
      </c>
      <c r="CG411" s="18">
        <f t="shared" si="53"/>
        <v>-29016</v>
      </c>
      <c r="CH411" s="13">
        <f t="shared" si="54"/>
        <v>261144.40000000002</v>
      </c>
      <c r="CI411" s="13">
        <f t="shared" si="56"/>
        <v>724780.46</v>
      </c>
      <c r="CJ411" s="13">
        <f t="shared" si="57"/>
        <v>985924.86</v>
      </c>
      <c r="CK411" s="13"/>
      <c r="CL411" s="13">
        <f t="shared" si="58"/>
        <v>1907317</v>
      </c>
      <c r="CN411" t="s">
        <v>326</v>
      </c>
      <c r="CO411" t="s">
        <v>213</v>
      </c>
      <c r="CP411" t="s">
        <v>509</v>
      </c>
      <c r="CQ411" t="s">
        <v>46</v>
      </c>
      <c r="CR411" s="18">
        <f t="shared" si="59"/>
        <v>985924.86</v>
      </c>
    </row>
    <row r="412" spans="1:96" x14ac:dyDescent="0.25">
      <c r="A412" t="s">
        <v>29</v>
      </c>
      <c r="B412" s="11" t="s">
        <v>471</v>
      </c>
      <c r="C412" t="s">
        <v>511</v>
      </c>
      <c r="D412" s="21" t="s">
        <v>473</v>
      </c>
      <c r="E412" s="11" t="s">
        <v>522</v>
      </c>
      <c r="F412" s="11" t="s">
        <v>439</v>
      </c>
      <c r="G412" s="13">
        <v>29016.04</v>
      </c>
      <c r="H412" s="13">
        <v>33658.606399999997</v>
      </c>
      <c r="I412" s="14">
        <v>72</v>
      </c>
      <c r="J412" s="15">
        <v>43040</v>
      </c>
      <c r="K412" s="15">
        <v>45200</v>
      </c>
      <c r="L412" s="13">
        <v>1907317</v>
      </c>
      <c r="M412" s="13">
        <v>724780.46</v>
      </c>
      <c r="N412" s="13">
        <v>29016</v>
      </c>
      <c r="O412" s="13"/>
      <c r="P412" s="13">
        <v>29016.04</v>
      </c>
      <c r="Q412" s="13">
        <v>29016.04</v>
      </c>
      <c r="R412" s="13">
        <v>29016.04</v>
      </c>
      <c r="S412" s="13">
        <v>29016.04</v>
      </c>
      <c r="T412" s="13">
        <v>29016.04</v>
      </c>
      <c r="U412" s="13">
        <v>29016.04</v>
      </c>
      <c r="V412" s="25">
        <v>29016.04</v>
      </c>
      <c r="W412" s="13"/>
      <c r="X412" s="25"/>
      <c r="Y412" s="13"/>
      <c r="Z412" s="38">
        <v>29016.04</v>
      </c>
      <c r="AA412" s="38"/>
      <c r="AB412" s="38"/>
      <c r="AC412" s="38"/>
      <c r="AD412" s="38">
        <v>29016.04</v>
      </c>
      <c r="AE412" s="38">
        <v>29016.04</v>
      </c>
      <c r="AF412" s="38">
        <v>29016.04</v>
      </c>
      <c r="AG412" s="38">
        <v>29016.04</v>
      </c>
      <c r="AH412" s="38">
        <v>29016.04</v>
      </c>
      <c r="AI412" s="38">
        <v>29016.04</v>
      </c>
      <c r="AJ412" s="38"/>
      <c r="AK412" s="38"/>
      <c r="AL412" s="38">
        <v>29016.04</v>
      </c>
      <c r="AM412" s="38">
        <v>29016.04</v>
      </c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9"/>
      <c r="BR412" s="39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F412" s="18">
        <f t="shared" si="55"/>
        <v>290160.40000000002</v>
      </c>
      <c r="CG412" s="18">
        <f t="shared" si="53"/>
        <v>-29016</v>
      </c>
      <c r="CH412" s="13">
        <f t="shared" si="54"/>
        <v>261144.40000000002</v>
      </c>
      <c r="CI412" s="13">
        <f t="shared" si="56"/>
        <v>724780.46</v>
      </c>
      <c r="CJ412" s="13">
        <f t="shared" si="57"/>
        <v>985924.86</v>
      </c>
      <c r="CK412" s="13"/>
      <c r="CL412" s="13">
        <f t="shared" si="58"/>
        <v>1907317</v>
      </c>
      <c r="CN412" t="s">
        <v>326</v>
      </c>
      <c r="CO412" t="s">
        <v>213</v>
      </c>
      <c r="CP412" t="s">
        <v>509</v>
      </c>
      <c r="CQ412" t="s">
        <v>46</v>
      </c>
      <c r="CR412" s="18">
        <f t="shared" si="59"/>
        <v>985924.86</v>
      </c>
    </row>
    <row r="413" spans="1:96" x14ac:dyDescent="0.25">
      <c r="A413" t="s">
        <v>29</v>
      </c>
      <c r="B413" s="11" t="s">
        <v>471</v>
      </c>
      <c r="C413" t="s">
        <v>511</v>
      </c>
      <c r="D413" s="21" t="s">
        <v>473</v>
      </c>
      <c r="E413" s="11" t="s">
        <v>523</v>
      </c>
      <c r="F413" s="11" t="s">
        <v>439</v>
      </c>
      <c r="G413" s="13">
        <v>29016.04</v>
      </c>
      <c r="H413" s="13">
        <v>33658.606399999997</v>
      </c>
      <c r="I413" s="14">
        <v>72</v>
      </c>
      <c r="J413" s="15">
        <v>43040</v>
      </c>
      <c r="K413" s="15">
        <v>45200</v>
      </c>
      <c r="L413" s="13">
        <v>1907317</v>
      </c>
      <c r="M413" s="13">
        <v>724780.46</v>
      </c>
      <c r="N413" s="13">
        <v>29016</v>
      </c>
      <c r="O413" s="13"/>
      <c r="P413" s="13">
        <v>29016.04</v>
      </c>
      <c r="Q413" s="13">
        <v>29016.04</v>
      </c>
      <c r="R413" s="13">
        <v>29016.04</v>
      </c>
      <c r="S413" s="13">
        <v>29016.04</v>
      </c>
      <c r="T413" s="13">
        <v>29016.04</v>
      </c>
      <c r="U413" s="13">
        <v>29016.04</v>
      </c>
      <c r="V413" s="25">
        <v>29016.04</v>
      </c>
      <c r="W413" s="13"/>
      <c r="X413" s="25"/>
      <c r="Y413" s="13"/>
      <c r="Z413" s="38">
        <v>29016.04</v>
      </c>
      <c r="AA413" s="38"/>
      <c r="AB413" s="38"/>
      <c r="AC413" s="38"/>
      <c r="AD413" s="38">
        <v>29016.04</v>
      </c>
      <c r="AE413" s="38">
        <v>29016.04</v>
      </c>
      <c r="AF413" s="38">
        <v>29016.04</v>
      </c>
      <c r="AG413" s="38">
        <v>29016.04</v>
      </c>
      <c r="AH413" s="38">
        <v>29016.04</v>
      </c>
      <c r="AI413" s="38">
        <v>29016.04</v>
      </c>
      <c r="AJ413" s="38"/>
      <c r="AK413" s="38"/>
      <c r="AL413" s="38">
        <v>29016.04</v>
      </c>
      <c r="AM413" s="38">
        <v>29016.04</v>
      </c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F413" s="18">
        <f t="shared" si="55"/>
        <v>290160.40000000002</v>
      </c>
      <c r="CG413" s="18">
        <f t="shared" si="53"/>
        <v>-29016</v>
      </c>
      <c r="CH413" s="13">
        <f t="shared" si="54"/>
        <v>261144.40000000002</v>
      </c>
      <c r="CI413" s="13">
        <f t="shared" si="56"/>
        <v>724780.46</v>
      </c>
      <c r="CJ413" s="13">
        <f t="shared" si="57"/>
        <v>985924.86</v>
      </c>
      <c r="CK413" s="13"/>
      <c r="CL413" s="13">
        <f t="shared" si="58"/>
        <v>1907317</v>
      </c>
      <c r="CN413" t="s">
        <v>326</v>
      </c>
      <c r="CO413" t="s">
        <v>213</v>
      </c>
      <c r="CP413" t="s">
        <v>509</v>
      </c>
      <c r="CQ413" t="s">
        <v>46</v>
      </c>
      <c r="CR413" s="18">
        <f t="shared" si="59"/>
        <v>985924.86</v>
      </c>
    </row>
    <row r="414" spans="1:96" x14ac:dyDescent="0.25">
      <c r="A414" t="s">
        <v>29</v>
      </c>
      <c r="B414" s="11" t="s">
        <v>471</v>
      </c>
      <c r="C414" t="s">
        <v>515</v>
      </c>
      <c r="D414" s="21" t="s">
        <v>473</v>
      </c>
      <c r="E414" s="11" t="s">
        <v>524</v>
      </c>
      <c r="F414" s="11" t="s">
        <v>439</v>
      </c>
      <c r="G414" s="13">
        <v>26980.63</v>
      </c>
      <c r="H414" s="13">
        <v>31297.5308</v>
      </c>
      <c r="I414" s="14">
        <v>72</v>
      </c>
      <c r="J414" s="15">
        <v>42948</v>
      </c>
      <c r="K414" s="15">
        <v>45108</v>
      </c>
      <c r="L414" s="13">
        <v>1737797.54</v>
      </c>
      <c r="M414" s="13">
        <v>554425.02</v>
      </c>
      <c r="N414" s="13">
        <v>26981</v>
      </c>
      <c r="O414" s="13"/>
      <c r="P414" s="13">
        <v>26980.63</v>
      </c>
      <c r="Q414" s="13">
        <v>26980.63</v>
      </c>
      <c r="R414" s="13">
        <v>26980.63</v>
      </c>
      <c r="S414" s="13">
        <v>26980.63</v>
      </c>
      <c r="T414" s="13">
        <v>26980.63</v>
      </c>
      <c r="U414" s="13">
        <v>26980.63</v>
      </c>
      <c r="V414" s="25">
        <v>26980.63</v>
      </c>
      <c r="W414" s="13"/>
      <c r="X414" s="25"/>
      <c r="Y414" s="13"/>
      <c r="Z414" s="38">
        <v>26980.63</v>
      </c>
      <c r="AA414" s="38"/>
      <c r="AB414" s="38"/>
      <c r="AC414" s="38"/>
      <c r="AD414" s="38">
        <v>26980.63</v>
      </c>
      <c r="AE414" s="38">
        <v>26980.63</v>
      </c>
      <c r="AF414" s="38">
        <v>26980.63</v>
      </c>
      <c r="AG414" s="38">
        <v>26980.63</v>
      </c>
      <c r="AH414" s="38">
        <v>26980.63</v>
      </c>
      <c r="AI414" s="38">
        <v>26980.63</v>
      </c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F414" s="18">
        <f t="shared" si="55"/>
        <v>215845.04</v>
      </c>
      <c r="CG414" s="18">
        <f t="shared" si="53"/>
        <v>-26981</v>
      </c>
      <c r="CH414" s="13">
        <f t="shared" si="54"/>
        <v>188864.04</v>
      </c>
      <c r="CI414" s="13">
        <f t="shared" si="56"/>
        <v>554425.02</v>
      </c>
      <c r="CJ414" s="13">
        <f t="shared" si="57"/>
        <v>743289.06</v>
      </c>
      <c r="CK414" s="13"/>
      <c r="CL414" s="13">
        <f t="shared" si="58"/>
        <v>1737797.54</v>
      </c>
      <c r="CN414" t="s">
        <v>326</v>
      </c>
      <c r="CO414" t="s">
        <v>213</v>
      </c>
      <c r="CP414" t="s">
        <v>509</v>
      </c>
      <c r="CQ414" t="s">
        <v>46</v>
      </c>
      <c r="CR414" s="18">
        <f t="shared" si="59"/>
        <v>743289.06</v>
      </c>
    </row>
    <row r="415" spans="1:96" x14ac:dyDescent="0.25">
      <c r="A415" t="s">
        <v>29</v>
      </c>
      <c r="B415" s="11" t="s">
        <v>471</v>
      </c>
      <c r="C415" t="s">
        <v>511</v>
      </c>
      <c r="D415" s="21" t="s">
        <v>473</v>
      </c>
      <c r="E415" s="11" t="s">
        <v>525</v>
      </c>
      <c r="F415" s="11" t="s">
        <v>439</v>
      </c>
      <c r="G415" s="13">
        <v>29016.04</v>
      </c>
      <c r="H415" s="13">
        <v>33658.606399999997</v>
      </c>
      <c r="I415" s="14">
        <v>72</v>
      </c>
      <c r="J415" s="15">
        <v>43040</v>
      </c>
      <c r="K415" s="15">
        <v>45200</v>
      </c>
      <c r="L415" s="13">
        <v>1907317</v>
      </c>
      <c r="M415" s="13">
        <v>724780.46</v>
      </c>
      <c r="N415" s="13">
        <v>29016</v>
      </c>
      <c r="O415" s="13"/>
      <c r="P415" s="13">
        <v>29016.04</v>
      </c>
      <c r="Q415" s="13">
        <v>29016.04</v>
      </c>
      <c r="R415" s="13">
        <v>29016.04</v>
      </c>
      <c r="S415" s="13">
        <v>29016.04</v>
      </c>
      <c r="T415" s="13">
        <v>29016.04</v>
      </c>
      <c r="U415" s="13">
        <v>29016.04</v>
      </c>
      <c r="V415" s="25">
        <v>29016.04</v>
      </c>
      <c r="W415" s="13"/>
      <c r="X415" s="25"/>
      <c r="Y415" s="13"/>
      <c r="Z415" s="38">
        <v>29016.04</v>
      </c>
      <c r="AA415" s="38"/>
      <c r="AB415" s="38"/>
      <c r="AC415" s="38"/>
      <c r="AD415" s="38">
        <v>29016.04</v>
      </c>
      <c r="AE415" s="38">
        <v>29016.04</v>
      </c>
      <c r="AF415" s="38">
        <v>29016.04</v>
      </c>
      <c r="AG415" s="38">
        <v>29016.04</v>
      </c>
      <c r="AH415" s="38">
        <v>29016.04</v>
      </c>
      <c r="AI415" s="38">
        <v>29016.04</v>
      </c>
      <c r="AJ415" s="38"/>
      <c r="AK415" s="38"/>
      <c r="AL415" s="38">
        <v>29016.04</v>
      </c>
      <c r="AM415" s="38">
        <v>29016.04</v>
      </c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F415" s="18">
        <f t="shared" si="55"/>
        <v>290160.40000000002</v>
      </c>
      <c r="CG415" s="18">
        <f t="shared" si="53"/>
        <v>-29016</v>
      </c>
      <c r="CH415" s="13">
        <f t="shared" si="54"/>
        <v>261144.40000000002</v>
      </c>
      <c r="CI415" s="13">
        <f t="shared" si="56"/>
        <v>724780.46</v>
      </c>
      <c r="CJ415" s="13">
        <f t="shared" si="57"/>
        <v>985924.86</v>
      </c>
      <c r="CK415" s="13"/>
      <c r="CL415" s="13">
        <f t="shared" si="58"/>
        <v>1907317</v>
      </c>
      <c r="CN415" t="s">
        <v>326</v>
      </c>
      <c r="CO415" t="s">
        <v>213</v>
      </c>
      <c r="CP415" t="s">
        <v>509</v>
      </c>
      <c r="CQ415" t="s">
        <v>46</v>
      </c>
      <c r="CR415" s="18">
        <f t="shared" si="59"/>
        <v>985924.86</v>
      </c>
    </row>
    <row r="416" spans="1:96" x14ac:dyDescent="0.25">
      <c r="A416" t="s">
        <v>29</v>
      </c>
      <c r="B416" s="11" t="s">
        <v>471</v>
      </c>
      <c r="C416" t="s">
        <v>507</v>
      </c>
      <c r="D416" s="21" t="s">
        <v>473</v>
      </c>
      <c r="E416" s="11" t="s">
        <v>526</v>
      </c>
      <c r="F416" s="11" t="s">
        <v>439</v>
      </c>
      <c r="G416" s="13">
        <v>28381.95</v>
      </c>
      <c r="H416" s="13">
        <v>32923.061999999998</v>
      </c>
      <c r="I416" s="14">
        <v>72</v>
      </c>
      <c r="J416" s="15">
        <v>42948</v>
      </c>
      <c r="K416" s="15">
        <v>45108</v>
      </c>
      <c r="L416" s="13">
        <v>1828056</v>
      </c>
      <c r="M416" s="13">
        <v>583221</v>
      </c>
      <c r="N416" s="13">
        <v>28381.95</v>
      </c>
      <c r="O416" s="13"/>
      <c r="P416" s="13">
        <v>28381.95</v>
      </c>
      <c r="Q416" s="13">
        <v>28381.95</v>
      </c>
      <c r="R416" s="13">
        <v>28381.95</v>
      </c>
      <c r="S416" s="13">
        <v>28381.95</v>
      </c>
      <c r="T416" s="13">
        <v>28381.95</v>
      </c>
      <c r="U416" s="13">
        <v>28381.95</v>
      </c>
      <c r="V416" s="25">
        <v>28381.95</v>
      </c>
      <c r="W416" s="13"/>
      <c r="X416" s="25"/>
      <c r="Y416" s="13"/>
      <c r="Z416" s="38">
        <v>28381.95</v>
      </c>
      <c r="AA416" s="38"/>
      <c r="AB416" s="38"/>
      <c r="AC416" s="38"/>
      <c r="AD416" s="38">
        <v>28381.95</v>
      </c>
      <c r="AE416" s="38">
        <v>28381.95</v>
      </c>
      <c r="AF416" s="38">
        <v>28381.95</v>
      </c>
      <c r="AG416" s="38">
        <v>28381.95</v>
      </c>
      <c r="AH416" s="38">
        <v>28381.95</v>
      </c>
      <c r="AI416" s="38">
        <v>28381.95</v>
      </c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F416" s="18">
        <f t="shared" si="55"/>
        <v>227055.60000000003</v>
      </c>
      <c r="CG416" s="18">
        <f t="shared" si="53"/>
        <v>-28381.95</v>
      </c>
      <c r="CH416" s="13">
        <f t="shared" si="54"/>
        <v>198673.65000000002</v>
      </c>
      <c r="CI416" s="13">
        <f t="shared" si="56"/>
        <v>583221</v>
      </c>
      <c r="CJ416" s="13">
        <f t="shared" si="57"/>
        <v>781894.65</v>
      </c>
      <c r="CK416" s="13"/>
      <c r="CL416" s="13">
        <f t="shared" si="58"/>
        <v>1828056</v>
      </c>
      <c r="CN416" t="s">
        <v>326</v>
      </c>
      <c r="CO416" t="s">
        <v>213</v>
      </c>
      <c r="CP416" t="s">
        <v>509</v>
      </c>
      <c r="CQ416" t="s">
        <v>46</v>
      </c>
      <c r="CR416" s="18">
        <f t="shared" si="59"/>
        <v>781894.65</v>
      </c>
    </row>
    <row r="417" spans="1:96" x14ac:dyDescent="0.25">
      <c r="A417" t="s">
        <v>29</v>
      </c>
      <c r="B417" s="11" t="s">
        <v>471</v>
      </c>
      <c r="C417" t="s">
        <v>511</v>
      </c>
      <c r="D417" s="21" t="s">
        <v>473</v>
      </c>
      <c r="E417" s="11" t="s">
        <v>527</v>
      </c>
      <c r="F417" s="11" t="s">
        <v>439</v>
      </c>
      <c r="G417" s="13">
        <v>29016.04</v>
      </c>
      <c r="H417" s="13">
        <v>33658.606399999997</v>
      </c>
      <c r="I417" s="14">
        <v>72</v>
      </c>
      <c r="J417" s="15">
        <v>43040</v>
      </c>
      <c r="K417" s="15">
        <v>45200</v>
      </c>
      <c r="L417" s="13">
        <v>1907317</v>
      </c>
      <c r="M417" s="13">
        <v>724780.46</v>
      </c>
      <c r="N417" s="13">
        <v>29016</v>
      </c>
      <c r="O417" s="13"/>
      <c r="P417" s="13">
        <v>29016.04</v>
      </c>
      <c r="Q417" s="13">
        <v>29016.04</v>
      </c>
      <c r="R417" s="13">
        <v>29016.04</v>
      </c>
      <c r="S417" s="13">
        <v>29016.04</v>
      </c>
      <c r="T417" s="13">
        <v>29016.04</v>
      </c>
      <c r="U417" s="13">
        <v>29016.04</v>
      </c>
      <c r="V417" s="25">
        <v>29016.04</v>
      </c>
      <c r="W417" s="13"/>
      <c r="X417" s="25"/>
      <c r="Y417" s="13"/>
      <c r="Z417" s="38">
        <v>29016.04</v>
      </c>
      <c r="AA417" s="38"/>
      <c r="AB417" s="38"/>
      <c r="AC417" s="38"/>
      <c r="AD417" s="38">
        <v>29016.04</v>
      </c>
      <c r="AE417" s="38">
        <v>29016.04</v>
      </c>
      <c r="AF417" s="38">
        <v>29016.04</v>
      </c>
      <c r="AG417" s="38">
        <v>29016.04</v>
      </c>
      <c r="AH417" s="38">
        <v>29016.04</v>
      </c>
      <c r="AI417" s="38">
        <v>29016.04</v>
      </c>
      <c r="AJ417" s="38"/>
      <c r="AK417" s="38"/>
      <c r="AL417" s="38">
        <v>29016.04</v>
      </c>
      <c r="AM417" s="38">
        <v>29016.04</v>
      </c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F417" s="18">
        <f t="shared" si="55"/>
        <v>290160.40000000002</v>
      </c>
      <c r="CG417" s="18">
        <f t="shared" si="53"/>
        <v>-29016</v>
      </c>
      <c r="CH417" s="13">
        <f t="shared" si="54"/>
        <v>261144.40000000002</v>
      </c>
      <c r="CI417" s="13">
        <f t="shared" si="56"/>
        <v>724780.46</v>
      </c>
      <c r="CJ417" s="13">
        <f t="shared" si="57"/>
        <v>985924.86</v>
      </c>
      <c r="CK417" s="13"/>
      <c r="CL417" s="13">
        <f t="shared" si="58"/>
        <v>1907317</v>
      </c>
      <c r="CN417" t="s">
        <v>326</v>
      </c>
      <c r="CO417" t="s">
        <v>213</v>
      </c>
      <c r="CP417" t="s">
        <v>509</v>
      </c>
      <c r="CQ417" t="s">
        <v>46</v>
      </c>
      <c r="CR417" s="18">
        <f t="shared" si="59"/>
        <v>985924.86</v>
      </c>
    </row>
    <row r="418" spans="1:96" x14ac:dyDescent="0.25">
      <c r="A418" t="s">
        <v>29</v>
      </c>
      <c r="B418" s="11" t="s">
        <v>471</v>
      </c>
      <c r="C418" t="s">
        <v>511</v>
      </c>
      <c r="D418" s="21" t="s">
        <v>473</v>
      </c>
      <c r="E418" s="11" t="s">
        <v>528</v>
      </c>
      <c r="F418" s="11" t="s">
        <v>439</v>
      </c>
      <c r="G418" s="13">
        <v>29016.04</v>
      </c>
      <c r="H418" s="13">
        <v>33658.606399999997</v>
      </c>
      <c r="I418" s="14">
        <v>72</v>
      </c>
      <c r="J418" s="15">
        <v>43040</v>
      </c>
      <c r="K418" s="15">
        <v>45200</v>
      </c>
      <c r="L418" s="13">
        <v>1907317</v>
      </c>
      <c r="M418" s="13">
        <v>724780.46</v>
      </c>
      <c r="N418" s="13">
        <v>29016</v>
      </c>
      <c r="O418" s="13"/>
      <c r="P418" s="13">
        <v>29016.04</v>
      </c>
      <c r="Q418" s="13">
        <v>29016.04</v>
      </c>
      <c r="R418" s="13">
        <v>29016.04</v>
      </c>
      <c r="S418" s="13">
        <v>29016.04</v>
      </c>
      <c r="T418" s="13">
        <v>29016.04</v>
      </c>
      <c r="U418" s="13">
        <v>29016.04</v>
      </c>
      <c r="V418" s="25">
        <v>29016.04</v>
      </c>
      <c r="W418" s="13"/>
      <c r="X418" s="25"/>
      <c r="Y418" s="13"/>
      <c r="Z418" s="38">
        <v>29016.04</v>
      </c>
      <c r="AA418" s="38"/>
      <c r="AB418" s="38"/>
      <c r="AC418" s="38"/>
      <c r="AD418" s="38">
        <v>29016.04</v>
      </c>
      <c r="AE418" s="38">
        <v>29016.04</v>
      </c>
      <c r="AF418" s="38">
        <v>29016.04</v>
      </c>
      <c r="AG418" s="38">
        <v>29016.04</v>
      </c>
      <c r="AH418" s="38">
        <v>29016.04</v>
      </c>
      <c r="AI418" s="38">
        <v>29016.04</v>
      </c>
      <c r="AJ418" s="38"/>
      <c r="AK418" s="38"/>
      <c r="AL418" s="38">
        <v>29016.04</v>
      </c>
      <c r="AM418" s="38">
        <v>29016.04</v>
      </c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F418" s="18">
        <f t="shared" si="55"/>
        <v>290160.40000000002</v>
      </c>
      <c r="CG418" s="18">
        <f t="shared" si="53"/>
        <v>-29016</v>
      </c>
      <c r="CH418" s="13">
        <f t="shared" si="54"/>
        <v>261144.40000000002</v>
      </c>
      <c r="CI418" s="13">
        <f t="shared" si="56"/>
        <v>724780.46</v>
      </c>
      <c r="CJ418" s="13">
        <f t="shared" si="57"/>
        <v>985924.86</v>
      </c>
      <c r="CK418" s="13"/>
      <c r="CL418" s="13">
        <f t="shared" si="58"/>
        <v>1907317</v>
      </c>
      <c r="CN418" t="s">
        <v>326</v>
      </c>
      <c r="CO418" t="s">
        <v>213</v>
      </c>
      <c r="CP418" t="s">
        <v>509</v>
      </c>
      <c r="CQ418" t="s">
        <v>46</v>
      </c>
      <c r="CR418" s="18">
        <f t="shared" si="59"/>
        <v>985924.86</v>
      </c>
    </row>
    <row r="419" spans="1:96" x14ac:dyDescent="0.25">
      <c r="A419" t="s">
        <v>29</v>
      </c>
      <c r="B419" s="11" t="s">
        <v>471</v>
      </c>
      <c r="C419" t="s">
        <v>511</v>
      </c>
      <c r="D419" s="21" t="s">
        <v>473</v>
      </c>
      <c r="E419" s="11" t="s">
        <v>529</v>
      </c>
      <c r="F419" s="11" t="s">
        <v>439</v>
      </c>
      <c r="G419" s="13">
        <v>29016.04</v>
      </c>
      <c r="H419" s="13">
        <v>33658.606399999997</v>
      </c>
      <c r="I419" s="14">
        <v>72</v>
      </c>
      <c r="J419" s="15">
        <v>43040</v>
      </c>
      <c r="K419" s="15">
        <v>45200</v>
      </c>
      <c r="L419" s="13">
        <v>1907317</v>
      </c>
      <c r="M419" s="13">
        <v>724780.46</v>
      </c>
      <c r="N419" s="13">
        <v>29016</v>
      </c>
      <c r="O419" s="13"/>
      <c r="P419" s="13">
        <v>29016.04</v>
      </c>
      <c r="Q419" s="13">
        <v>29016.04</v>
      </c>
      <c r="R419" s="13">
        <v>29016.04</v>
      </c>
      <c r="S419" s="13">
        <v>29016.04</v>
      </c>
      <c r="T419" s="13">
        <v>29016.04</v>
      </c>
      <c r="U419" s="13">
        <v>29016.04</v>
      </c>
      <c r="V419" s="25">
        <v>29016.04</v>
      </c>
      <c r="W419" s="13"/>
      <c r="X419" s="25"/>
      <c r="Y419" s="13"/>
      <c r="Z419" s="38">
        <v>29016.04</v>
      </c>
      <c r="AA419" s="38"/>
      <c r="AB419" s="38"/>
      <c r="AC419" s="38"/>
      <c r="AD419" s="38">
        <v>29016.04</v>
      </c>
      <c r="AE419" s="38">
        <v>29016.04</v>
      </c>
      <c r="AF419" s="38">
        <v>29016.04</v>
      </c>
      <c r="AG419" s="38">
        <v>29016.04</v>
      </c>
      <c r="AH419" s="38">
        <v>29016.04</v>
      </c>
      <c r="AI419" s="38">
        <v>29016.04</v>
      </c>
      <c r="AJ419" s="38"/>
      <c r="AK419" s="38"/>
      <c r="AL419" s="38">
        <v>29016.04</v>
      </c>
      <c r="AM419" s="38">
        <v>29016.04</v>
      </c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F419" s="18">
        <f t="shared" si="55"/>
        <v>290160.40000000002</v>
      </c>
      <c r="CG419" s="18">
        <f t="shared" si="53"/>
        <v>-29016</v>
      </c>
      <c r="CH419" s="13">
        <f t="shared" si="54"/>
        <v>261144.40000000002</v>
      </c>
      <c r="CI419" s="13">
        <f t="shared" si="56"/>
        <v>724780.46</v>
      </c>
      <c r="CJ419" s="13">
        <f t="shared" si="57"/>
        <v>985924.86</v>
      </c>
      <c r="CK419" s="13"/>
      <c r="CL419" s="13">
        <f t="shared" si="58"/>
        <v>1907317</v>
      </c>
      <c r="CN419" t="s">
        <v>326</v>
      </c>
      <c r="CO419" t="s">
        <v>213</v>
      </c>
      <c r="CP419" t="s">
        <v>509</v>
      </c>
      <c r="CQ419" t="s">
        <v>46</v>
      </c>
      <c r="CR419" s="18">
        <f t="shared" si="59"/>
        <v>985924.86</v>
      </c>
    </row>
    <row r="420" spans="1:96" x14ac:dyDescent="0.25">
      <c r="A420" t="s">
        <v>29</v>
      </c>
      <c r="B420" s="11" t="s">
        <v>471</v>
      </c>
      <c r="C420" t="s">
        <v>511</v>
      </c>
      <c r="D420" s="21" t="s">
        <v>473</v>
      </c>
      <c r="E420" s="11" t="s">
        <v>530</v>
      </c>
      <c r="F420" s="11" t="s">
        <v>439</v>
      </c>
      <c r="G420" s="13">
        <v>29016.04</v>
      </c>
      <c r="H420" s="13">
        <v>33658.606399999997</v>
      </c>
      <c r="I420" s="14">
        <v>72</v>
      </c>
      <c r="J420" s="15">
        <v>43040</v>
      </c>
      <c r="K420" s="15">
        <v>45200</v>
      </c>
      <c r="L420" s="13">
        <v>1907317</v>
      </c>
      <c r="M420" s="13">
        <v>724780.46</v>
      </c>
      <c r="N420" s="13">
        <v>29016</v>
      </c>
      <c r="O420" s="13"/>
      <c r="P420" s="13">
        <v>29016.04</v>
      </c>
      <c r="Q420" s="13">
        <v>29016.04</v>
      </c>
      <c r="R420" s="13">
        <v>29016.04</v>
      </c>
      <c r="S420" s="13">
        <v>29016.04</v>
      </c>
      <c r="T420" s="13">
        <v>29016.04</v>
      </c>
      <c r="U420" s="13">
        <v>29016.04</v>
      </c>
      <c r="V420" s="25">
        <v>29016.04</v>
      </c>
      <c r="W420" s="13"/>
      <c r="X420" s="25"/>
      <c r="Y420" s="13"/>
      <c r="Z420" s="38">
        <v>29016.04</v>
      </c>
      <c r="AA420" s="38"/>
      <c r="AB420" s="38"/>
      <c r="AC420" s="38"/>
      <c r="AD420" s="38">
        <v>29016.04</v>
      </c>
      <c r="AE420" s="38">
        <v>29016.04</v>
      </c>
      <c r="AF420" s="38">
        <v>29016.04</v>
      </c>
      <c r="AG420" s="38">
        <v>29016.04</v>
      </c>
      <c r="AH420" s="38">
        <v>29016.04</v>
      </c>
      <c r="AI420" s="38">
        <v>29016.04</v>
      </c>
      <c r="AJ420" s="38"/>
      <c r="AK420" s="38"/>
      <c r="AL420" s="38">
        <v>29016.04</v>
      </c>
      <c r="AM420" s="38">
        <v>29016.04</v>
      </c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F420" s="18">
        <f t="shared" si="55"/>
        <v>290160.40000000002</v>
      </c>
      <c r="CG420" s="18">
        <f t="shared" si="53"/>
        <v>-29016</v>
      </c>
      <c r="CH420" s="13">
        <f t="shared" si="54"/>
        <v>261144.40000000002</v>
      </c>
      <c r="CI420" s="13">
        <f t="shared" si="56"/>
        <v>724780.46</v>
      </c>
      <c r="CJ420" s="13">
        <f t="shared" si="57"/>
        <v>985924.86</v>
      </c>
      <c r="CK420" s="13"/>
      <c r="CL420" s="13">
        <f t="shared" si="58"/>
        <v>1907317</v>
      </c>
      <c r="CN420" t="s">
        <v>326</v>
      </c>
      <c r="CO420" t="s">
        <v>213</v>
      </c>
      <c r="CP420" t="s">
        <v>509</v>
      </c>
      <c r="CQ420" t="s">
        <v>46</v>
      </c>
      <c r="CR420" s="18">
        <f t="shared" si="59"/>
        <v>985924.86</v>
      </c>
    </row>
    <row r="421" spans="1:96" x14ac:dyDescent="0.25">
      <c r="A421" t="s">
        <v>29</v>
      </c>
      <c r="B421" s="11" t="s">
        <v>471</v>
      </c>
      <c r="C421" t="s">
        <v>511</v>
      </c>
      <c r="D421" s="21" t="s">
        <v>473</v>
      </c>
      <c r="E421" s="11" t="s">
        <v>531</v>
      </c>
      <c r="F421" s="11" t="s">
        <v>439</v>
      </c>
      <c r="G421" s="13">
        <v>29016.04</v>
      </c>
      <c r="H421" s="13">
        <v>33658.606399999997</v>
      </c>
      <c r="I421" s="14">
        <v>72</v>
      </c>
      <c r="J421" s="15">
        <v>43040</v>
      </c>
      <c r="K421" s="15">
        <v>45200</v>
      </c>
      <c r="L421" s="13">
        <v>1907317</v>
      </c>
      <c r="M421" s="13">
        <v>724780.46</v>
      </c>
      <c r="N421" s="13">
        <v>29016</v>
      </c>
      <c r="O421" s="13"/>
      <c r="P421" s="13">
        <v>29016.04</v>
      </c>
      <c r="Q421" s="13">
        <v>29016.04</v>
      </c>
      <c r="R421" s="13">
        <v>29016.04</v>
      </c>
      <c r="S421" s="13">
        <v>29016.04</v>
      </c>
      <c r="T421" s="13">
        <v>29016.04</v>
      </c>
      <c r="U421" s="13">
        <v>29016.04</v>
      </c>
      <c r="V421" s="25">
        <v>29016.04</v>
      </c>
      <c r="W421" s="13"/>
      <c r="X421" s="25"/>
      <c r="Y421" s="13"/>
      <c r="Z421" s="38">
        <v>29016.04</v>
      </c>
      <c r="AA421" s="38"/>
      <c r="AB421" s="38"/>
      <c r="AC421" s="38"/>
      <c r="AD421" s="38">
        <v>29016.04</v>
      </c>
      <c r="AE421" s="38">
        <v>29016.04</v>
      </c>
      <c r="AF421" s="38">
        <v>29016.04</v>
      </c>
      <c r="AG421" s="38">
        <v>29016.04</v>
      </c>
      <c r="AH421" s="38">
        <v>29016.04</v>
      </c>
      <c r="AI421" s="38">
        <v>29016.04</v>
      </c>
      <c r="AJ421" s="38"/>
      <c r="AK421" s="38"/>
      <c r="AL421" s="38">
        <v>29016.04</v>
      </c>
      <c r="AM421" s="38">
        <v>29016.04</v>
      </c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F421" s="18">
        <f t="shared" si="55"/>
        <v>290160.40000000002</v>
      </c>
      <c r="CG421" s="18">
        <f t="shared" si="53"/>
        <v>-29016</v>
      </c>
      <c r="CH421" s="13">
        <f t="shared" si="54"/>
        <v>261144.40000000002</v>
      </c>
      <c r="CI421" s="13">
        <f t="shared" si="56"/>
        <v>724780.46</v>
      </c>
      <c r="CJ421" s="13">
        <f t="shared" si="57"/>
        <v>985924.86</v>
      </c>
      <c r="CK421" s="13"/>
      <c r="CL421" s="13">
        <f t="shared" si="58"/>
        <v>1907317</v>
      </c>
      <c r="CN421" t="s">
        <v>326</v>
      </c>
      <c r="CO421" t="s">
        <v>213</v>
      </c>
      <c r="CP421" t="s">
        <v>509</v>
      </c>
      <c r="CQ421" t="s">
        <v>46</v>
      </c>
      <c r="CR421" s="18">
        <f t="shared" si="59"/>
        <v>985924.86</v>
      </c>
    </row>
    <row r="422" spans="1:96" x14ac:dyDescent="0.25">
      <c r="A422" t="s">
        <v>29</v>
      </c>
      <c r="B422" s="11" t="s">
        <v>471</v>
      </c>
      <c r="C422" t="s">
        <v>511</v>
      </c>
      <c r="D422" s="21" t="s">
        <v>473</v>
      </c>
      <c r="E422" s="11" t="s">
        <v>532</v>
      </c>
      <c r="F422" s="11" t="s">
        <v>439</v>
      </c>
      <c r="G422" s="13">
        <v>29016.04</v>
      </c>
      <c r="H422" s="13">
        <v>33658.606399999997</v>
      </c>
      <c r="I422" s="14">
        <v>72</v>
      </c>
      <c r="J422" s="15">
        <v>43040</v>
      </c>
      <c r="K422" s="15">
        <v>45200</v>
      </c>
      <c r="L422" s="13">
        <v>1907317</v>
      </c>
      <c r="M422" s="13">
        <v>724780.46</v>
      </c>
      <c r="N422" s="13">
        <v>29016</v>
      </c>
      <c r="O422" s="13"/>
      <c r="P422" s="13">
        <v>29016.04</v>
      </c>
      <c r="Q422" s="13">
        <v>29016.04</v>
      </c>
      <c r="R422" s="13">
        <v>29016.04</v>
      </c>
      <c r="S422" s="13">
        <v>29016.04</v>
      </c>
      <c r="T422" s="13">
        <v>29016.04</v>
      </c>
      <c r="U422" s="13">
        <v>29016.04</v>
      </c>
      <c r="V422" s="25">
        <v>29016.04</v>
      </c>
      <c r="W422" s="13"/>
      <c r="X422" s="25"/>
      <c r="Y422" s="13"/>
      <c r="Z422" s="38">
        <v>29016.04</v>
      </c>
      <c r="AA422" s="38"/>
      <c r="AB422" s="38"/>
      <c r="AC422" s="38"/>
      <c r="AD422" s="38">
        <v>29016.04</v>
      </c>
      <c r="AE422" s="38">
        <v>29016.04</v>
      </c>
      <c r="AF422" s="38">
        <v>29016.04</v>
      </c>
      <c r="AG422" s="38">
        <v>29016.04</v>
      </c>
      <c r="AH422" s="38">
        <v>29016.04</v>
      </c>
      <c r="AI422" s="38">
        <v>29016.04</v>
      </c>
      <c r="AJ422" s="38"/>
      <c r="AK422" s="38"/>
      <c r="AL422" s="38">
        <v>29016.04</v>
      </c>
      <c r="AM422" s="38">
        <v>29016.04</v>
      </c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F422" s="18">
        <f t="shared" si="55"/>
        <v>290160.40000000002</v>
      </c>
      <c r="CG422" s="18">
        <f t="shared" si="53"/>
        <v>-29016</v>
      </c>
      <c r="CH422" s="13">
        <f t="shared" si="54"/>
        <v>261144.40000000002</v>
      </c>
      <c r="CI422" s="13">
        <f t="shared" si="56"/>
        <v>724780.46</v>
      </c>
      <c r="CJ422" s="13">
        <f t="shared" si="57"/>
        <v>985924.86</v>
      </c>
      <c r="CK422" s="13"/>
      <c r="CL422" s="13">
        <f t="shared" si="58"/>
        <v>1907317</v>
      </c>
      <c r="CN422" t="s">
        <v>326</v>
      </c>
      <c r="CO422" t="s">
        <v>213</v>
      </c>
      <c r="CP422" t="s">
        <v>509</v>
      </c>
      <c r="CQ422" t="s">
        <v>46</v>
      </c>
      <c r="CR422" s="18">
        <f t="shared" si="59"/>
        <v>985924.86</v>
      </c>
    </row>
    <row r="423" spans="1:96" x14ac:dyDescent="0.25">
      <c r="A423" t="s">
        <v>29</v>
      </c>
      <c r="B423" s="11" t="s">
        <v>471</v>
      </c>
      <c r="C423" t="s">
        <v>511</v>
      </c>
      <c r="D423" s="21" t="s">
        <v>473</v>
      </c>
      <c r="E423" s="11" t="s">
        <v>533</v>
      </c>
      <c r="F423" s="11" t="s">
        <v>439</v>
      </c>
      <c r="G423" s="13">
        <v>29016.04</v>
      </c>
      <c r="H423" s="13">
        <v>33658.606399999997</v>
      </c>
      <c r="I423" s="14">
        <v>72</v>
      </c>
      <c r="J423" s="15">
        <v>43040</v>
      </c>
      <c r="K423" s="15">
        <v>45200</v>
      </c>
      <c r="L423" s="13">
        <v>1907317</v>
      </c>
      <c r="M423" s="13">
        <v>724780.46</v>
      </c>
      <c r="N423" s="13">
        <v>29016</v>
      </c>
      <c r="O423" s="13"/>
      <c r="P423" s="13">
        <v>29016.04</v>
      </c>
      <c r="Q423" s="13">
        <v>29016.04</v>
      </c>
      <c r="R423" s="13">
        <v>29016.04</v>
      </c>
      <c r="S423" s="13">
        <v>29016.04</v>
      </c>
      <c r="T423" s="13">
        <v>29016.04</v>
      </c>
      <c r="U423" s="13">
        <v>29016.04</v>
      </c>
      <c r="V423" s="25">
        <v>29016.04</v>
      </c>
      <c r="W423" s="13"/>
      <c r="X423" s="25"/>
      <c r="Y423" s="13"/>
      <c r="Z423" s="38">
        <v>29016.04</v>
      </c>
      <c r="AA423" s="38"/>
      <c r="AB423" s="38"/>
      <c r="AC423" s="38"/>
      <c r="AD423" s="38">
        <v>29016.04</v>
      </c>
      <c r="AE423" s="38">
        <v>29016.04</v>
      </c>
      <c r="AF423" s="38">
        <v>29016.04</v>
      </c>
      <c r="AG423" s="38">
        <v>29016.04</v>
      </c>
      <c r="AH423" s="38">
        <v>29016.04</v>
      </c>
      <c r="AI423" s="38">
        <v>29016.04</v>
      </c>
      <c r="AJ423" s="38"/>
      <c r="AK423" s="38"/>
      <c r="AL423" s="38">
        <v>29016.04</v>
      </c>
      <c r="AM423" s="38">
        <v>29016.04</v>
      </c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F423" s="18">
        <f t="shared" si="55"/>
        <v>290160.40000000002</v>
      </c>
      <c r="CG423" s="18">
        <f t="shared" si="53"/>
        <v>-29016</v>
      </c>
      <c r="CH423" s="13">
        <f t="shared" si="54"/>
        <v>261144.40000000002</v>
      </c>
      <c r="CI423" s="13">
        <f t="shared" si="56"/>
        <v>724780.46</v>
      </c>
      <c r="CJ423" s="13">
        <f t="shared" si="57"/>
        <v>985924.86</v>
      </c>
      <c r="CK423" s="13"/>
      <c r="CL423" s="13">
        <f t="shared" si="58"/>
        <v>1907317</v>
      </c>
      <c r="CN423" t="s">
        <v>326</v>
      </c>
      <c r="CO423" t="s">
        <v>213</v>
      </c>
      <c r="CP423" t="s">
        <v>509</v>
      </c>
      <c r="CQ423" t="s">
        <v>46</v>
      </c>
      <c r="CR423" s="18">
        <f t="shared" si="59"/>
        <v>985924.86</v>
      </c>
    </row>
    <row r="424" spans="1:96" x14ac:dyDescent="0.25">
      <c r="A424" t="s">
        <v>29</v>
      </c>
      <c r="B424" s="11" t="s">
        <v>471</v>
      </c>
      <c r="C424" t="s">
        <v>511</v>
      </c>
      <c r="D424" s="21" t="s">
        <v>473</v>
      </c>
      <c r="E424" s="11" t="s">
        <v>534</v>
      </c>
      <c r="F424" s="11" t="s">
        <v>439</v>
      </c>
      <c r="G424" s="13">
        <v>29016.04</v>
      </c>
      <c r="H424" s="13">
        <v>33658.606399999997</v>
      </c>
      <c r="I424" s="14">
        <v>72</v>
      </c>
      <c r="J424" s="15">
        <v>43040</v>
      </c>
      <c r="K424" s="15">
        <v>45200</v>
      </c>
      <c r="L424" s="13">
        <v>1907317</v>
      </c>
      <c r="M424" s="13">
        <v>724780.46</v>
      </c>
      <c r="N424" s="13">
        <v>29016</v>
      </c>
      <c r="O424" s="13"/>
      <c r="P424" s="13">
        <v>29016.04</v>
      </c>
      <c r="Q424" s="13">
        <v>29016.04</v>
      </c>
      <c r="R424" s="13">
        <v>29016.04</v>
      </c>
      <c r="S424" s="13">
        <v>29016.04</v>
      </c>
      <c r="T424" s="13">
        <v>29016.04</v>
      </c>
      <c r="U424" s="13">
        <v>29016.04</v>
      </c>
      <c r="V424" s="25">
        <v>29016.04</v>
      </c>
      <c r="W424" s="13"/>
      <c r="X424" s="25"/>
      <c r="Y424" s="13"/>
      <c r="Z424" s="38">
        <v>29016.04</v>
      </c>
      <c r="AA424" s="38"/>
      <c r="AB424" s="38"/>
      <c r="AC424" s="38"/>
      <c r="AD424" s="38">
        <v>29016.04</v>
      </c>
      <c r="AE424" s="38">
        <v>29016.04</v>
      </c>
      <c r="AF424" s="38">
        <v>29016.04</v>
      </c>
      <c r="AG424" s="38">
        <v>29016.04</v>
      </c>
      <c r="AH424" s="38">
        <v>29016.04</v>
      </c>
      <c r="AI424" s="38">
        <v>29016.04</v>
      </c>
      <c r="AJ424" s="38"/>
      <c r="AK424" s="38"/>
      <c r="AL424" s="38">
        <v>29016.04</v>
      </c>
      <c r="AM424" s="38">
        <v>29016.04</v>
      </c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9"/>
      <c r="BR424" s="39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F424" s="18">
        <f t="shared" si="55"/>
        <v>290160.40000000002</v>
      </c>
      <c r="CG424" s="18">
        <f t="shared" si="53"/>
        <v>-29016</v>
      </c>
      <c r="CH424" s="13">
        <f t="shared" si="54"/>
        <v>261144.40000000002</v>
      </c>
      <c r="CI424" s="13">
        <f t="shared" si="56"/>
        <v>724780.46</v>
      </c>
      <c r="CJ424" s="13">
        <f t="shared" si="57"/>
        <v>985924.86</v>
      </c>
      <c r="CK424" s="13"/>
      <c r="CL424" s="13">
        <f t="shared" si="58"/>
        <v>1907317</v>
      </c>
      <c r="CN424" t="s">
        <v>326</v>
      </c>
      <c r="CO424" t="s">
        <v>213</v>
      </c>
      <c r="CP424" t="s">
        <v>509</v>
      </c>
      <c r="CQ424" t="s">
        <v>46</v>
      </c>
      <c r="CR424" s="18">
        <f t="shared" si="59"/>
        <v>985924.86</v>
      </c>
    </row>
    <row r="425" spans="1:96" x14ac:dyDescent="0.25">
      <c r="A425" t="s">
        <v>29</v>
      </c>
      <c r="B425" s="11" t="s">
        <v>471</v>
      </c>
      <c r="C425" t="s">
        <v>511</v>
      </c>
      <c r="D425" s="21" t="s">
        <v>473</v>
      </c>
      <c r="E425" s="11" t="s">
        <v>535</v>
      </c>
      <c r="F425" s="11" t="s">
        <v>439</v>
      </c>
      <c r="G425" s="13">
        <v>29016.04</v>
      </c>
      <c r="H425" s="13">
        <v>33658.606399999997</v>
      </c>
      <c r="I425" s="14">
        <v>72</v>
      </c>
      <c r="J425" s="15">
        <v>43040</v>
      </c>
      <c r="K425" s="15">
        <v>45200</v>
      </c>
      <c r="L425" s="13">
        <v>1907317</v>
      </c>
      <c r="M425" s="13">
        <v>724780.46</v>
      </c>
      <c r="N425" s="13">
        <v>29016</v>
      </c>
      <c r="O425" s="13"/>
      <c r="P425" s="13">
        <v>29016.04</v>
      </c>
      <c r="Q425" s="13">
        <v>29016.04</v>
      </c>
      <c r="R425" s="13">
        <v>29016.04</v>
      </c>
      <c r="S425" s="13">
        <v>29016.04</v>
      </c>
      <c r="T425" s="13">
        <v>29016.04</v>
      </c>
      <c r="U425" s="13">
        <v>29016.04</v>
      </c>
      <c r="V425" s="25">
        <v>29016.04</v>
      </c>
      <c r="W425" s="13"/>
      <c r="X425" s="25"/>
      <c r="Y425" s="13"/>
      <c r="Z425" s="38">
        <v>29016.04</v>
      </c>
      <c r="AA425" s="38"/>
      <c r="AB425" s="38"/>
      <c r="AC425" s="38"/>
      <c r="AD425" s="38">
        <v>29016.04</v>
      </c>
      <c r="AE425" s="38">
        <v>29016.04</v>
      </c>
      <c r="AF425" s="38">
        <v>29016.04</v>
      </c>
      <c r="AG425" s="38">
        <v>29016.04</v>
      </c>
      <c r="AH425" s="38">
        <v>29016.04</v>
      </c>
      <c r="AI425" s="38">
        <v>29016.04</v>
      </c>
      <c r="AJ425" s="38"/>
      <c r="AK425" s="38"/>
      <c r="AL425" s="38">
        <v>29016.04</v>
      </c>
      <c r="AM425" s="38">
        <v>29016.04</v>
      </c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9"/>
      <c r="BR425" s="39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F425" s="18">
        <f t="shared" si="55"/>
        <v>290160.40000000002</v>
      </c>
      <c r="CG425" s="18">
        <f t="shared" si="53"/>
        <v>-29016</v>
      </c>
      <c r="CH425" s="13">
        <f t="shared" si="54"/>
        <v>261144.40000000002</v>
      </c>
      <c r="CI425" s="13">
        <f t="shared" si="56"/>
        <v>724780.46</v>
      </c>
      <c r="CJ425" s="13">
        <f t="shared" si="57"/>
        <v>985924.86</v>
      </c>
      <c r="CK425" s="13"/>
      <c r="CL425" s="13">
        <f t="shared" si="58"/>
        <v>1907317</v>
      </c>
      <c r="CN425" t="s">
        <v>326</v>
      </c>
      <c r="CO425" t="s">
        <v>213</v>
      </c>
      <c r="CP425" t="s">
        <v>509</v>
      </c>
      <c r="CQ425" t="s">
        <v>46</v>
      </c>
      <c r="CR425" s="18">
        <f t="shared" si="59"/>
        <v>985924.86</v>
      </c>
    </row>
    <row r="426" spans="1:96" x14ac:dyDescent="0.25">
      <c r="A426" t="s">
        <v>29</v>
      </c>
      <c r="B426" s="11" t="s">
        <v>471</v>
      </c>
      <c r="C426" t="s">
        <v>511</v>
      </c>
      <c r="D426" s="21" t="s">
        <v>473</v>
      </c>
      <c r="E426" s="11" t="s">
        <v>536</v>
      </c>
      <c r="F426" s="11" t="s">
        <v>439</v>
      </c>
      <c r="G426" s="13">
        <v>29016.04</v>
      </c>
      <c r="H426" s="13">
        <v>33658.606399999997</v>
      </c>
      <c r="I426" s="14">
        <v>72</v>
      </c>
      <c r="J426" s="15">
        <v>43040</v>
      </c>
      <c r="K426" s="15">
        <v>45200</v>
      </c>
      <c r="L426" s="13">
        <v>1907317</v>
      </c>
      <c r="M426" s="13">
        <v>724780.46</v>
      </c>
      <c r="N426" s="13">
        <v>29016</v>
      </c>
      <c r="O426" s="13"/>
      <c r="P426" s="13">
        <v>29016.04</v>
      </c>
      <c r="Q426" s="13">
        <v>29016.04</v>
      </c>
      <c r="R426" s="13">
        <v>29016.04</v>
      </c>
      <c r="S426" s="13">
        <v>29016.04</v>
      </c>
      <c r="T426" s="13">
        <v>29016.04</v>
      </c>
      <c r="U426" s="13">
        <v>29016.04</v>
      </c>
      <c r="V426" s="25">
        <v>29016.04</v>
      </c>
      <c r="W426" s="13"/>
      <c r="X426" s="25"/>
      <c r="Y426" s="13"/>
      <c r="Z426" s="38">
        <v>29016.04</v>
      </c>
      <c r="AA426" s="38"/>
      <c r="AB426" s="38"/>
      <c r="AC426" s="38"/>
      <c r="AD426" s="38">
        <v>29016.04</v>
      </c>
      <c r="AE426" s="38">
        <v>29016.04</v>
      </c>
      <c r="AF426" s="38">
        <v>29016.04</v>
      </c>
      <c r="AG426" s="38">
        <v>29016.04</v>
      </c>
      <c r="AH426" s="38">
        <v>29016.04</v>
      </c>
      <c r="AI426" s="38">
        <v>29016.04</v>
      </c>
      <c r="AJ426" s="38"/>
      <c r="AK426" s="38"/>
      <c r="AL426" s="38">
        <v>29016.04</v>
      </c>
      <c r="AM426" s="38">
        <v>29016.04</v>
      </c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9"/>
      <c r="BR426" s="39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F426" s="18">
        <f t="shared" si="55"/>
        <v>290160.40000000002</v>
      </c>
      <c r="CG426" s="18">
        <f t="shared" si="53"/>
        <v>-29016</v>
      </c>
      <c r="CH426" s="13">
        <f t="shared" si="54"/>
        <v>261144.40000000002</v>
      </c>
      <c r="CI426" s="13">
        <f t="shared" si="56"/>
        <v>724780.46</v>
      </c>
      <c r="CJ426" s="13">
        <f t="shared" si="57"/>
        <v>985924.86</v>
      </c>
      <c r="CK426" s="13"/>
      <c r="CL426" s="13">
        <f t="shared" si="58"/>
        <v>1907317</v>
      </c>
      <c r="CN426" t="s">
        <v>326</v>
      </c>
      <c r="CO426" t="s">
        <v>213</v>
      </c>
      <c r="CP426" t="s">
        <v>509</v>
      </c>
      <c r="CQ426" t="s">
        <v>46</v>
      </c>
      <c r="CR426" s="18">
        <f t="shared" si="59"/>
        <v>985924.86</v>
      </c>
    </row>
    <row r="427" spans="1:96" x14ac:dyDescent="0.25">
      <c r="A427" t="s">
        <v>29</v>
      </c>
      <c r="B427" s="11" t="s">
        <v>471</v>
      </c>
      <c r="C427" t="s">
        <v>515</v>
      </c>
      <c r="D427" s="21" t="s">
        <v>473</v>
      </c>
      <c r="E427" s="11" t="s">
        <v>537</v>
      </c>
      <c r="F427" s="11" t="s">
        <v>439</v>
      </c>
      <c r="G427" s="13">
        <v>26980.63</v>
      </c>
      <c r="H427" s="13">
        <v>31297.5308</v>
      </c>
      <c r="I427" s="14">
        <v>72</v>
      </c>
      <c r="J427" s="15">
        <v>42948</v>
      </c>
      <c r="K427" s="15">
        <v>45108</v>
      </c>
      <c r="L427" s="13">
        <v>1737797.54</v>
      </c>
      <c r="M427" s="13">
        <v>554425.02</v>
      </c>
      <c r="N427" s="13">
        <v>26981</v>
      </c>
      <c r="O427" s="13"/>
      <c r="P427" s="13">
        <v>26980.63</v>
      </c>
      <c r="Q427" s="13">
        <v>26980.63</v>
      </c>
      <c r="R427" s="13">
        <v>26980.63</v>
      </c>
      <c r="S427" s="13">
        <v>26980.63</v>
      </c>
      <c r="T427" s="13">
        <v>26980.63</v>
      </c>
      <c r="U427" s="13">
        <v>26980.63</v>
      </c>
      <c r="V427" s="25">
        <v>26980.63</v>
      </c>
      <c r="W427" s="13"/>
      <c r="X427" s="25"/>
      <c r="Y427" s="13"/>
      <c r="Z427" s="38">
        <v>26980.63</v>
      </c>
      <c r="AA427" s="38"/>
      <c r="AB427" s="38"/>
      <c r="AC427" s="38"/>
      <c r="AD427" s="38">
        <v>26980.63</v>
      </c>
      <c r="AE427" s="38">
        <v>26980.63</v>
      </c>
      <c r="AF427" s="38">
        <v>26980.63</v>
      </c>
      <c r="AG427" s="38">
        <v>26980.63</v>
      </c>
      <c r="AH427" s="38">
        <v>26980.63</v>
      </c>
      <c r="AI427" s="38">
        <v>26980.63</v>
      </c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9"/>
      <c r="BR427" s="39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F427" s="18">
        <f t="shared" si="55"/>
        <v>215845.04</v>
      </c>
      <c r="CG427" s="18">
        <f t="shared" si="53"/>
        <v>-26981</v>
      </c>
      <c r="CH427" s="13">
        <f t="shared" si="54"/>
        <v>188864.04</v>
      </c>
      <c r="CI427" s="13">
        <f t="shared" si="56"/>
        <v>554425.02</v>
      </c>
      <c r="CJ427" s="13">
        <f t="shared" si="57"/>
        <v>743289.06</v>
      </c>
      <c r="CK427" s="13"/>
      <c r="CL427" s="13">
        <f t="shared" si="58"/>
        <v>1737797.54</v>
      </c>
      <c r="CN427" t="s">
        <v>326</v>
      </c>
      <c r="CO427" t="s">
        <v>213</v>
      </c>
      <c r="CP427" t="s">
        <v>509</v>
      </c>
      <c r="CQ427" t="s">
        <v>46</v>
      </c>
      <c r="CR427" s="18">
        <f t="shared" si="59"/>
        <v>743289.06</v>
      </c>
    </row>
    <row r="428" spans="1:96" x14ac:dyDescent="0.25">
      <c r="A428" t="s">
        <v>29</v>
      </c>
      <c r="B428" s="11" t="s">
        <v>471</v>
      </c>
      <c r="C428" t="s">
        <v>511</v>
      </c>
      <c r="D428" s="21" t="s">
        <v>473</v>
      </c>
      <c r="E428" s="11" t="s">
        <v>538</v>
      </c>
      <c r="F428" s="11" t="s">
        <v>439</v>
      </c>
      <c r="G428" s="13">
        <v>29016.04</v>
      </c>
      <c r="H428" s="13">
        <v>33658.606399999997</v>
      </c>
      <c r="I428" s="14">
        <v>72</v>
      </c>
      <c r="J428" s="15">
        <v>43040</v>
      </c>
      <c r="K428" s="15">
        <v>45200</v>
      </c>
      <c r="L428" s="13">
        <v>1907317</v>
      </c>
      <c r="M428" s="13">
        <v>724780.46</v>
      </c>
      <c r="N428" s="13">
        <v>29016</v>
      </c>
      <c r="O428" s="13"/>
      <c r="P428" s="13">
        <v>29016.04</v>
      </c>
      <c r="Q428" s="13">
        <v>29016.04</v>
      </c>
      <c r="R428" s="13">
        <v>29016.04</v>
      </c>
      <c r="S428" s="13">
        <v>29016.04</v>
      </c>
      <c r="T428" s="13">
        <v>29016.04</v>
      </c>
      <c r="U428" s="13">
        <v>29016.04</v>
      </c>
      <c r="V428" s="25">
        <v>29016.04</v>
      </c>
      <c r="W428" s="13"/>
      <c r="X428" s="25"/>
      <c r="Y428" s="13"/>
      <c r="Z428" s="38">
        <v>29016.04</v>
      </c>
      <c r="AA428" s="38"/>
      <c r="AB428" s="38"/>
      <c r="AC428" s="38"/>
      <c r="AD428" s="38">
        <v>29016.04</v>
      </c>
      <c r="AE428" s="38">
        <v>29016.04</v>
      </c>
      <c r="AF428" s="38">
        <v>29016.04</v>
      </c>
      <c r="AG428" s="38">
        <v>29016.04</v>
      </c>
      <c r="AH428" s="38">
        <v>29016.04</v>
      </c>
      <c r="AI428" s="38">
        <v>29016.04</v>
      </c>
      <c r="AJ428" s="38"/>
      <c r="AK428" s="38"/>
      <c r="AL428" s="38">
        <v>29016.04</v>
      </c>
      <c r="AM428" s="38">
        <v>29016.04</v>
      </c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9"/>
      <c r="BR428" s="39"/>
      <c r="BS428" s="39"/>
      <c r="BT428" s="39"/>
      <c r="BU428" s="39"/>
      <c r="BV428" s="39"/>
      <c r="BW428" s="39"/>
      <c r="BX428" s="39"/>
      <c r="BY428" s="39"/>
      <c r="BZ428" s="39"/>
      <c r="CA428" s="39"/>
      <c r="CB428" s="39"/>
      <c r="CF428" s="18">
        <f t="shared" si="55"/>
        <v>290160.40000000002</v>
      </c>
      <c r="CG428" s="18">
        <f t="shared" si="53"/>
        <v>-29016</v>
      </c>
      <c r="CH428" s="13">
        <f t="shared" si="54"/>
        <v>261144.40000000002</v>
      </c>
      <c r="CI428" s="13">
        <f t="shared" si="56"/>
        <v>724780.46</v>
      </c>
      <c r="CJ428" s="13">
        <f t="shared" si="57"/>
        <v>985924.86</v>
      </c>
      <c r="CK428" s="13"/>
      <c r="CL428" s="13">
        <f t="shared" si="58"/>
        <v>1907317</v>
      </c>
      <c r="CN428" t="s">
        <v>326</v>
      </c>
      <c r="CO428" t="s">
        <v>213</v>
      </c>
      <c r="CP428" t="s">
        <v>509</v>
      </c>
      <c r="CQ428" t="s">
        <v>46</v>
      </c>
      <c r="CR428" s="18">
        <f t="shared" si="59"/>
        <v>985924.86</v>
      </c>
    </row>
    <row r="429" spans="1:96" x14ac:dyDescent="0.25">
      <c r="A429" t="s">
        <v>29</v>
      </c>
      <c r="B429" s="11" t="s">
        <v>471</v>
      </c>
      <c r="C429" t="s">
        <v>511</v>
      </c>
      <c r="D429" s="21" t="s">
        <v>473</v>
      </c>
      <c r="E429" s="11" t="s">
        <v>539</v>
      </c>
      <c r="F429" s="11" t="s">
        <v>439</v>
      </c>
      <c r="G429" s="13">
        <v>29016.04</v>
      </c>
      <c r="H429" s="13">
        <v>33658.606399999997</v>
      </c>
      <c r="I429" s="14">
        <v>72</v>
      </c>
      <c r="J429" s="15">
        <v>43040</v>
      </c>
      <c r="K429" s="15">
        <v>45200</v>
      </c>
      <c r="L429" s="13">
        <v>1907317</v>
      </c>
      <c r="M429" s="13">
        <v>724780.46</v>
      </c>
      <c r="N429" s="13">
        <v>29016</v>
      </c>
      <c r="O429" s="13"/>
      <c r="P429" s="13">
        <v>29016.04</v>
      </c>
      <c r="Q429" s="13">
        <v>29016.04</v>
      </c>
      <c r="R429" s="13">
        <v>29016.04</v>
      </c>
      <c r="S429" s="13">
        <v>29016.04</v>
      </c>
      <c r="T429" s="13">
        <v>29016.04</v>
      </c>
      <c r="U429" s="13">
        <v>29016.04</v>
      </c>
      <c r="V429" s="25">
        <v>29016.04</v>
      </c>
      <c r="W429" s="13"/>
      <c r="X429" s="25"/>
      <c r="Y429" s="13"/>
      <c r="Z429" s="38">
        <v>29016.04</v>
      </c>
      <c r="AA429" s="38"/>
      <c r="AB429" s="38"/>
      <c r="AC429" s="38"/>
      <c r="AD429" s="38">
        <v>29016.04</v>
      </c>
      <c r="AE429" s="38">
        <v>29016.04</v>
      </c>
      <c r="AF429" s="38">
        <v>29016.04</v>
      </c>
      <c r="AG429" s="38">
        <v>29016.04</v>
      </c>
      <c r="AH429" s="38">
        <v>29016.04</v>
      </c>
      <c r="AI429" s="38">
        <v>29016.04</v>
      </c>
      <c r="AJ429" s="38"/>
      <c r="AK429" s="38"/>
      <c r="AL429" s="38">
        <v>29016.04</v>
      </c>
      <c r="AM429" s="38">
        <v>29016.04</v>
      </c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9"/>
      <c r="BR429" s="39"/>
      <c r="BS429" s="39"/>
      <c r="BT429" s="39"/>
      <c r="BU429" s="39"/>
      <c r="BV429" s="39"/>
      <c r="BW429" s="39"/>
      <c r="BX429" s="39"/>
      <c r="BY429" s="39"/>
      <c r="BZ429" s="39"/>
      <c r="CA429" s="39"/>
      <c r="CB429" s="39"/>
      <c r="CF429" s="18">
        <f t="shared" si="55"/>
        <v>290160.40000000002</v>
      </c>
      <c r="CG429" s="18">
        <f t="shared" si="53"/>
        <v>-29016</v>
      </c>
      <c r="CH429" s="13">
        <f t="shared" si="54"/>
        <v>261144.40000000002</v>
      </c>
      <c r="CI429" s="13">
        <f t="shared" si="56"/>
        <v>724780.46</v>
      </c>
      <c r="CJ429" s="13">
        <f t="shared" si="57"/>
        <v>985924.86</v>
      </c>
      <c r="CK429" s="13"/>
      <c r="CL429" s="13">
        <f t="shared" si="58"/>
        <v>1907317</v>
      </c>
      <c r="CN429" t="s">
        <v>326</v>
      </c>
      <c r="CO429" t="s">
        <v>213</v>
      </c>
      <c r="CP429" t="s">
        <v>509</v>
      </c>
      <c r="CQ429" t="s">
        <v>46</v>
      </c>
      <c r="CR429" s="18">
        <f t="shared" si="59"/>
        <v>985924.86</v>
      </c>
    </row>
    <row r="430" spans="1:96" x14ac:dyDescent="0.25">
      <c r="A430" t="s">
        <v>29</v>
      </c>
      <c r="B430" s="11" t="s">
        <v>471</v>
      </c>
      <c r="C430" t="s">
        <v>507</v>
      </c>
      <c r="D430" s="21" t="s">
        <v>473</v>
      </c>
      <c r="E430" s="11" t="s">
        <v>540</v>
      </c>
      <c r="F430" s="11" t="s">
        <v>439</v>
      </c>
      <c r="G430" s="13">
        <v>28381.95</v>
      </c>
      <c r="H430" s="13">
        <v>32923.061999999998</v>
      </c>
      <c r="I430" s="14">
        <v>72</v>
      </c>
      <c r="J430" s="15">
        <v>42948</v>
      </c>
      <c r="K430" s="15">
        <v>45108</v>
      </c>
      <c r="L430" s="13">
        <v>1828056</v>
      </c>
      <c r="M430" s="13">
        <v>583221</v>
      </c>
      <c r="N430" s="13">
        <v>28381.95</v>
      </c>
      <c r="O430" s="13"/>
      <c r="P430" s="13">
        <v>28381.95</v>
      </c>
      <c r="Q430" s="13">
        <v>28381.95</v>
      </c>
      <c r="R430" s="13">
        <v>28381.95</v>
      </c>
      <c r="S430" s="13">
        <v>28381.95</v>
      </c>
      <c r="T430" s="13">
        <v>28381.95</v>
      </c>
      <c r="U430" s="13">
        <v>28381.95</v>
      </c>
      <c r="V430" s="25">
        <v>28381.95</v>
      </c>
      <c r="W430" s="13"/>
      <c r="X430" s="25"/>
      <c r="Y430" s="13"/>
      <c r="Z430" s="38">
        <v>28381.95</v>
      </c>
      <c r="AA430" s="38"/>
      <c r="AB430" s="38"/>
      <c r="AC430" s="38"/>
      <c r="AD430" s="38">
        <v>28381.95</v>
      </c>
      <c r="AE430" s="38">
        <v>28381.95</v>
      </c>
      <c r="AF430" s="38">
        <v>28381.95</v>
      </c>
      <c r="AG430" s="38">
        <v>28381.95</v>
      </c>
      <c r="AH430" s="38">
        <v>28381.95</v>
      </c>
      <c r="AI430" s="38">
        <v>28381.95</v>
      </c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9"/>
      <c r="BR430" s="39"/>
      <c r="BS430" s="39"/>
      <c r="BT430" s="39"/>
      <c r="BU430" s="39"/>
      <c r="BV430" s="39"/>
      <c r="BW430" s="39"/>
      <c r="BX430" s="39"/>
      <c r="BY430" s="39"/>
      <c r="BZ430" s="39"/>
      <c r="CA430" s="39"/>
      <c r="CB430" s="39"/>
      <c r="CF430" s="18">
        <f t="shared" si="55"/>
        <v>227055.60000000003</v>
      </c>
      <c r="CG430" s="18">
        <f t="shared" si="53"/>
        <v>-28381.95</v>
      </c>
      <c r="CH430" s="13">
        <f t="shared" si="54"/>
        <v>198673.65000000002</v>
      </c>
      <c r="CI430" s="13">
        <f t="shared" si="56"/>
        <v>583221</v>
      </c>
      <c r="CJ430" s="13">
        <f t="shared" si="57"/>
        <v>781894.65</v>
      </c>
      <c r="CK430" s="13"/>
      <c r="CL430" s="13">
        <f t="shared" si="58"/>
        <v>1828056</v>
      </c>
      <c r="CN430" t="s">
        <v>326</v>
      </c>
      <c r="CO430" t="s">
        <v>213</v>
      </c>
      <c r="CP430" t="s">
        <v>509</v>
      </c>
      <c r="CQ430" t="s">
        <v>46</v>
      </c>
      <c r="CR430" s="18">
        <f t="shared" si="59"/>
        <v>781894.65</v>
      </c>
    </row>
    <row r="431" spans="1:96" x14ac:dyDescent="0.25">
      <c r="A431" t="s">
        <v>29</v>
      </c>
      <c r="B431" s="11" t="s">
        <v>471</v>
      </c>
      <c r="C431" t="s">
        <v>511</v>
      </c>
      <c r="D431" s="21" t="s">
        <v>473</v>
      </c>
      <c r="E431" s="11" t="s">
        <v>541</v>
      </c>
      <c r="F431" s="11" t="s">
        <v>439</v>
      </c>
      <c r="G431" s="13">
        <v>29016.04</v>
      </c>
      <c r="H431" s="13">
        <v>33658.606399999997</v>
      </c>
      <c r="I431" s="14">
        <v>72</v>
      </c>
      <c r="J431" s="15">
        <v>43040</v>
      </c>
      <c r="K431" s="15">
        <v>45200</v>
      </c>
      <c r="L431" s="13">
        <v>1907317</v>
      </c>
      <c r="M431" s="13">
        <v>724780.46</v>
      </c>
      <c r="N431" s="13">
        <v>29016</v>
      </c>
      <c r="O431" s="13"/>
      <c r="P431" s="13">
        <v>29016.04</v>
      </c>
      <c r="Q431" s="13">
        <v>29016.04</v>
      </c>
      <c r="R431" s="13">
        <v>29016.04</v>
      </c>
      <c r="S431" s="13">
        <v>29016.04</v>
      </c>
      <c r="T431" s="13">
        <v>29016.04</v>
      </c>
      <c r="U431" s="13">
        <v>29016.04</v>
      </c>
      <c r="V431" s="25">
        <v>29016.04</v>
      </c>
      <c r="W431" s="13"/>
      <c r="X431" s="25"/>
      <c r="Y431" s="13"/>
      <c r="Z431" s="38">
        <v>29016.04</v>
      </c>
      <c r="AA431" s="38"/>
      <c r="AB431" s="38"/>
      <c r="AC431" s="38"/>
      <c r="AD431" s="38">
        <v>29016.04</v>
      </c>
      <c r="AE431" s="38">
        <v>29016.04</v>
      </c>
      <c r="AF431" s="38">
        <v>29016.04</v>
      </c>
      <c r="AG431" s="38">
        <v>29016.04</v>
      </c>
      <c r="AH431" s="38">
        <v>29016.04</v>
      </c>
      <c r="AI431" s="38">
        <v>29016.04</v>
      </c>
      <c r="AJ431" s="38"/>
      <c r="AK431" s="38"/>
      <c r="AL431" s="38">
        <v>29016.04</v>
      </c>
      <c r="AM431" s="38">
        <v>29016.04</v>
      </c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9"/>
      <c r="BR431" s="39"/>
      <c r="BS431" s="39"/>
      <c r="BT431" s="39"/>
      <c r="BU431" s="39"/>
      <c r="BV431" s="39"/>
      <c r="BW431" s="39"/>
      <c r="BX431" s="39"/>
      <c r="BY431" s="39"/>
      <c r="BZ431" s="39"/>
      <c r="CA431" s="39"/>
      <c r="CB431" s="39"/>
      <c r="CF431" s="18">
        <f t="shared" si="55"/>
        <v>290160.40000000002</v>
      </c>
      <c r="CG431" s="18">
        <f t="shared" si="53"/>
        <v>-29016</v>
      </c>
      <c r="CH431" s="13">
        <f t="shared" si="54"/>
        <v>261144.40000000002</v>
      </c>
      <c r="CI431" s="13">
        <f t="shared" si="56"/>
        <v>724780.46</v>
      </c>
      <c r="CJ431" s="13">
        <f t="shared" si="57"/>
        <v>985924.86</v>
      </c>
      <c r="CK431" s="13"/>
      <c r="CL431" s="13">
        <f t="shared" si="58"/>
        <v>1907317</v>
      </c>
      <c r="CN431" t="s">
        <v>326</v>
      </c>
      <c r="CO431" t="s">
        <v>213</v>
      </c>
      <c r="CP431" t="s">
        <v>509</v>
      </c>
      <c r="CQ431" t="s">
        <v>46</v>
      </c>
      <c r="CR431" s="18">
        <f t="shared" si="59"/>
        <v>985924.86</v>
      </c>
    </row>
    <row r="432" spans="1:96" x14ac:dyDescent="0.25">
      <c r="A432" t="s">
        <v>29</v>
      </c>
      <c r="B432" s="11" t="s">
        <v>471</v>
      </c>
      <c r="C432" t="s">
        <v>511</v>
      </c>
      <c r="D432" s="21" t="s">
        <v>473</v>
      </c>
      <c r="E432" s="11" t="s">
        <v>542</v>
      </c>
      <c r="F432" s="11" t="s">
        <v>439</v>
      </c>
      <c r="G432" s="13">
        <v>29016.04</v>
      </c>
      <c r="H432" s="13">
        <v>33658.606399999997</v>
      </c>
      <c r="I432" s="14">
        <v>72</v>
      </c>
      <c r="J432" s="15">
        <v>43040</v>
      </c>
      <c r="K432" s="15">
        <v>45200</v>
      </c>
      <c r="L432" s="13">
        <v>1907317</v>
      </c>
      <c r="M432" s="13">
        <v>724780.46</v>
      </c>
      <c r="N432" s="13">
        <v>29016</v>
      </c>
      <c r="O432" s="13"/>
      <c r="P432" s="13">
        <v>29016.04</v>
      </c>
      <c r="Q432" s="13">
        <v>29016.04</v>
      </c>
      <c r="R432" s="13">
        <v>29016.04</v>
      </c>
      <c r="S432" s="13">
        <v>29016.04</v>
      </c>
      <c r="T432" s="13">
        <v>29016.04</v>
      </c>
      <c r="U432" s="13">
        <v>29016.04</v>
      </c>
      <c r="V432" s="25">
        <v>29016.04</v>
      </c>
      <c r="W432" s="13"/>
      <c r="X432" s="25"/>
      <c r="Y432" s="13"/>
      <c r="Z432" s="38">
        <v>29016.04</v>
      </c>
      <c r="AA432" s="38"/>
      <c r="AB432" s="38"/>
      <c r="AC432" s="38"/>
      <c r="AD432" s="38">
        <v>29016.04</v>
      </c>
      <c r="AE432" s="38">
        <v>29016.04</v>
      </c>
      <c r="AF432" s="38">
        <v>29016.04</v>
      </c>
      <c r="AG432" s="38">
        <v>29016.04</v>
      </c>
      <c r="AH432" s="38">
        <v>29016.04</v>
      </c>
      <c r="AI432" s="38">
        <v>29016.04</v>
      </c>
      <c r="AJ432" s="38"/>
      <c r="AK432" s="38"/>
      <c r="AL432" s="38">
        <v>29016.04</v>
      </c>
      <c r="AM432" s="38">
        <v>29016.04</v>
      </c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9"/>
      <c r="BR432" s="39"/>
      <c r="BS432" s="39"/>
      <c r="BT432" s="39"/>
      <c r="BU432" s="39"/>
      <c r="BV432" s="39"/>
      <c r="BW432" s="39"/>
      <c r="BX432" s="39"/>
      <c r="BY432" s="39"/>
      <c r="BZ432" s="39"/>
      <c r="CA432" s="39"/>
      <c r="CB432" s="39"/>
      <c r="CF432" s="18">
        <f t="shared" si="55"/>
        <v>290160.40000000002</v>
      </c>
      <c r="CG432" s="18">
        <f t="shared" si="53"/>
        <v>-29016</v>
      </c>
      <c r="CH432" s="13">
        <f t="shared" si="54"/>
        <v>261144.40000000002</v>
      </c>
      <c r="CI432" s="13">
        <f t="shared" si="56"/>
        <v>724780.46</v>
      </c>
      <c r="CJ432" s="13">
        <f t="shared" si="57"/>
        <v>985924.86</v>
      </c>
      <c r="CK432" s="13"/>
      <c r="CL432" s="13">
        <f t="shared" si="58"/>
        <v>1907317</v>
      </c>
      <c r="CN432" t="s">
        <v>326</v>
      </c>
      <c r="CO432" t="s">
        <v>213</v>
      </c>
      <c r="CP432" t="s">
        <v>509</v>
      </c>
      <c r="CQ432" t="s">
        <v>46</v>
      </c>
      <c r="CR432" s="18">
        <f t="shared" si="59"/>
        <v>985924.86</v>
      </c>
    </row>
    <row r="433" spans="1:96" x14ac:dyDescent="0.25">
      <c r="A433" t="s">
        <v>29</v>
      </c>
      <c r="B433" s="11" t="s">
        <v>471</v>
      </c>
      <c r="C433" t="s">
        <v>511</v>
      </c>
      <c r="D433" s="21" t="s">
        <v>473</v>
      </c>
      <c r="E433" s="11" t="s">
        <v>543</v>
      </c>
      <c r="F433" s="11" t="s">
        <v>439</v>
      </c>
      <c r="G433" s="13">
        <v>29016.04</v>
      </c>
      <c r="H433" s="13">
        <v>33658.606399999997</v>
      </c>
      <c r="I433" s="14">
        <v>72</v>
      </c>
      <c r="J433" s="15">
        <v>43040</v>
      </c>
      <c r="K433" s="15">
        <v>45200</v>
      </c>
      <c r="L433" s="13">
        <v>1907317</v>
      </c>
      <c r="M433" s="13">
        <v>724780.46</v>
      </c>
      <c r="N433" s="13">
        <v>29016</v>
      </c>
      <c r="O433" s="13"/>
      <c r="P433" s="13">
        <v>29016.04</v>
      </c>
      <c r="Q433" s="13">
        <v>29016.04</v>
      </c>
      <c r="R433" s="13">
        <v>29016.04</v>
      </c>
      <c r="S433" s="13">
        <v>29016.04</v>
      </c>
      <c r="T433" s="13">
        <v>29016.04</v>
      </c>
      <c r="U433" s="13">
        <v>29016.04</v>
      </c>
      <c r="V433" s="25">
        <v>29016.04</v>
      </c>
      <c r="W433" s="13"/>
      <c r="X433" s="25"/>
      <c r="Y433" s="13"/>
      <c r="Z433" s="38">
        <v>29016.04</v>
      </c>
      <c r="AA433" s="38"/>
      <c r="AB433" s="38"/>
      <c r="AC433" s="38"/>
      <c r="AD433" s="38">
        <v>29016.04</v>
      </c>
      <c r="AE433" s="38">
        <v>29016.04</v>
      </c>
      <c r="AF433" s="38">
        <v>29016.04</v>
      </c>
      <c r="AG433" s="38">
        <v>29016.04</v>
      </c>
      <c r="AH433" s="38">
        <v>29016.04</v>
      </c>
      <c r="AI433" s="38">
        <v>29016.04</v>
      </c>
      <c r="AJ433" s="38"/>
      <c r="AK433" s="38"/>
      <c r="AL433" s="38">
        <v>29016.04</v>
      </c>
      <c r="AM433" s="38">
        <v>29016.04</v>
      </c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9"/>
      <c r="BR433" s="39"/>
      <c r="BS433" s="39"/>
      <c r="BT433" s="39"/>
      <c r="BU433" s="39"/>
      <c r="BV433" s="39"/>
      <c r="BW433" s="39"/>
      <c r="BX433" s="39"/>
      <c r="BY433" s="39"/>
      <c r="BZ433" s="39"/>
      <c r="CA433" s="39"/>
      <c r="CB433" s="39"/>
      <c r="CF433" s="18">
        <f t="shared" si="55"/>
        <v>290160.40000000002</v>
      </c>
      <c r="CG433" s="18">
        <f t="shared" si="53"/>
        <v>-29016</v>
      </c>
      <c r="CH433" s="13">
        <f t="shared" si="54"/>
        <v>261144.40000000002</v>
      </c>
      <c r="CI433" s="13">
        <f t="shared" si="56"/>
        <v>724780.46</v>
      </c>
      <c r="CJ433" s="13">
        <f t="shared" si="57"/>
        <v>985924.86</v>
      </c>
      <c r="CK433" s="13"/>
      <c r="CL433" s="13">
        <f t="shared" si="58"/>
        <v>1907317</v>
      </c>
      <c r="CN433" t="s">
        <v>326</v>
      </c>
      <c r="CO433" t="s">
        <v>213</v>
      </c>
      <c r="CP433" t="s">
        <v>509</v>
      </c>
      <c r="CQ433" t="s">
        <v>46</v>
      </c>
      <c r="CR433" s="18">
        <f t="shared" si="59"/>
        <v>985924.86</v>
      </c>
    </row>
    <row r="434" spans="1:96" x14ac:dyDescent="0.25">
      <c r="A434" t="s">
        <v>29</v>
      </c>
      <c r="B434" s="11" t="s">
        <v>471</v>
      </c>
      <c r="C434" t="s">
        <v>511</v>
      </c>
      <c r="D434" s="21" t="s">
        <v>473</v>
      </c>
      <c r="E434" s="11" t="s">
        <v>544</v>
      </c>
      <c r="F434" s="11" t="s">
        <v>439</v>
      </c>
      <c r="G434" s="13">
        <v>29016.04</v>
      </c>
      <c r="H434" s="13">
        <v>33658.606399999997</v>
      </c>
      <c r="I434" s="14">
        <v>72</v>
      </c>
      <c r="J434" s="15">
        <v>43040</v>
      </c>
      <c r="K434" s="15">
        <v>45200</v>
      </c>
      <c r="L434" s="13">
        <v>1907317</v>
      </c>
      <c r="M434" s="13">
        <v>724780.46</v>
      </c>
      <c r="N434" s="13">
        <v>29016</v>
      </c>
      <c r="O434" s="13"/>
      <c r="P434" s="13">
        <v>29016.04</v>
      </c>
      <c r="Q434" s="13">
        <v>29016.04</v>
      </c>
      <c r="R434" s="13">
        <v>29016.04</v>
      </c>
      <c r="S434" s="13">
        <v>29016.04</v>
      </c>
      <c r="T434" s="13">
        <v>29016.04</v>
      </c>
      <c r="U434" s="13">
        <v>29016.04</v>
      </c>
      <c r="V434" s="25">
        <v>29016.04</v>
      </c>
      <c r="W434" s="13"/>
      <c r="X434" s="25"/>
      <c r="Y434" s="13"/>
      <c r="Z434" s="38">
        <v>29016.04</v>
      </c>
      <c r="AA434" s="38"/>
      <c r="AB434" s="38"/>
      <c r="AC434" s="38"/>
      <c r="AD434" s="38">
        <v>29016.04</v>
      </c>
      <c r="AE434" s="38">
        <v>29016.04</v>
      </c>
      <c r="AF434" s="38">
        <v>29016.04</v>
      </c>
      <c r="AG434" s="38">
        <v>29016.04</v>
      </c>
      <c r="AH434" s="38">
        <v>29016.04</v>
      </c>
      <c r="AI434" s="38">
        <v>29016.04</v>
      </c>
      <c r="AJ434" s="38"/>
      <c r="AK434" s="38"/>
      <c r="AL434" s="38">
        <v>29016.04</v>
      </c>
      <c r="AM434" s="38">
        <v>29016.04</v>
      </c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9"/>
      <c r="BR434" s="39"/>
      <c r="BS434" s="39"/>
      <c r="BT434" s="39"/>
      <c r="BU434" s="39"/>
      <c r="BV434" s="39"/>
      <c r="BW434" s="39"/>
      <c r="BX434" s="39"/>
      <c r="BY434" s="39"/>
      <c r="BZ434" s="39"/>
      <c r="CA434" s="39"/>
      <c r="CB434" s="39"/>
      <c r="CF434" s="18">
        <f t="shared" si="55"/>
        <v>290160.40000000002</v>
      </c>
      <c r="CG434" s="18">
        <f t="shared" si="53"/>
        <v>-29016</v>
      </c>
      <c r="CH434" s="13">
        <f t="shared" si="54"/>
        <v>261144.40000000002</v>
      </c>
      <c r="CI434" s="13">
        <f t="shared" si="56"/>
        <v>724780.46</v>
      </c>
      <c r="CJ434" s="13">
        <f t="shared" si="57"/>
        <v>985924.86</v>
      </c>
      <c r="CK434" s="13"/>
      <c r="CL434" s="13">
        <f t="shared" si="58"/>
        <v>1907317</v>
      </c>
      <c r="CN434" t="s">
        <v>326</v>
      </c>
      <c r="CO434" t="s">
        <v>213</v>
      </c>
      <c r="CP434" t="s">
        <v>509</v>
      </c>
      <c r="CQ434" t="s">
        <v>46</v>
      </c>
      <c r="CR434" s="18">
        <f t="shared" si="59"/>
        <v>985924.86</v>
      </c>
    </row>
    <row r="435" spans="1:96" x14ac:dyDescent="0.25">
      <c r="A435" t="s">
        <v>29</v>
      </c>
      <c r="B435" s="11" t="s">
        <v>471</v>
      </c>
      <c r="C435" t="s">
        <v>511</v>
      </c>
      <c r="D435" s="21" t="s">
        <v>473</v>
      </c>
      <c r="E435" s="11" t="s">
        <v>545</v>
      </c>
      <c r="F435" s="11" t="s">
        <v>439</v>
      </c>
      <c r="G435" s="13">
        <v>29016.04</v>
      </c>
      <c r="H435" s="13">
        <v>33658.606399999997</v>
      </c>
      <c r="I435" s="14">
        <v>72</v>
      </c>
      <c r="J435" s="15">
        <v>43040</v>
      </c>
      <c r="K435" s="15">
        <v>45200</v>
      </c>
      <c r="L435" s="13">
        <v>1907317</v>
      </c>
      <c r="M435" s="13">
        <v>724780.46</v>
      </c>
      <c r="N435" s="13">
        <v>29016</v>
      </c>
      <c r="O435" s="13"/>
      <c r="P435" s="13">
        <v>29016.04</v>
      </c>
      <c r="Q435" s="13">
        <v>29016.04</v>
      </c>
      <c r="R435" s="13">
        <v>29016.04</v>
      </c>
      <c r="S435" s="13">
        <v>29016.04</v>
      </c>
      <c r="T435" s="13">
        <v>29016.04</v>
      </c>
      <c r="U435" s="13">
        <v>29016.04</v>
      </c>
      <c r="V435" s="25">
        <v>29016.04</v>
      </c>
      <c r="W435" s="13"/>
      <c r="X435" s="25"/>
      <c r="Y435" s="13"/>
      <c r="Z435" s="38">
        <v>29016.04</v>
      </c>
      <c r="AA435" s="38"/>
      <c r="AB435" s="38"/>
      <c r="AC435" s="38"/>
      <c r="AD435" s="38">
        <v>29016.04</v>
      </c>
      <c r="AE435" s="38">
        <v>29016.04</v>
      </c>
      <c r="AF435" s="38">
        <v>29016.04</v>
      </c>
      <c r="AG435" s="38">
        <v>29016.04</v>
      </c>
      <c r="AH435" s="38">
        <v>29016.04</v>
      </c>
      <c r="AI435" s="38">
        <v>29016.04</v>
      </c>
      <c r="AJ435" s="38"/>
      <c r="AK435" s="38"/>
      <c r="AL435" s="38">
        <v>29016.04</v>
      </c>
      <c r="AM435" s="38">
        <v>29016.04</v>
      </c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9"/>
      <c r="BR435" s="39"/>
      <c r="BS435" s="39"/>
      <c r="BT435" s="39"/>
      <c r="BU435" s="39"/>
      <c r="BV435" s="39"/>
      <c r="BW435" s="39"/>
      <c r="BX435" s="39"/>
      <c r="BY435" s="39"/>
      <c r="BZ435" s="39"/>
      <c r="CA435" s="39"/>
      <c r="CB435" s="39"/>
      <c r="CF435" s="18">
        <f t="shared" si="55"/>
        <v>290160.40000000002</v>
      </c>
      <c r="CG435" s="18">
        <f t="shared" si="53"/>
        <v>-29016</v>
      </c>
      <c r="CH435" s="13">
        <f t="shared" si="54"/>
        <v>261144.40000000002</v>
      </c>
      <c r="CI435" s="13">
        <f t="shared" si="56"/>
        <v>724780.46</v>
      </c>
      <c r="CJ435" s="13">
        <f t="shared" si="57"/>
        <v>985924.86</v>
      </c>
      <c r="CK435" s="13"/>
      <c r="CL435" s="13">
        <f t="shared" si="58"/>
        <v>1907317</v>
      </c>
      <c r="CN435" t="s">
        <v>326</v>
      </c>
      <c r="CO435" t="s">
        <v>213</v>
      </c>
      <c r="CP435" t="s">
        <v>509</v>
      </c>
      <c r="CQ435" t="s">
        <v>46</v>
      </c>
      <c r="CR435" s="18">
        <f t="shared" si="59"/>
        <v>985924.86</v>
      </c>
    </row>
    <row r="436" spans="1:96" x14ac:dyDescent="0.25">
      <c r="A436" t="s">
        <v>29</v>
      </c>
      <c r="B436" s="11" t="s">
        <v>471</v>
      </c>
      <c r="C436" t="s">
        <v>507</v>
      </c>
      <c r="D436" s="21" t="s">
        <v>473</v>
      </c>
      <c r="E436" s="11" t="s">
        <v>546</v>
      </c>
      <c r="F436" s="11" t="s">
        <v>439</v>
      </c>
      <c r="G436" s="13">
        <v>28381.95</v>
      </c>
      <c r="H436" s="13">
        <v>32923.061999999998</v>
      </c>
      <c r="I436" s="14">
        <v>72</v>
      </c>
      <c r="J436" s="15">
        <v>42948</v>
      </c>
      <c r="K436" s="15">
        <v>45108</v>
      </c>
      <c r="L436" s="13">
        <v>1828056</v>
      </c>
      <c r="M436" s="13">
        <v>583221</v>
      </c>
      <c r="N436" s="13">
        <v>28381.95</v>
      </c>
      <c r="O436" s="13"/>
      <c r="P436" s="13">
        <v>28381.95</v>
      </c>
      <c r="Q436" s="13">
        <v>28381.95</v>
      </c>
      <c r="R436" s="13">
        <v>28381.95</v>
      </c>
      <c r="S436" s="13">
        <v>28381.95</v>
      </c>
      <c r="T436" s="13">
        <v>28381.95</v>
      </c>
      <c r="U436" s="13">
        <v>28381.95</v>
      </c>
      <c r="V436" s="25">
        <v>28381.95</v>
      </c>
      <c r="W436" s="13"/>
      <c r="X436" s="25"/>
      <c r="Y436" s="13"/>
      <c r="Z436" s="38">
        <v>28381.95</v>
      </c>
      <c r="AA436" s="38"/>
      <c r="AB436" s="38"/>
      <c r="AC436" s="38"/>
      <c r="AD436" s="38">
        <v>28381.95</v>
      </c>
      <c r="AE436" s="38">
        <v>28381.95</v>
      </c>
      <c r="AF436" s="38">
        <v>28381.95</v>
      </c>
      <c r="AG436" s="38">
        <v>28381.95</v>
      </c>
      <c r="AH436" s="38">
        <v>28381.95</v>
      </c>
      <c r="AI436" s="38">
        <v>28381.95</v>
      </c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9"/>
      <c r="BR436" s="39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F436" s="18">
        <f t="shared" si="55"/>
        <v>227055.60000000003</v>
      </c>
      <c r="CG436" s="18">
        <f t="shared" si="53"/>
        <v>-28381.95</v>
      </c>
      <c r="CH436" s="13">
        <f t="shared" si="54"/>
        <v>198673.65000000002</v>
      </c>
      <c r="CI436" s="13">
        <f t="shared" si="56"/>
        <v>583221</v>
      </c>
      <c r="CJ436" s="13">
        <f t="shared" si="57"/>
        <v>781894.65</v>
      </c>
      <c r="CK436" s="13"/>
      <c r="CL436" s="13">
        <f t="shared" si="58"/>
        <v>1828056</v>
      </c>
      <c r="CN436" t="s">
        <v>326</v>
      </c>
      <c r="CO436" t="s">
        <v>213</v>
      </c>
      <c r="CP436" t="s">
        <v>509</v>
      </c>
      <c r="CQ436" t="s">
        <v>46</v>
      </c>
      <c r="CR436" s="18">
        <f t="shared" si="59"/>
        <v>781894.65</v>
      </c>
    </row>
    <row r="437" spans="1:96" x14ac:dyDescent="0.25">
      <c r="A437" t="s">
        <v>29</v>
      </c>
      <c r="B437" s="11" t="s">
        <v>471</v>
      </c>
      <c r="C437" t="s">
        <v>511</v>
      </c>
      <c r="D437" s="21" t="s">
        <v>473</v>
      </c>
      <c r="E437" s="11" t="s">
        <v>547</v>
      </c>
      <c r="F437" s="11" t="s">
        <v>439</v>
      </c>
      <c r="G437" s="13">
        <v>29016.04</v>
      </c>
      <c r="H437" s="13">
        <v>33658.606399999997</v>
      </c>
      <c r="I437" s="14">
        <v>72</v>
      </c>
      <c r="J437" s="15">
        <v>43040</v>
      </c>
      <c r="K437" s="15">
        <v>45200</v>
      </c>
      <c r="L437" s="13">
        <v>1907317</v>
      </c>
      <c r="M437" s="13">
        <v>724780.46</v>
      </c>
      <c r="N437" s="13">
        <v>29016</v>
      </c>
      <c r="O437" s="13"/>
      <c r="P437" s="13">
        <v>29016.04</v>
      </c>
      <c r="Q437" s="13">
        <v>29016.04</v>
      </c>
      <c r="R437" s="13">
        <v>29016.04</v>
      </c>
      <c r="S437" s="13">
        <v>29016.04</v>
      </c>
      <c r="T437" s="13">
        <v>29016.04</v>
      </c>
      <c r="U437" s="13">
        <v>29016.04</v>
      </c>
      <c r="V437" s="25">
        <v>29016.04</v>
      </c>
      <c r="W437" s="13"/>
      <c r="X437" s="25"/>
      <c r="Y437" s="13"/>
      <c r="Z437" s="38">
        <v>29016.04</v>
      </c>
      <c r="AA437" s="38"/>
      <c r="AB437" s="38"/>
      <c r="AC437" s="38"/>
      <c r="AD437" s="38">
        <v>29016.04</v>
      </c>
      <c r="AE437" s="38">
        <v>29016.04</v>
      </c>
      <c r="AF437" s="38">
        <v>29016.04</v>
      </c>
      <c r="AG437" s="38">
        <v>29016.04</v>
      </c>
      <c r="AH437" s="38">
        <v>29016.04</v>
      </c>
      <c r="AI437" s="38">
        <v>29016.04</v>
      </c>
      <c r="AJ437" s="38"/>
      <c r="AK437" s="38"/>
      <c r="AL437" s="38">
        <v>29016.04</v>
      </c>
      <c r="AM437" s="38">
        <v>29016.04</v>
      </c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9"/>
      <c r="BR437" s="39"/>
      <c r="BS437" s="39"/>
      <c r="BT437" s="39"/>
      <c r="BU437" s="39"/>
      <c r="BV437" s="39"/>
      <c r="BW437" s="39"/>
      <c r="BX437" s="39"/>
      <c r="BY437" s="39"/>
      <c r="BZ437" s="39"/>
      <c r="CA437" s="39"/>
      <c r="CB437" s="39"/>
      <c r="CF437" s="18">
        <f t="shared" si="55"/>
        <v>290160.40000000002</v>
      </c>
      <c r="CG437" s="18">
        <f t="shared" si="53"/>
        <v>-29016</v>
      </c>
      <c r="CH437" s="13">
        <f t="shared" si="54"/>
        <v>261144.40000000002</v>
      </c>
      <c r="CI437" s="13">
        <f t="shared" si="56"/>
        <v>724780.46</v>
      </c>
      <c r="CJ437" s="13">
        <f t="shared" si="57"/>
        <v>985924.86</v>
      </c>
      <c r="CK437" s="13"/>
      <c r="CL437" s="13">
        <f t="shared" si="58"/>
        <v>1907317</v>
      </c>
      <c r="CN437" t="s">
        <v>326</v>
      </c>
      <c r="CO437" t="s">
        <v>213</v>
      </c>
      <c r="CP437" t="s">
        <v>509</v>
      </c>
      <c r="CQ437" t="s">
        <v>46</v>
      </c>
      <c r="CR437" s="18">
        <f t="shared" si="59"/>
        <v>985924.86</v>
      </c>
    </row>
    <row r="438" spans="1:96" x14ac:dyDescent="0.25">
      <c r="A438" t="s">
        <v>29</v>
      </c>
      <c r="B438" s="11" t="s">
        <v>471</v>
      </c>
      <c r="C438" t="s">
        <v>511</v>
      </c>
      <c r="D438" s="21" t="s">
        <v>473</v>
      </c>
      <c r="E438" s="11" t="s">
        <v>548</v>
      </c>
      <c r="F438" s="11" t="s">
        <v>439</v>
      </c>
      <c r="G438" s="13">
        <v>29016.04</v>
      </c>
      <c r="H438" s="13">
        <v>33658.606399999997</v>
      </c>
      <c r="I438" s="14">
        <v>72</v>
      </c>
      <c r="J438" s="15">
        <v>43040</v>
      </c>
      <c r="K438" s="15">
        <v>45200</v>
      </c>
      <c r="L438" s="13">
        <v>1907317</v>
      </c>
      <c r="M438" s="13">
        <v>724780.46</v>
      </c>
      <c r="N438" s="13">
        <v>29016</v>
      </c>
      <c r="O438" s="13"/>
      <c r="P438" s="13">
        <v>29016.04</v>
      </c>
      <c r="Q438" s="13">
        <v>29016.04</v>
      </c>
      <c r="R438" s="13">
        <v>29016.04</v>
      </c>
      <c r="S438" s="13">
        <v>29016.04</v>
      </c>
      <c r="T438" s="13">
        <v>29016.04</v>
      </c>
      <c r="U438" s="13">
        <v>29016.04</v>
      </c>
      <c r="V438" s="25">
        <v>29016.04</v>
      </c>
      <c r="W438" s="13"/>
      <c r="X438" s="25"/>
      <c r="Y438" s="13"/>
      <c r="Z438" s="38">
        <v>29016.04</v>
      </c>
      <c r="AA438" s="38"/>
      <c r="AB438" s="38"/>
      <c r="AC438" s="38"/>
      <c r="AD438" s="38">
        <v>29016.04</v>
      </c>
      <c r="AE438" s="38">
        <v>29016.04</v>
      </c>
      <c r="AF438" s="38">
        <v>29016.04</v>
      </c>
      <c r="AG438" s="38">
        <v>29016.04</v>
      </c>
      <c r="AH438" s="38">
        <v>29016.04</v>
      </c>
      <c r="AI438" s="38">
        <v>29016.04</v>
      </c>
      <c r="AJ438" s="38"/>
      <c r="AK438" s="38"/>
      <c r="AL438" s="38">
        <v>29016.04</v>
      </c>
      <c r="AM438" s="38">
        <v>29016.04</v>
      </c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F438" s="18">
        <f t="shared" si="55"/>
        <v>290160.40000000002</v>
      </c>
      <c r="CG438" s="18">
        <f t="shared" ref="CG438:CG501" si="60">-N438</f>
        <v>-29016</v>
      </c>
      <c r="CH438" s="13">
        <f t="shared" si="54"/>
        <v>261144.40000000002</v>
      </c>
      <c r="CI438" s="13">
        <f t="shared" si="56"/>
        <v>724780.46</v>
      </c>
      <c r="CJ438" s="13">
        <f t="shared" si="57"/>
        <v>985924.86</v>
      </c>
      <c r="CK438" s="13"/>
      <c r="CL438" s="13">
        <f t="shared" si="58"/>
        <v>1907317</v>
      </c>
      <c r="CN438" t="s">
        <v>326</v>
      </c>
      <c r="CO438" t="s">
        <v>213</v>
      </c>
      <c r="CP438" t="s">
        <v>509</v>
      </c>
      <c r="CQ438" t="s">
        <v>46</v>
      </c>
      <c r="CR438" s="18">
        <f t="shared" si="59"/>
        <v>985924.86</v>
      </c>
    </row>
    <row r="439" spans="1:96" x14ac:dyDescent="0.25">
      <c r="A439" t="s">
        <v>29</v>
      </c>
      <c r="B439" s="11" t="s">
        <v>471</v>
      </c>
      <c r="C439" t="s">
        <v>511</v>
      </c>
      <c r="D439" s="21" t="s">
        <v>473</v>
      </c>
      <c r="E439" s="11" t="s">
        <v>549</v>
      </c>
      <c r="F439" s="11" t="s">
        <v>439</v>
      </c>
      <c r="G439" s="13">
        <v>29016.04</v>
      </c>
      <c r="H439" s="13">
        <v>33658.606399999997</v>
      </c>
      <c r="I439" s="14">
        <v>72</v>
      </c>
      <c r="J439" s="15">
        <v>43040</v>
      </c>
      <c r="K439" s="15">
        <v>45200</v>
      </c>
      <c r="L439" s="13">
        <v>1907317</v>
      </c>
      <c r="M439" s="13">
        <v>724780.46</v>
      </c>
      <c r="N439" s="13">
        <v>29016</v>
      </c>
      <c r="O439" s="13"/>
      <c r="P439" s="13">
        <v>29016.04</v>
      </c>
      <c r="Q439" s="13">
        <v>29016.04</v>
      </c>
      <c r="R439" s="13">
        <v>29016.04</v>
      </c>
      <c r="S439" s="13">
        <v>29016.04</v>
      </c>
      <c r="T439" s="13">
        <v>29016.04</v>
      </c>
      <c r="U439" s="13">
        <v>29016.04</v>
      </c>
      <c r="V439" s="25">
        <v>29016.04</v>
      </c>
      <c r="W439" s="13"/>
      <c r="X439" s="25"/>
      <c r="Y439" s="13"/>
      <c r="Z439" s="38">
        <v>29016.04</v>
      </c>
      <c r="AA439" s="38"/>
      <c r="AB439" s="38"/>
      <c r="AC439" s="38"/>
      <c r="AD439" s="38">
        <v>29016.04</v>
      </c>
      <c r="AE439" s="38">
        <v>29016.04</v>
      </c>
      <c r="AF439" s="38">
        <v>29016.04</v>
      </c>
      <c r="AG439" s="38">
        <v>29016.04</v>
      </c>
      <c r="AH439" s="38">
        <v>29016.04</v>
      </c>
      <c r="AI439" s="38">
        <v>29016.04</v>
      </c>
      <c r="AJ439" s="38"/>
      <c r="AK439" s="38"/>
      <c r="AL439" s="38">
        <v>29016.04</v>
      </c>
      <c r="AM439" s="38">
        <v>29016.04</v>
      </c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F439" s="18">
        <f t="shared" si="55"/>
        <v>290160.40000000002</v>
      </c>
      <c r="CG439" s="18">
        <f t="shared" si="60"/>
        <v>-29016</v>
      </c>
      <c r="CH439" s="13">
        <f t="shared" si="54"/>
        <v>261144.40000000002</v>
      </c>
      <c r="CI439" s="13">
        <f t="shared" si="56"/>
        <v>724780.46</v>
      </c>
      <c r="CJ439" s="13">
        <f t="shared" si="57"/>
        <v>985924.86</v>
      </c>
      <c r="CK439" s="13"/>
      <c r="CL439" s="13">
        <f t="shared" si="58"/>
        <v>1907317</v>
      </c>
      <c r="CN439" t="s">
        <v>326</v>
      </c>
      <c r="CO439" t="s">
        <v>213</v>
      </c>
      <c r="CP439" t="s">
        <v>509</v>
      </c>
      <c r="CQ439" t="s">
        <v>46</v>
      </c>
      <c r="CR439" s="18">
        <f t="shared" si="59"/>
        <v>985924.86</v>
      </c>
    </row>
    <row r="440" spans="1:96" x14ac:dyDescent="0.25">
      <c r="A440" t="s">
        <v>29</v>
      </c>
      <c r="B440" s="11" t="s">
        <v>471</v>
      </c>
      <c r="C440" t="s">
        <v>550</v>
      </c>
      <c r="D440" s="21" t="s">
        <v>473</v>
      </c>
      <c r="E440" s="11" t="s">
        <v>551</v>
      </c>
      <c r="F440" s="11" t="s">
        <v>439</v>
      </c>
      <c r="G440" s="13">
        <v>29554.84</v>
      </c>
      <c r="H440" s="13">
        <v>34283.614399999999</v>
      </c>
      <c r="I440" s="14">
        <v>72</v>
      </c>
      <c r="J440" s="15">
        <v>43282</v>
      </c>
      <c r="K440" s="15">
        <v>45444</v>
      </c>
      <c r="L440" s="13">
        <v>2212488.7000000002</v>
      </c>
      <c r="M440" s="13">
        <v>840745.70600000012</v>
      </c>
      <c r="N440" s="13">
        <v>29555</v>
      </c>
      <c r="O440" s="13"/>
      <c r="P440" s="13">
        <v>29554.84</v>
      </c>
      <c r="Q440" s="13">
        <v>29554.84</v>
      </c>
      <c r="R440" s="13">
        <v>29554.84</v>
      </c>
      <c r="S440" s="13">
        <v>29554.84</v>
      </c>
      <c r="T440" s="13">
        <v>29554.84</v>
      </c>
      <c r="U440" s="13">
        <v>29554.84</v>
      </c>
      <c r="V440" s="25">
        <v>29554.84</v>
      </c>
      <c r="W440" s="13"/>
      <c r="X440" s="25"/>
      <c r="Y440" s="13"/>
      <c r="Z440" s="38">
        <v>29554.84</v>
      </c>
      <c r="AA440" s="38"/>
      <c r="AB440" s="38"/>
      <c r="AC440" s="38"/>
      <c r="AD440" s="38">
        <v>29554.84</v>
      </c>
      <c r="AE440" s="38">
        <v>29554.84</v>
      </c>
      <c r="AF440" s="38">
        <v>29554.84</v>
      </c>
      <c r="AG440" s="38">
        <v>29554.84</v>
      </c>
      <c r="AH440" s="38">
        <v>29554.84</v>
      </c>
      <c r="AI440" s="38">
        <v>29554.84</v>
      </c>
      <c r="AJ440" s="38"/>
      <c r="AK440" s="38"/>
      <c r="AL440" s="38">
        <v>29554.84</v>
      </c>
      <c r="AM440" s="38">
        <v>29554.84</v>
      </c>
      <c r="AN440" s="38">
        <v>29554.84</v>
      </c>
      <c r="AO440" s="38">
        <v>29554.84</v>
      </c>
      <c r="AP440" s="38">
        <v>29554.84</v>
      </c>
      <c r="AQ440" s="38">
        <v>29554.84</v>
      </c>
      <c r="AR440" s="38">
        <v>29554.84</v>
      </c>
      <c r="AS440" s="38">
        <v>29554.84</v>
      </c>
      <c r="AT440" s="38">
        <v>29554.84</v>
      </c>
      <c r="AU440" s="38">
        <v>29554.84</v>
      </c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F440" s="18">
        <f t="shared" si="55"/>
        <v>531987.12000000023</v>
      </c>
      <c r="CG440" s="18">
        <f t="shared" si="60"/>
        <v>-29555</v>
      </c>
      <c r="CH440" s="13">
        <f t="shared" si="54"/>
        <v>502432.12000000023</v>
      </c>
      <c r="CI440" s="13">
        <f t="shared" si="56"/>
        <v>840745.70600000012</v>
      </c>
      <c r="CJ440" s="13">
        <f t="shared" si="57"/>
        <v>1343177.8260000004</v>
      </c>
      <c r="CK440" s="13"/>
      <c r="CL440" s="13">
        <f t="shared" si="58"/>
        <v>2212488.7000000002</v>
      </c>
      <c r="CN440" t="s">
        <v>326</v>
      </c>
      <c r="CO440" t="s">
        <v>213</v>
      </c>
      <c r="CP440" t="s">
        <v>552</v>
      </c>
      <c r="CQ440" t="s">
        <v>46</v>
      </c>
      <c r="CR440" s="18">
        <f t="shared" si="59"/>
        <v>1343177.8260000004</v>
      </c>
    </row>
    <row r="441" spans="1:96" x14ac:dyDescent="0.25">
      <c r="A441" t="s">
        <v>29</v>
      </c>
      <c r="B441" s="11" t="s">
        <v>471</v>
      </c>
      <c r="C441" t="s">
        <v>515</v>
      </c>
      <c r="D441" s="21" t="s">
        <v>473</v>
      </c>
      <c r="E441" s="11" t="s">
        <v>553</v>
      </c>
      <c r="F441" s="11" t="s">
        <v>439</v>
      </c>
      <c r="G441" s="13">
        <v>26980.63</v>
      </c>
      <c r="H441" s="13">
        <v>31297.5308</v>
      </c>
      <c r="I441" s="14">
        <v>72</v>
      </c>
      <c r="J441" s="15">
        <v>42948</v>
      </c>
      <c r="K441" s="15">
        <v>45108</v>
      </c>
      <c r="L441" s="13">
        <v>1737797.54</v>
      </c>
      <c r="M441" s="13">
        <v>554425.02</v>
      </c>
      <c r="N441" s="13">
        <v>26981</v>
      </c>
      <c r="O441" s="13"/>
      <c r="P441" s="13">
        <v>26980.63</v>
      </c>
      <c r="Q441" s="13">
        <v>26980.63</v>
      </c>
      <c r="R441" s="13">
        <v>26980.63</v>
      </c>
      <c r="S441" s="13">
        <v>26980.63</v>
      </c>
      <c r="T441" s="13">
        <v>26980.63</v>
      </c>
      <c r="U441" s="13">
        <v>26980.63</v>
      </c>
      <c r="V441" s="25">
        <v>26980.63</v>
      </c>
      <c r="W441" s="13"/>
      <c r="X441" s="25"/>
      <c r="Y441" s="13"/>
      <c r="Z441" s="38">
        <v>26980.63</v>
      </c>
      <c r="AA441" s="38"/>
      <c r="AB441" s="38"/>
      <c r="AC441" s="38"/>
      <c r="AD441" s="38">
        <v>26980.63</v>
      </c>
      <c r="AE441" s="38">
        <v>26980.63</v>
      </c>
      <c r="AF441" s="38">
        <v>26980.63</v>
      </c>
      <c r="AG441" s="38">
        <v>26980.63</v>
      </c>
      <c r="AH441" s="38">
        <v>26980.63</v>
      </c>
      <c r="AI441" s="38">
        <v>26980.63</v>
      </c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F441" s="18">
        <f t="shared" si="55"/>
        <v>215845.04</v>
      </c>
      <c r="CG441" s="18">
        <f t="shared" si="60"/>
        <v>-26981</v>
      </c>
      <c r="CH441" s="13">
        <f t="shared" si="54"/>
        <v>188864.04</v>
      </c>
      <c r="CI441" s="13">
        <f t="shared" si="56"/>
        <v>554425.02</v>
      </c>
      <c r="CJ441" s="13">
        <f t="shared" si="57"/>
        <v>743289.06</v>
      </c>
      <c r="CK441" s="13"/>
      <c r="CL441" s="13">
        <f t="shared" si="58"/>
        <v>1737797.54</v>
      </c>
      <c r="CN441" t="s">
        <v>326</v>
      </c>
      <c r="CO441" t="s">
        <v>213</v>
      </c>
      <c r="CP441" t="s">
        <v>509</v>
      </c>
      <c r="CQ441" t="s">
        <v>46</v>
      </c>
      <c r="CR441" s="18">
        <f t="shared" si="59"/>
        <v>743289.06</v>
      </c>
    </row>
    <row r="442" spans="1:96" x14ac:dyDescent="0.25">
      <c r="A442" t="s">
        <v>29</v>
      </c>
      <c r="B442" s="11" t="s">
        <v>471</v>
      </c>
      <c r="C442" t="s">
        <v>511</v>
      </c>
      <c r="D442" s="21" t="s">
        <v>473</v>
      </c>
      <c r="E442" s="11" t="s">
        <v>554</v>
      </c>
      <c r="F442" s="11" t="s">
        <v>439</v>
      </c>
      <c r="G442" s="13">
        <v>29016.04</v>
      </c>
      <c r="H442" s="13">
        <v>33658.606399999997</v>
      </c>
      <c r="I442" s="14">
        <v>72</v>
      </c>
      <c r="J442" s="15">
        <v>43040</v>
      </c>
      <c r="K442" s="15">
        <v>45200</v>
      </c>
      <c r="L442" s="13">
        <v>1907317</v>
      </c>
      <c r="M442" s="13">
        <v>724780.46</v>
      </c>
      <c r="N442" s="13">
        <v>29016</v>
      </c>
      <c r="O442" s="13"/>
      <c r="P442" s="13">
        <v>29016.04</v>
      </c>
      <c r="Q442" s="13">
        <v>29016.04</v>
      </c>
      <c r="R442" s="13">
        <v>29016.04</v>
      </c>
      <c r="S442" s="13">
        <v>29016.04</v>
      </c>
      <c r="T442" s="13">
        <v>29016.04</v>
      </c>
      <c r="U442" s="13">
        <v>29016.04</v>
      </c>
      <c r="V442" s="25">
        <v>29016.04</v>
      </c>
      <c r="W442" s="13"/>
      <c r="X442" s="25"/>
      <c r="Y442" s="13"/>
      <c r="Z442" s="38">
        <v>29016.04</v>
      </c>
      <c r="AA442" s="38"/>
      <c r="AB442" s="38"/>
      <c r="AC442" s="38"/>
      <c r="AD442" s="38">
        <v>29016.04</v>
      </c>
      <c r="AE442" s="38">
        <v>29016.04</v>
      </c>
      <c r="AF442" s="38">
        <v>29016.04</v>
      </c>
      <c r="AG442" s="38">
        <v>29016.04</v>
      </c>
      <c r="AH442" s="38">
        <v>29016.04</v>
      </c>
      <c r="AI442" s="38">
        <v>29016.04</v>
      </c>
      <c r="AJ442" s="38"/>
      <c r="AK442" s="38"/>
      <c r="AL442" s="38">
        <v>29016.04</v>
      </c>
      <c r="AM442" s="38">
        <v>29016.04</v>
      </c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F442" s="18">
        <f t="shared" si="55"/>
        <v>290160.40000000002</v>
      </c>
      <c r="CG442" s="18">
        <f t="shared" si="60"/>
        <v>-29016</v>
      </c>
      <c r="CH442" s="13">
        <f t="shared" si="54"/>
        <v>261144.40000000002</v>
      </c>
      <c r="CI442" s="13">
        <f t="shared" si="56"/>
        <v>724780.46</v>
      </c>
      <c r="CJ442" s="13">
        <f t="shared" si="57"/>
        <v>985924.86</v>
      </c>
      <c r="CK442" s="13"/>
      <c r="CL442" s="13">
        <f t="shared" si="58"/>
        <v>1907317</v>
      </c>
      <c r="CN442" t="s">
        <v>326</v>
      </c>
      <c r="CO442" t="s">
        <v>213</v>
      </c>
      <c r="CP442" t="s">
        <v>509</v>
      </c>
      <c r="CQ442" t="s">
        <v>46</v>
      </c>
      <c r="CR442" s="18">
        <f t="shared" si="59"/>
        <v>985924.86</v>
      </c>
    </row>
    <row r="443" spans="1:96" x14ac:dyDescent="0.25">
      <c r="A443" t="s">
        <v>29</v>
      </c>
      <c r="B443" s="11" t="s">
        <v>471</v>
      </c>
      <c r="C443" t="s">
        <v>511</v>
      </c>
      <c r="D443" s="21" t="s">
        <v>473</v>
      </c>
      <c r="E443" s="11" t="s">
        <v>555</v>
      </c>
      <c r="F443" s="11" t="s">
        <v>439</v>
      </c>
      <c r="G443" s="13">
        <v>29016.04</v>
      </c>
      <c r="H443" s="13">
        <v>33658.606399999997</v>
      </c>
      <c r="I443" s="14">
        <v>72</v>
      </c>
      <c r="J443" s="15">
        <v>43040</v>
      </c>
      <c r="K443" s="15">
        <v>45200</v>
      </c>
      <c r="L443" s="13">
        <v>1907317</v>
      </c>
      <c r="M443" s="13">
        <v>724780.46</v>
      </c>
      <c r="N443" s="13">
        <v>29016</v>
      </c>
      <c r="O443" s="13"/>
      <c r="P443" s="13">
        <v>29016.04</v>
      </c>
      <c r="Q443" s="13">
        <v>29016.04</v>
      </c>
      <c r="R443" s="13">
        <v>29016.04</v>
      </c>
      <c r="S443" s="13">
        <v>29016.04</v>
      </c>
      <c r="T443" s="13">
        <v>29016.04</v>
      </c>
      <c r="U443" s="13">
        <v>29016.04</v>
      </c>
      <c r="V443" s="25">
        <v>29016.04</v>
      </c>
      <c r="W443" s="13"/>
      <c r="X443" s="25"/>
      <c r="Y443" s="13"/>
      <c r="Z443" s="38">
        <v>29016.04</v>
      </c>
      <c r="AA443" s="38"/>
      <c r="AB443" s="38"/>
      <c r="AC443" s="38"/>
      <c r="AD443" s="38">
        <v>29016.04</v>
      </c>
      <c r="AE443" s="38">
        <v>29016.04</v>
      </c>
      <c r="AF443" s="38">
        <v>29016.04</v>
      </c>
      <c r="AG443" s="38">
        <v>29016.04</v>
      </c>
      <c r="AH443" s="38">
        <v>29016.04</v>
      </c>
      <c r="AI443" s="38">
        <v>29016.04</v>
      </c>
      <c r="AJ443" s="38"/>
      <c r="AK443" s="38"/>
      <c r="AL443" s="38">
        <v>29016.04</v>
      </c>
      <c r="AM443" s="38">
        <v>29016.04</v>
      </c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F443" s="18">
        <f t="shared" si="55"/>
        <v>290160.40000000002</v>
      </c>
      <c r="CG443" s="18">
        <f t="shared" si="60"/>
        <v>-29016</v>
      </c>
      <c r="CH443" s="13">
        <f t="shared" si="54"/>
        <v>261144.40000000002</v>
      </c>
      <c r="CI443" s="13">
        <f t="shared" si="56"/>
        <v>724780.46</v>
      </c>
      <c r="CJ443" s="13">
        <f t="shared" si="57"/>
        <v>985924.86</v>
      </c>
      <c r="CK443" s="13"/>
      <c r="CL443" s="13">
        <f t="shared" si="58"/>
        <v>1907317</v>
      </c>
      <c r="CN443" t="s">
        <v>326</v>
      </c>
      <c r="CO443" t="s">
        <v>213</v>
      </c>
      <c r="CP443" t="s">
        <v>509</v>
      </c>
      <c r="CQ443" t="s">
        <v>46</v>
      </c>
      <c r="CR443" s="18">
        <f t="shared" si="59"/>
        <v>985924.86</v>
      </c>
    </row>
    <row r="444" spans="1:96" x14ac:dyDescent="0.25">
      <c r="A444" t="s">
        <v>29</v>
      </c>
      <c r="B444" s="11" t="s">
        <v>471</v>
      </c>
      <c r="C444" t="s">
        <v>507</v>
      </c>
      <c r="D444" s="21" t="s">
        <v>473</v>
      </c>
      <c r="E444" s="11" t="s">
        <v>556</v>
      </c>
      <c r="F444" s="11" t="s">
        <v>439</v>
      </c>
      <c r="G444" s="13">
        <v>28381.95</v>
      </c>
      <c r="H444" s="13">
        <v>32923.061999999998</v>
      </c>
      <c r="I444" s="14">
        <v>72</v>
      </c>
      <c r="J444" s="15">
        <v>42948</v>
      </c>
      <c r="K444" s="15">
        <v>45108</v>
      </c>
      <c r="L444" s="13">
        <v>1828056</v>
      </c>
      <c r="M444" s="13">
        <v>583221</v>
      </c>
      <c r="N444" s="13">
        <v>28381.95</v>
      </c>
      <c r="O444" s="13"/>
      <c r="P444" s="13">
        <v>28381.95</v>
      </c>
      <c r="Q444" s="13">
        <v>28381.95</v>
      </c>
      <c r="R444" s="13">
        <v>28381.95</v>
      </c>
      <c r="S444" s="13">
        <v>28381.95</v>
      </c>
      <c r="T444" s="13">
        <v>28381.95</v>
      </c>
      <c r="U444" s="13">
        <v>28381.95</v>
      </c>
      <c r="V444" s="25">
        <v>28381.95</v>
      </c>
      <c r="W444" s="13"/>
      <c r="X444" s="25"/>
      <c r="Y444" s="13"/>
      <c r="Z444" s="38">
        <v>28381.95</v>
      </c>
      <c r="AA444" s="38"/>
      <c r="AB444" s="38"/>
      <c r="AC444" s="38"/>
      <c r="AD444" s="38">
        <v>28381.95</v>
      </c>
      <c r="AE444" s="38">
        <v>28381.95</v>
      </c>
      <c r="AF444" s="38">
        <v>28381.95</v>
      </c>
      <c r="AG444" s="38">
        <v>28381.95</v>
      </c>
      <c r="AH444" s="38">
        <v>28381.95</v>
      </c>
      <c r="AI444" s="38">
        <v>28381.95</v>
      </c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F444" s="18">
        <f t="shared" si="55"/>
        <v>227055.60000000003</v>
      </c>
      <c r="CG444" s="18">
        <f t="shared" si="60"/>
        <v>-28381.95</v>
      </c>
      <c r="CH444" s="13">
        <f t="shared" si="54"/>
        <v>198673.65000000002</v>
      </c>
      <c r="CI444" s="13">
        <f t="shared" si="56"/>
        <v>583221</v>
      </c>
      <c r="CJ444" s="13">
        <f t="shared" si="57"/>
        <v>781894.65</v>
      </c>
      <c r="CK444" s="13"/>
      <c r="CL444" s="13">
        <f t="shared" si="58"/>
        <v>1828056</v>
      </c>
      <c r="CN444" t="s">
        <v>326</v>
      </c>
      <c r="CO444" t="s">
        <v>213</v>
      </c>
      <c r="CP444" t="s">
        <v>509</v>
      </c>
      <c r="CQ444" t="s">
        <v>46</v>
      </c>
      <c r="CR444" s="18">
        <f t="shared" si="59"/>
        <v>781894.65</v>
      </c>
    </row>
    <row r="445" spans="1:96" x14ac:dyDescent="0.25">
      <c r="A445" t="s">
        <v>29</v>
      </c>
      <c r="B445" s="11" t="s">
        <v>471</v>
      </c>
      <c r="C445" t="s">
        <v>511</v>
      </c>
      <c r="D445" s="21" t="s">
        <v>473</v>
      </c>
      <c r="E445" s="11" t="s">
        <v>557</v>
      </c>
      <c r="F445" s="11" t="s">
        <v>439</v>
      </c>
      <c r="G445" s="13">
        <v>29016.04</v>
      </c>
      <c r="H445" s="13">
        <v>33658.606399999997</v>
      </c>
      <c r="I445" s="14">
        <v>72</v>
      </c>
      <c r="J445" s="15">
        <v>43040</v>
      </c>
      <c r="K445" s="15">
        <v>45200</v>
      </c>
      <c r="L445" s="13">
        <v>1907317</v>
      </c>
      <c r="M445" s="13">
        <v>724780.46</v>
      </c>
      <c r="N445" s="13">
        <v>29016</v>
      </c>
      <c r="O445" s="13"/>
      <c r="P445" s="13">
        <v>29016.04</v>
      </c>
      <c r="Q445" s="13">
        <v>29016.04</v>
      </c>
      <c r="R445" s="13">
        <v>29016.04</v>
      </c>
      <c r="S445" s="13">
        <v>29016.04</v>
      </c>
      <c r="T445" s="13">
        <v>29016.04</v>
      </c>
      <c r="U445" s="13">
        <v>29016.04</v>
      </c>
      <c r="V445" s="25">
        <v>29016.04</v>
      </c>
      <c r="W445" s="13"/>
      <c r="X445" s="25"/>
      <c r="Y445" s="13"/>
      <c r="Z445" s="38">
        <v>29016.04</v>
      </c>
      <c r="AA445" s="38"/>
      <c r="AB445" s="38"/>
      <c r="AC445" s="38"/>
      <c r="AD445" s="38">
        <v>29016.04</v>
      </c>
      <c r="AE445" s="38">
        <v>29016.04</v>
      </c>
      <c r="AF445" s="38">
        <v>29016.04</v>
      </c>
      <c r="AG445" s="38">
        <v>29016.04</v>
      </c>
      <c r="AH445" s="38">
        <v>29016.04</v>
      </c>
      <c r="AI445" s="38">
        <v>29016.04</v>
      </c>
      <c r="AJ445" s="38"/>
      <c r="AK445" s="38"/>
      <c r="AL445" s="38">
        <v>29016.04</v>
      </c>
      <c r="AM445" s="38">
        <v>29016.04</v>
      </c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F445" s="18">
        <f t="shared" si="55"/>
        <v>290160.40000000002</v>
      </c>
      <c r="CG445" s="18">
        <f t="shared" si="60"/>
        <v>-29016</v>
      </c>
      <c r="CH445" s="13">
        <f t="shared" si="54"/>
        <v>261144.40000000002</v>
      </c>
      <c r="CI445" s="13">
        <f t="shared" si="56"/>
        <v>724780.46</v>
      </c>
      <c r="CJ445" s="13">
        <f t="shared" si="57"/>
        <v>985924.86</v>
      </c>
      <c r="CK445" s="13"/>
      <c r="CL445" s="13">
        <f t="shared" si="58"/>
        <v>1907317</v>
      </c>
      <c r="CN445" t="s">
        <v>326</v>
      </c>
      <c r="CO445" t="s">
        <v>213</v>
      </c>
      <c r="CP445" t="s">
        <v>509</v>
      </c>
      <c r="CQ445" t="s">
        <v>46</v>
      </c>
      <c r="CR445" s="18">
        <f t="shared" si="59"/>
        <v>985924.86</v>
      </c>
    </row>
    <row r="446" spans="1:96" x14ac:dyDescent="0.25">
      <c r="A446" t="s">
        <v>29</v>
      </c>
      <c r="B446" s="11" t="s">
        <v>471</v>
      </c>
      <c r="C446" t="s">
        <v>511</v>
      </c>
      <c r="D446" s="21" t="s">
        <v>473</v>
      </c>
      <c r="E446" s="11" t="s">
        <v>558</v>
      </c>
      <c r="F446" s="11" t="s">
        <v>439</v>
      </c>
      <c r="G446" s="13">
        <v>29016.04</v>
      </c>
      <c r="H446" s="13">
        <v>33658.606399999997</v>
      </c>
      <c r="I446" s="14">
        <v>72</v>
      </c>
      <c r="J446" s="15">
        <v>43040</v>
      </c>
      <c r="K446" s="15">
        <v>45200</v>
      </c>
      <c r="L446" s="13">
        <v>1907317</v>
      </c>
      <c r="M446" s="13">
        <v>724780.46</v>
      </c>
      <c r="N446" s="13">
        <v>29016</v>
      </c>
      <c r="O446" s="13"/>
      <c r="P446" s="13">
        <v>29016.04</v>
      </c>
      <c r="Q446" s="13">
        <v>29016.04</v>
      </c>
      <c r="R446" s="13">
        <v>29016.04</v>
      </c>
      <c r="S446" s="13">
        <v>29016.04</v>
      </c>
      <c r="T446" s="13">
        <v>29016.04</v>
      </c>
      <c r="U446" s="13">
        <v>29016.04</v>
      </c>
      <c r="V446" s="25">
        <v>29016.04</v>
      </c>
      <c r="W446" s="13"/>
      <c r="X446" s="25"/>
      <c r="Y446" s="13"/>
      <c r="Z446" s="38">
        <v>29016.04</v>
      </c>
      <c r="AA446" s="38"/>
      <c r="AB446" s="38"/>
      <c r="AC446" s="38"/>
      <c r="AD446" s="38">
        <v>29016.04</v>
      </c>
      <c r="AE446" s="38">
        <v>29016.04</v>
      </c>
      <c r="AF446" s="38">
        <v>29016.04</v>
      </c>
      <c r="AG446" s="38">
        <v>29016.04</v>
      </c>
      <c r="AH446" s="38">
        <v>29016.04</v>
      </c>
      <c r="AI446" s="38">
        <v>29016.04</v>
      </c>
      <c r="AJ446" s="38"/>
      <c r="AK446" s="38"/>
      <c r="AL446" s="38">
        <v>29016.04</v>
      </c>
      <c r="AM446" s="38">
        <v>29016.04</v>
      </c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F446" s="18">
        <f t="shared" si="55"/>
        <v>290160.40000000002</v>
      </c>
      <c r="CG446" s="18">
        <f t="shared" si="60"/>
        <v>-29016</v>
      </c>
      <c r="CH446" s="13">
        <f t="shared" si="54"/>
        <v>261144.40000000002</v>
      </c>
      <c r="CI446" s="13">
        <f t="shared" si="56"/>
        <v>724780.46</v>
      </c>
      <c r="CJ446" s="13">
        <f t="shared" si="57"/>
        <v>985924.86</v>
      </c>
      <c r="CK446" s="13"/>
      <c r="CL446" s="13">
        <f t="shared" si="58"/>
        <v>1907317</v>
      </c>
      <c r="CN446" t="s">
        <v>326</v>
      </c>
      <c r="CO446" t="s">
        <v>213</v>
      </c>
      <c r="CP446" t="s">
        <v>509</v>
      </c>
      <c r="CQ446" t="s">
        <v>46</v>
      </c>
      <c r="CR446" s="18">
        <f t="shared" si="59"/>
        <v>985924.86</v>
      </c>
    </row>
    <row r="447" spans="1:96" x14ac:dyDescent="0.25">
      <c r="A447" t="s">
        <v>29</v>
      </c>
      <c r="B447" s="11" t="s">
        <v>471</v>
      </c>
      <c r="C447" t="s">
        <v>511</v>
      </c>
      <c r="D447" s="21" t="s">
        <v>473</v>
      </c>
      <c r="E447" s="11" t="s">
        <v>559</v>
      </c>
      <c r="F447" s="11" t="s">
        <v>439</v>
      </c>
      <c r="G447" s="13">
        <v>29016.04</v>
      </c>
      <c r="H447" s="13">
        <v>33658.606399999997</v>
      </c>
      <c r="I447" s="14">
        <v>72</v>
      </c>
      <c r="J447" s="15">
        <v>43040</v>
      </c>
      <c r="K447" s="15">
        <v>45200</v>
      </c>
      <c r="L447" s="13">
        <v>1907317</v>
      </c>
      <c r="M447" s="13">
        <v>724780.46</v>
      </c>
      <c r="N447" s="13">
        <v>29016</v>
      </c>
      <c r="O447" s="13"/>
      <c r="P447" s="13">
        <v>29016.04</v>
      </c>
      <c r="Q447" s="13">
        <v>29016.04</v>
      </c>
      <c r="R447" s="13">
        <v>29016.04</v>
      </c>
      <c r="S447" s="13">
        <v>29016.04</v>
      </c>
      <c r="T447" s="13">
        <v>29016.04</v>
      </c>
      <c r="U447" s="13">
        <v>29016.04</v>
      </c>
      <c r="V447" s="25">
        <v>29016.04</v>
      </c>
      <c r="W447" s="13"/>
      <c r="X447" s="25"/>
      <c r="Y447" s="13"/>
      <c r="Z447" s="38">
        <v>29016.04</v>
      </c>
      <c r="AA447" s="38"/>
      <c r="AB447" s="38"/>
      <c r="AC447" s="38"/>
      <c r="AD447" s="38">
        <v>29016.04</v>
      </c>
      <c r="AE447" s="38">
        <v>29016.04</v>
      </c>
      <c r="AF447" s="38">
        <v>29016.04</v>
      </c>
      <c r="AG447" s="38">
        <v>29016.04</v>
      </c>
      <c r="AH447" s="38">
        <v>29016.04</v>
      </c>
      <c r="AI447" s="38">
        <v>29016.04</v>
      </c>
      <c r="AJ447" s="38"/>
      <c r="AK447" s="38"/>
      <c r="AL447" s="38">
        <v>29016.04</v>
      </c>
      <c r="AM447" s="38">
        <v>29016.04</v>
      </c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F447" s="18">
        <f t="shared" si="55"/>
        <v>290160.40000000002</v>
      </c>
      <c r="CG447" s="18">
        <f t="shared" si="60"/>
        <v>-29016</v>
      </c>
      <c r="CH447" s="13">
        <f t="shared" si="54"/>
        <v>261144.40000000002</v>
      </c>
      <c r="CI447" s="13">
        <f t="shared" si="56"/>
        <v>724780.46</v>
      </c>
      <c r="CJ447" s="13">
        <f t="shared" si="57"/>
        <v>985924.86</v>
      </c>
      <c r="CK447" s="13"/>
      <c r="CL447" s="13">
        <f t="shared" si="58"/>
        <v>1907317</v>
      </c>
      <c r="CN447" t="s">
        <v>326</v>
      </c>
      <c r="CO447" t="s">
        <v>213</v>
      </c>
      <c r="CP447" t="s">
        <v>509</v>
      </c>
      <c r="CQ447" t="s">
        <v>46</v>
      </c>
      <c r="CR447" s="18">
        <f t="shared" si="59"/>
        <v>985924.86</v>
      </c>
    </row>
    <row r="448" spans="1:96" x14ac:dyDescent="0.25">
      <c r="A448" t="s">
        <v>29</v>
      </c>
      <c r="B448" s="11" t="s">
        <v>471</v>
      </c>
      <c r="C448" t="s">
        <v>511</v>
      </c>
      <c r="D448" s="21" t="s">
        <v>473</v>
      </c>
      <c r="E448" s="11" t="s">
        <v>560</v>
      </c>
      <c r="F448" s="11" t="s">
        <v>439</v>
      </c>
      <c r="G448" s="13">
        <v>29016.04</v>
      </c>
      <c r="H448" s="13">
        <v>33658.606399999997</v>
      </c>
      <c r="I448" s="14">
        <v>72</v>
      </c>
      <c r="J448" s="15">
        <v>43040</v>
      </c>
      <c r="K448" s="15">
        <v>45200</v>
      </c>
      <c r="L448" s="13">
        <v>1907317</v>
      </c>
      <c r="M448" s="13">
        <v>724780.46</v>
      </c>
      <c r="N448" s="13">
        <v>29016</v>
      </c>
      <c r="O448" s="13"/>
      <c r="P448" s="13">
        <v>29016.04</v>
      </c>
      <c r="Q448" s="13">
        <v>29016.04</v>
      </c>
      <c r="R448" s="13">
        <v>29016.04</v>
      </c>
      <c r="S448" s="13">
        <v>29016.04</v>
      </c>
      <c r="T448" s="13">
        <v>29016.04</v>
      </c>
      <c r="U448" s="13">
        <v>29016.04</v>
      </c>
      <c r="V448" s="25">
        <v>29016.04</v>
      </c>
      <c r="W448" s="13"/>
      <c r="X448" s="25"/>
      <c r="Y448" s="13"/>
      <c r="Z448" s="38">
        <v>29016.04</v>
      </c>
      <c r="AA448" s="38"/>
      <c r="AB448" s="38"/>
      <c r="AC448" s="38"/>
      <c r="AD448" s="38">
        <v>29016.04</v>
      </c>
      <c r="AE448" s="38">
        <v>29016.04</v>
      </c>
      <c r="AF448" s="38">
        <v>29016.04</v>
      </c>
      <c r="AG448" s="38">
        <v>29016.04</v>
      </c>
      <c r="AH448" s="38">
        <v>29016.04</v>
      </c>
      <c r="AI448" s="38">
        <v>29016.04</v>
      </c>
      <c r="AJ448" s="38"/>
      <c r="AK448" s="38"/>
      <c r="AL448" s="38">
        <v>29016.04</v>
      </c>
      <c r="AM448" s="38">
        <v>29016.04</v>
      </c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F448" s="18">
        <f t="shared" si="55"/>
        <v>290160.40000000002</v>
      </c>
      <c r="CG448" s="18">
        <f t="shared" si="60"/>
        <v>-29016</v>
      </c>
      <c r="CH448" s="13">
        <f t="shared" si="54"/>
        <v>261144.40000000002</v>
      </c>
      <c r="CI448" s="13">
        <f t="shared" si="56"/>
        <v>724780.46</v>
      </c>
      <c r="CJ448" s="13">
        <f t="shared" si="57"/>
        <v>985924.86</v>
      </c>
      <c r="CK448" s="13"/>
      <c r="CL448" s="13">
        <f t="shared" si="58"/>
        <v>1907317</v>
      </c>
      <c r="CN448" t="s">
        <v>326</v>
      </c>
      <c r="CO448" t="s">
        <v>213</v>
      </c>
      <c r="CP448" t="s">
        <v>509</v>
      </c>
      <c r="CQ448" t="s">
        <v>46</v>
      </c>
      <c r="CR448" s="18">
        <f t="shared" si="59"/>
        <v>985924.86</v>
      </c>
    </row>
    <row r="449" spans="1:96" x14ac:dyDescent="0.25">
      <c r="A449" t="s">
        <v>29</v>
      </c>
      <c r="B449" s="11" t="s">
        <v>471</v>
      </c>
      <c r="C449" t="s">
        <v>511</v>
      </c>
      <c r="D449" s="21" t="s">
        <v>473</v>
      </c>
      <c r="E449" s="11" t="s">
        <v>561</v>
      </c>
      <c r="F449" s="11" t="s">
        <v>439</v>
      </c>
      <c r="G449" s="13">
        <v>29016.04</v>
      </c>
      <c r="H449" s="13">
        <v>33658.606399999997</v>
      </c>
      <c r="I449" s="14">
        <v>72</v>
      </c>
      <c r="J449" s="15">
        <v>43040</v>
      </c>
      <c r="K449" s="15">
        <v>45200</v>
      </c>
      <c r="L449" s="13">
        <v>1907317</v>
      </c>
      <c r="M449" s="13">
        <v>724780.46</v>
      </c>
      <c r="N449" s="13">
        <v>29016</v>
      </c>
      <c r="O449" s="13"/>
      <c r="P449" s="13">
        <v>29016.04</v>
      </c>
      <c r="Q449" s="13">
        <v>29016.04</v>
      </c>
      <c r="R449" s="13">
        <v>29016.04</v>
      </c>
      <c r="S449" s="13">
        <v>29016.04</v>
      </c>
      <c r="T449" s="13">
        <v>29016.04</v>
      </c>
      <c r="U449" s="13">
        <v>29016.04</v>
      </c>
      <c r="V449" s="25">
        <v>29016.04</v>
      </c>
      <c r="W449" s="13"/>
      <c r="X449" s="25"/>
      <c r="Y449" s="13"/>
      <c r="Z449" s="38">
        <v>29016.04</v>
      </c>
      <c r="AA449" s="38"/>
      <c r="AB449" s="38"/>
      <c r="AC449" s="38"/>
      <c r="AD449" s="38">
        <v>29016.04</v>
      </c>
      <c r="AE449" s="38">
        <v>29016.04</v>
      </c>
      <c r="AF449" s="38">
        <v>29016.04</v>
      </c>
      <c r="AG449" s="38">
        <v>29016.04</v>
      </c>
      <c r="AH449" s="38">
        <v>29016.04</v>
      </c>
      <c r="AI449" s="38">
        <v>29016.04</v>
      </c>
      <c r="AJ449" s="38"/>
      <c r="AK449" s="38"/>
      <c r="AL449" s="38">
        <v>29016.04</v>
      </c>
      <c r="AM449" s="38">
        <v>29016.04</v>
      </c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F449" s="18">
        <f t="shared" si="55"/>
        <v>290160.40000000002</v>
      </c>
      <c r="CG449" s="18">
        <f t="shared" si="60"/>
        <v>-29016</v>
      </c>
      <c r="CH449" s="13">
        <f t="shared" si="54"/>
        <v>261144.40000000002</v>
      </c>
      <c r="CI449" s="13">
        <f t="shared" si="56"/>
        <v>724780.46</v>
      </c>
      <c r="CJ449" s="13">
        <f t="shared" si="57"/>
        <v>985924.86</v>
      </c>
      <c r="CK449" s="13"/>
      <c r="CL449" s="13">
        <f t="shared" si="58"/>
        <v>1907317</v>
      </c>
      <c r="CN449" t="s">
        <v>326</v>
      </c>
      <c r="CO449" t="s">
        <v>213</v>
      </c>
      <c r="CP449" t="s">
        <v>509</v>
      </c>
      <c r="CQ449" t="s">
        <v>46</v>
      </c>
      <c r="CR449" s="18">
        <f t="shared" si="59"/>
        <v>985924.86</v>
      </c>
    </row>
    <row r="450" spans="1:96" x14ac:dyDescent="0.25">
      <c r="A450" t="s">
        <v>29</v>
      </c>
      <c r="B450" s="11" t="s">
        <v>471</v>
      </c>
      <c r="C450" t="s">
        <v>507</v>
      </c>
      <c r="D450" s="21" t="s">
        <v>473</v>
      </c>
      <c r="E450" s="11" t="s">
        <v>562</v>
      </c>
      <c r="F450" s="11" t="s">
        <v>439</v>
      </c>
      <c r="G450" s="13">
        <v>28381.95</v>
      </c>
      <c r="H450" s="13">
        <v>32923.061999999998</v>
      </c>
      <c r="I450" s="14">
        <v>72</v>
      </c>
      <c r="J450" s="15">
        <v>42948</v>
      </c>
      <c r="K450" s="15">
        <v>45108</v>
      </c>
      <c r="L450" s="13">
        <v>1828056</v>
      </c>
      <c r="M450" s="13">
        <v>583221</v>
      </c>
      <c r="N450" s="13">
        <v>28381.95</v>
      </c>
      <c r="O450" s="13"/>
      <c r="P450" s="13">
        <v>28381.95</v>
      </c>
      <c r="Q450" s="13">
        <v>28381.95</v>
      </c>
      <c r="R450" s="13">
        <v>28381.95</v>
      </c>
      <c r="S450" s="13">
        <v>28381.95</v>
      </c>
      <c r="T450" s="13">
        <v>28381.95</v>
      </c>
      <c r="U450" s="13">
        <v>28381.95</v>
      </c>
      <c r="V450" s="25">
        <v>28381.95</v>
      </c>
      <c r="W450" s="13"/>
      <c r="X450" s="25"/>
      <c r="Y450" s="13"/>
      <c r="Z450" s="38">
        <v>28381.95</v>
      </c>
      <c r="AA450" s="38"/>
      <c r="AB450" s="38"/>
      <c r="AC450" s="38"/>
      <c r="AD450" s="38">
        <v>28381.95</v>
      </c>
      <c r="AE450" s="38">
        <v>28381.95</v>
      </c>
      <c r="AF450" s="38">
        <v>28381.95</v>
      </c>
      <c r="AG450" s="38">
        <v>28381.95</v>
      </c>
      <c r="AH450" s="38">
        <v>28381.95</v>
      </c>
      <c r="AI450" s="38">
        <v>28381.95</v>
      </c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F450" s="18">
        <f t="shared" si="55"/>
        <v>227055.60000000003</v>
      </c>
      <c r="CG450" s="18">
        <f t="shared" si="60"/>
        <v>-28381.95</v>
      </c>
      <c r="CH450" s="13">
        <f t="shared" si="54"/>
        <v>198673.65000000002</v>
      </c>
      <c r="CI450" s="13">
        <f t="shared" si="56"/>
        <v>583221</v>
      </c>
      <c r="CJ450" s="13">
        <f t="shared" si="57"/>
        <v>781894.65</v>
      </c>
      <c r="CK450" s="13"/>
      <c r="CL450" s="13">
        <f t="shared" si="58"/>
        <v>1828056</v>
      </c>
      <c r="CN450" t="s">
        <v>326</v>
      </c>
      <c r="CO450" t="s">
        <v>213</v>
      </c>
      <c r="CP450" t="s">
        <v>509</v>
      </c>
      <c r="CQ450" t="s">
        <v>46</v>
      </c>
      <c r="CR450" s="18">
        <f t="shared" si="59"/>
        <v>781894.65</v>
      </c>
    </row>
    <row r="451" spans="1:96" x14ac:dyDescent="0.25">
      <c r="A451" t="s">
        <v>29</v>
      </c>
      <c r="B451" s="11" t="s">
        <v>471</v>
      </c>
      <c r="C451" t="s">
        <v>511</v>
      </c>
      <c r="D451" s="21" t="s">
        <v>473</v>
      </c>
      <c r="E451" s="11" t="s">
        <v>563</v>
      </c>
      <c r="F451" s="11" t="s">
        <v>439</v>
      </c>
      <c r="G451" s="13">
        <v>29016.04</v>
      </c>
      <c r="H451" s="13">
        <v>33658.606399999997</v>
      </c>
      <c r="I451" s="14">
        <v>72</v>
      </c>
      <c r="J451" s="15">
        <v>43040</v>
      </c>
      <c r="K451" s="15">
        <v>45200</v>
      </c>
      <c r="L451" s="13">
        <v>1907317</v>
      </c>
      <c r="M451" s="13">
        <v>724780.46</v>
      </c>
      <c r="N451" s="13">
        <v>29016</v>
      </c>
      <c r="O451" s="13"/>
      <c r="P451" s="13">
        <v>29016.04</v>
      </c>
      <c r="Q451" s="13">
        <v>29016.04</v>
      </c>
      <c r="R451" s="13">
        <v>29016.04</v>
      </c>
      <c r="S451" s="13">
        <v>29016.04</v>
      </c>
      <c r="T451" s="13">
        <v>29016.04</v>
      </c>
      <c r="U451" s="13">
        <v>29016.04</v>
      </c>
      <c r="V451" s="25">
        <v>29016.04</v>
      </c>
      <c r="W451" s="13"/>
      <c r="X451" s="25"/>
      <c r="Y451" s="13"/>
      <c r="Z451" s="38">
        <v>29016.04</v>
      </c>
      <c r="AA451" s="38"/>
      <c r="AB451" s="38"/>
      <c r="AC451" s="38"/>
      <c r="AD451" s="38">
        <v>29016.04</v>
      </c>
      <c r="AE451" s="38">
        <v>29016.04</v>
      </c>
      <c r="AF451" s="38">
        <v>29016.04</v>
      </c>
      <c r="AG451" s="38">
        <v>29016.04</v>
      </c>
      <c r="AH451" s="38">
        <v>29016.04</v>
      </c>
      <c r="AI451" s="38">
        <v>29016.04</v>
      </c>
      <c r="AJ451" s="38"/>
      <c r="AK451" s="38"/>
      <c r="AL451" s="38">
        <v>29016.04</v>
      </c>
      <c r="AM451" s="38">
        <v>29016.04</v>
      </c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F451" s="18">
        <f t="shared" si="55"/>
        <v>290160.40000000002</v>
      </c>
      <c r="CG451" s="18">
        <f t="shared" si="60"/>
        <v>-29016</v>
      </c>
      <c r="CH451" s="13">
        <f t="shared" si="54"/>
        <v>261144.40000000002</v>
      </c>
      <c r="CI451" s="13">
        <f t="shared" si="56"/>
        <v>724780.46</v>
      </c>
      <c r="CJ451" s="13">
        <f t="shared" si="57"/>
        <v>985924.86</v>
      </c>
      <c r="CK451" s="13"/>
      <c r="CL451" s="13">
        <f t="shared" si="58"/>
        <v>1907317</v>
      </c>
      <c r="CN451" t="s">
        <v>326</v>
      </c>
      <c r="CO451" t="s">
        <v>213</v>
      </c>
      <c r="CP451" t="s">
        <v>509</v>
      </c>
      <c r="CQ451" t="s">
        <v>46</v>
      </c>
      <c r="CR451" s="18">
        <f t="shared" si="59"/>
        <v>985924.86</v>
      </c>
    </row>
    <row r="452" spans="1:96" x14ac:dyDescent="0.25">
      <c r="A452" t="s">
        <v>29</v>
      </c>
      <c r="B452" s="11" t="s">
        <v>471</v>
      </c>
      <c r="C452" t="s">
        <v>511</v>
      </c>
      <c r="D452" s="21" t="s">
        <v>473</v>
      </c>
      <c r="E452" s="11" t="s">
        <v>564</v>
      </c>
      <c r="F452" s="11" t="s">
        <v>439</v>
      </c>
      <c r="G452" s="13">
        <v>29016.04</v>
      </c>
      <c r="H452" s="13">
        <v>33658.606399999997</v>
      </c>
      <c r="I452" s="14">
        <v>72</v>
      </c>
      <c r="J452" s="15">
        <v>43040</v>
      </c>
      <c r="K452" s="15">
        <v>45200</v>
      </c>
      <c r="L452" s="13">
        <v>1907317</v>
      </c>
      <c r="M452" s="13">
        <v>724780.46</v>
      </c>
      <c r="N452" s="13">
        <v>29016</v>
      </c>
      <c r="O452" s="13"/>
      <c r="P452" s="13">
        <v>29016.04</v>
      </c>
      <c r="Q452" s="13">
        <v>29016.04</v>
      </c>
      <c r="R452" s="13">
        <v>29016.04</v>
      </c>
      <c r="S452" s="13">
        <v>29016.04</v>
      </c>
      <c r="T452" s="13">
        <v>29016.04</v>
      </c>
      <c r="U452" s="13">
        <v>29016.04</v>
      </c>
      <c r="V452" s="25">
        <v>29016.04</v>
      </c>
      <c r="W452" s="13"/>
      <c r="X452" s="25"/>
      <c r="Y452" s="13"/>
      <c r="Z452" s="38">
        <v>29016.04</v>
      </c>
      <c r="AA452" s="38"/>
      <c r="AB452" s="38"/>
      <c r="AC452" s="38"/>
      <c r="AD452" s="38">
        <v>29016.04</v>
      </c>
      <c r="AE452" s="38">
        <v>29016.04</v>
      </c>
      <c r="AF452" s="38">
        <v>29016.04</v>
      </c>
      <c r="AG452" s="38">
        <v>29016.04</v>
      </c>
      <c r="AH452" s="38">
        <v>29016.04</v>
      </c>
      <c r="AI452" s="38">
        <v>29016.04</v>
      </c>
      <c r="AJ452" s="38"/>
      <c r="AK452" s="38"/>
      <c r="AL452" s="38">
        <v>29016.04</v>
      </c>
      <c r="AM452" s="38">
        <v>29016.04</v>
      </c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F452" s="18">
        <f t="shared" si="55"/>
        <v>290160.40000000002</v>
      </c>
      <c r="CG452" s="18">
        <f t="shared" si="60"/>
        <v>-29016</v>
      </c>
      <c r="CH452" s="13">
        <f t="shared" si="54"/>
        <v>261144.40000000002</v>
      </c>
      <c r="CI452" s="13">
        <f t="shared" si="56"/>
        <v>724780.46</v>
      </c>
      <c r="CJ452" s="13">
        <f t="shared" si="57"/>
        <v>985924.86</v>
      </c>
      <c r="CK452" s="13"/>
      <c r="CL452" s="13">
        <f t="shared" si="58"/>
        <v>1907317</v>
      </c>
      <c r="CN452" t="s">
        <v>326</v>
      </c>
      <c r="CO452" t="s">
        <v>213</v>
      </c>
      <c r="CP452" t="s">
        <v>509</v>
      </c>
      <c r="CQ452" t="s">
        <v>46</v>
      </c>
      <c r="CR452" s="18">
        <f t="shared" si="59"/>
        <v>985924.86</v>
      </c>
    </row>
    <row r="453" spans="1:96" x14ac:dyDescent="0.25">
      <c r="A453" t="s">
        <v>29</v>
      </c>
      <c r="B453" s="11" t="s">
        <v>471</v>
      </c>
      <c r="C453" t="s">
        <v>511</v>
      </c>
      <c r="D453" s="21" t="s">
        <v>473</v>
      </c>
      <c r="E453" s="11" t="s">
        <v>565</v>
      </c>
      <c r="F453" s="11" t="s">
        <v>439</v>
      </c>
      <c r="G453" s="13">
        <v>29016.04</v>
      </c>
      <c r="H453" s="13">
        <v>33658.606399999997</v>
      </c>
      <c r="I453" s="14">
        <v>72</v>
      </c>
      <c r="J453" s="15">
        <v>43040</v>
      </c>
      <c r="K453" s="15">
        <v>45200</v>
      </c>
      <c r="L453" s="13">
        <v>1907317</v>
      </c>
      <c r="M453" s="13">
        <v>724780.46</v>
      </c>
      <c r="N453" s="13">
        <v>29016</v>
      </c>
      <c r="O453" s="13"/>
      <c r="P453" s="13">
        <v>29016.04</v>
      </c>
      <c r="Q453" s="13">
        <v>29016.04</v>
      </c>
      <c r="R453" s="13">
        <v>29016.04</v>
      </c>
      <c r="S453" s="13">
        <v>29016.04</v>
      </c>
      <c r="T453" s="13">
        <v>29016.04</v>
      </c>
      <c r="U453" s="13">
        <v>29016.04</v>
      </c>
      <c r="V453" s="25">
        <v>29016.04</v>
      </c>
      <c r="W453" s="13"/>
      <c r="X453" s="25"/>
      <c r="Y453" s="13"/>
      <c r="Z453" s="38">
        <v>29016.04</v>
      </c>
      <c r="AA453" s="38"/>
      <c r="AB453" s="38"/>
      <c r="AC453" s="38"/>
      <c r="AD453" s="38">
        <v>29016.04</v>
      </c>
      <c r="AE453" s="38">
        <v>29016.04</v>
      </c>
      <c r="AF453" s="38">
        <v>29016.04</v>
      </c>
      <c r="AG453" s="38">
        <v>29016.04</v>
      </c>
      <c r="AH453" s="38">
        <v>29016.04</v>
      </c>
      <c r="AI453" s="38">
        <v>29016.04</v>
      </c>
      <c r="AJ453" s="38"/>
      <c r="AK453" s="38"/>
      <c r="AL453" s="38">
        <v>29016.04</v>
      </c>
      <c r="AM453" s="38">
        <v>29016.04</v>
      </c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F453" s="18">
        <f t="shared" si="55"/>
        <v>290160.40000000002</v>
      </c>
      <c r="CG453" s="18">
        <f t="shared" si="60"/>
        <v>-29016</v>
      </c>
      <c r="CH453" s="13">
        <f t="shared" si="54"/>
        <v>261144.40000000002</v>
      </c>
      <c r="CI453" s="13">
        <f t="shared" si="56"/>
        <v>724780.46</v>
      </c>
      <c r="CJ453" s="13">
        <f t="shared" si="57"/>
        <v>985924.86</v>
      </c>
      <c r="CK453" s="13"/>
      <c r="CL453" s="13">
        <f t="shared" si="58"/>
        <v>1907317</v>
      </c>
      <c r="CN453" t="s">
        <v>326</v>
      </c>
      <c r="CO453" t="s">
        <v>213</v>
      </c>
      <c r="CP453" t="s">
        <v>509</v>
      </c>
      <c r="CQ453" t="s">
        <v>46</v>
      </c>
      <c r="CR453" s="18">
        <f t="shared" si="59"/>
        <v>985924.86</v>
      </c>
    </row>
    <row r="454" spans="1:96" x14ac:dyDescent="0.25">
      <c r="A454" t="s">
        <v>29</v>
      </c>
      <c r="B454" s="11" t="s">
        <v>471</v>
      </c>
      <c r="C454" t="s">
        <v>550</v>
      </c>
      <c r="D454" s="21" t="s">
        <v>473</v>
      </c>
      <c r="E454" s="11" t="s">
        <v>566</v>
      </c>
      <c r="F454" s="11" t="s">
        <v>439</v>
      </c>
      <c r="G454" s="13">
        <v>29554.84</v>
      </c>
      <c r="H454" s="13">
        <v>34283.614399999999</v>
      </c>
      <c r="I454" s="14">
        <v>72</v>
      </c>
      <c r="J454" s="15">
        <v>43282</v>
      </c>
      <c r="K454" s="15">
        <v>45444</v>
      </c>
      <c r="L454" s="13">
        <v>2212488.7000000002</v>
      </c>
      <c r="M454" s="13">
        <v>840745.70600000012</v>
      </c>
      <c r="N454" s="13">
        <v>29555</v>
      </c>
      <c r="O454" s="13"/>
      <c r="P454" s="13">
        <v>29554.84</v>
      </c>
      <c r="Q454" s="13">
        <v>29554.84</v>
      </c>
      <c r="R454" s="13">
        <v>29554.84</v>
      </c>
      <c r="S454" s="13">
        <v>29554.84</v>
      </c>
      <c r="T454" s="13">
        <v>29554.84</v>
      </c>
      <c r="U454" s="13">
        <v>29554.84</v>
      </c>
      <c r="V454" s="25">
        <v>29554.84</v>
      </c>
      <c r="W454" s="13"/>
      <c r="X454" s="25"/>
      <c r="Y454" s="13"/>
      <c r="Z454" s="38">
        <v>29554.84</v>
      </c>
      <c r="AA454" s="38"/>
      <c r="AB454" s="38"/>
      <c r="AC454" s="38"/>
      <c r="AD454" s="38">
        <v>29554.84</v>
      </c>
      <c r="AE454" s="38">
        <v>29554.84</v>
      </c>
      <c r="AF454" s="38">
        <v>29554.84</v>
      </c>
      <c r="AG454" s="38">
        <v>29554.84</v>
      </c>
      <c r="AH454" s="38">
        <v>29554.84</v>
      </c>
      <c r="AI454" s="38">
        <v>29554.84</v>
      </c>
      <c r="AJ454" s="38"/>
      <c r="AK454" s="38"/>
      <c r="AL454" s="38">
        <v>29554.84</v>
      </c>
      <c r="AM454" s="38">
        <v>29554.84</v>
      </c>
      <c r="AN454" s="38">
        <v>29554.84</v>
      </c>
      <c r="AO454" s="38">
        <v>29554.84</v>
      </c>
      <c r="AP454" s="38">
        <v>29554.84</v>
      </c>
      <c r="AQ454" s="38">
        <v>29554.84</v>
      </c>
      <c r="AR454" s="38">
        <v>29554.84</v>
      </c>
      <c r="AS454" s="38">
        <v>29554.84</v>
      </c>
      <c r="AT454" s="38">
        <v>29554.84</v>
      </c>
      <c r="AU454" s="38">
        <v>29554.84</v>
      </c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F454" s="18">
        <f t="shared" si="55"/>
        <v>531987.12000000023</v>
      </c>
      <c r="CG454" s="18">
        <f t="shared" si="60"/>
        <v>-29555</v>
      </c>
      <c r="CH454" s="13">
        <f t="shared" si="54"/>
        <v>502432.12000000023</v>
      </c>
      <c r="CI454" s="13">
        <f t="shared" si="56"/>
        <v>840745.70600000012</v>
      </c>
      <c r="CJ454" s="13">
        <f t="shared" si="57"/>
        <v>1343177.8260000004</v>
      </c>
      <c r="CK454" s="13"/>
      <c r="CL454" s="13">
        <f t="shared" si="58"/>
        <v>2212488.7000000002</v>
      </c>
      <c r="CN454" t="s">
        <v>326</v>
      </c>
      <c r="CO454" t="s">
        <v>213</v>
      </c>
      <c r="CP454" t="s">
        <v>509</v>
      </c>
      <c r="CQ454" t="s">
        <v>46</v>
      </c>
      <c r="CR454" s="18">
        <f t="shared" si="59"/>
        <v>1343177.8260000004</v>
      </c>
    </row>
    <row r="455" spans="1:96" x14ac:dyDescent="0.25">
      <c r="A455" t="s">
        <v>29</v>
      </c>
      <c r="B455" s="11" t="s">
        <v>471</v>
      </c>
      <c r="C455" t="s">
        <v>515</v>
      </c>
      <c r="D455" s="21" t="s">
        <v>473</v>
      </c>
      <c r="E455" s="11" t="s">
        <v>567</v>
      </c>
      <c r="F455" s="11" t="s">
        <v>439</v>
      </c>
      <c r="G455" s="13">
        <v>26980.63</v>
      </c>
      <c r="H455" s="13">
        <v>31297.5308</v>
      </c>
      <c r="I455" s="14">
        <v>72</v>
      </c>
      <c r="J455" s="15">
        <v>42948</v>
      </c>
      <c r="K455" s="15">
        <v>45108</v>
      </c>
      <c r="L455" s="13">
        <v>1737797.54</v>
      </c>
      <c r="M455" s="13">
        <v>554425.02</v>
      </c>
      <c r="N455" s="13">
        <v>26981</v>
      </c>
      <c r="O455" s="13"/>
      <c r="P455" s="13">
        <v>26980.63</v>
      </c>
      <c r="Q455" s="13">
        <v>26980.63</v>
      </c>
      <c r="R455" s="13">
        <v>26980.63</v>
      </c>
      <c r="S455" s="13">
        <v>26980.63</v>
      </c>
      <c r="T455" s="13">
        <v>26980.63</v>
      </c>
      <c r="U455" s="13">
        <v>26980.63</v>
      </c>
      <c r="V455" s="25">
        <v>26980.63</v>
      </c>
      <c r="W455" s="13"/>
      <c r="X455" s="25"/>
      <c r="Y455" s="13"/>
      <c r="Z455" s="38">
        <v>26980.63</v>
      </c>
      <c r="AA455" s="38"/>
      <c r="AB455" s="38"/>
      <c r="AC455" s="38"/>
      <c r="AD455" s="38">
        <v>26980.63</v>
      </c>
      <c r="AE455" s="38">
        <v>26980.63</v>
      </c>
      <c r="AF455" s="38">
        <v>26980.63</v>
      </c>
      <c r="AG455" s="38">
        <v>26980.63</v>
      </c>
      <c r="AH455" s="38">
        <v>26980.63</v>
      </c>
      <c r="AI455" s="38">
        <v>26980.63</v>
      </c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F455" s="18">
        <f t="shared" si="55"/>
        <v>215845.04</v>
      </c>
      <c r="CG455" s="18">
        <f t="shared" si="60"/>
        <v>-26981</v>
      </c>
      <c r="CH455" s="13">
        <f t="shared" ref="CH455:CH518" si="61">+CE455+CF455+CG455</f>
        <v>188864.04</v>
      </c>
      <c r="CI455" s="13">
        <f t="shared" si="56"/>
        <v>554425.02</v>
      </c>
      <c r="CJ455" s="13">
        <f t="shared" si="57"/>
        <v>743289.06</v>
      </c>
      <c r="CK455" s="13"/>
      <c r="CL455" s="13">
        <f t="shared" si="58"/>
        <v>1737797.54</v>
      </c>
      <c r="CN455" t="s">
        <v>326</v>
      </c>
      <c r="CO455" t="s">
        <v>213</v>
      </c>
      <c r="CP455" t="s">
        <v>509</v>
      </c>
      <c r="CQ455" t="s">
        <v>46</v>
      </c>
      <c r="CR455" s="18">
        <f t="shared" si="59"/>
        <v>743289.06</v>
      </c>
    </row>
    <row r="456" spans="1:96" x14ac:dyDescent="0.25">
      <c r="A456" t="s">
        <v>29</v>
      </c>
      <c r="B456" s="11" t="s">
        <v>471</v>
      </c>
      <c r="C456" t="s">
        <v>515</v>
      </c>
      <c r="D456" s="21" t="s">
        <v>473</v>
      </c>
      <c r="E456" s="11" t="s">
        <v>568</v>
      </c>
      <c r="F456" s="11" t="s">
        <v>439</v>
      </c>
      <c r="G456" s="13">
        <v>26980.63</v>
      </c>
      <c r="H456" s="13">
        <v>31297.5308</v>
      </c>
      <c r="I456" s="14">
        <v>72</v>
      </c>
      <c r="J456" s="15">
        <v>42948</v>
      </c>
      <c r="K456" s="15">
        <v>45108</v>
      </c>
      <c r="L456" s="13">
        <v>1737797.54</v>
      </c>
      <c r="M456" s="13">
        <v>554425.02</v>
      </c>
      <c r="N456" s="13">
        <v>26981</v>
      </c>
      <c r="O456" s="13"/>
      <c r="P456" s="13">
        <v>26980.63</v>
      </c>
      <c r="Q456" s="13">
        <v>26980.63</v>
      </c>
      <c r="R456" s="13">
        <v>26980.63</v>
      </c>
      <c r="S456" s="13">
        <v>26980.63</v>
      </c>
      <c r="T456" s="13">
        <v>26980.63</v>
      </c>
      <c r="U456" s="13">
        <v>26980.63</v>
      </c>
      <c r="V456" s="25">
        <v>26980.63</v>
      </c>
      <c r="W456" s="13"/>
      <c r="X456" s="25"/>
      <c r="Y456" s="13"/>
      <c r="Z456" s="38">
        <v>26980.63</v>
      </c>
      <c r="AA456" s="38"/>
      <c r="AB456" s="38"/>
      <c r="AC456" s="38"/>
      <c r="AD456" s="38">
        <v>26980.63</v>
      </c>
      <c r="AE456" s="38">
        <v>26980.63</v>
      </c>
      <c r="AF456" s="38">
        <v>26980.63</v>
      </c>
      <c r="AG456" s="38">
        <v>26980.63</v>
      </c>
      <c r="AH456" s="38">
        <v>26980.63</v>
      </c>
      <c r="AI456" s="38">
        <v>26980.63</v>
      </c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9"/>
      <c r="BR456" s="39"/>
      <c r="BS456" s="39"/>
      <c r="BT456" s="39"/>
      <c r="BU456" s="39"/>
      <c r="BV456" s="39"/>
      <c r="BW456" s="39"/>
      <c r="BX456" s="39"/>
      <c r="BY456" s="39"/>
      <c r="BZ456" s="39"/>
      <c r="CA456" s="39"/>
      <c r="CB456" s="39"/>
      <c r="CF456" s="18">
        <f t="shared" si="55"/>
        <v>215845.04</v>
      </c>
      <c r="CG456" s="18">
        <f t="shared" si="60"/>
        <v>-26981</v>
      </c>
      <c r="CH456" s="13">
        <f t="shared" si="61"/>
        <v>188864.04</v>
      </c>
      <c r="CI456" s="13">
        <f t="shared" si="56"/>
        <v>554425.02</v>
      </c>
      <c r="CJ456" s="13">
        <f t="shared" si="57"/>
        <v>743289.06</v>
      </c>
      <c r="CK456" s="13"/>
      <c r="CL456" s="13">
        <f t="shared" si="58"/>
        <v>1737797.54</v>
      </c>
      <c r="CN456" t="s">
        <v>326</v>
      </c>
      <c r="CO456" t="s">
        <v>213</v>
      </c>
      <c r="CP456" t="s">
        <v>509</v>
      </c>
      <c r="CQ456" t="s">
        <v>46</v>
      </c>
      <c r="CR456" s="18">
        <f t="shared" si="59"/>
        <v>743289.06</v>
      </c>
    </row>
    <row r="457" spans="1:96" x14ac:dyDescent="0.25">
      <c r="A457" t="s">
        <v>29</v>
      </c>
      <c r="B457" s="11" t="s">
        <v>471</v>
      </c>
      <c r="C457" t="s">
        <v>511</v>
      </c>
      <c r="D457" s="21" t="s">
        <v>473</v>
      </c>
      <c r="E457" s="11" t="s">
        <v>569</v>
      </c>
      <c r="F457" s="11" t="s">
        <v>439</v>
      </c>
      <c r="G457" s="13">
        <v>29016.04</v>
      </c>
      <c r="H457" s="13">
        <v>33658.606399999997</v>
      </c>
      <c r="I457" s="14">
        <v>72</v>
      </c>
      <c r="J457" s="15">
        <v>43040</v>
      </c>
      <c r="K457" s="15">
        <v>45200</v>
      </c>
      <c r="L457" s="13">
        <v>1907317</v>
      </c>
      <c r="M457" s="13">
        <v>724780.46</v>
      </c>
      <c r="N457" s="13">
        <v>29016</v>
      </c>
      <c r="O457" s="13"/>
      <c r="P457" s="13">
        <v>29016.04</v>
      </c>
      <c r="Q457" s="13">
        <v>29016.04</v>
      </c>
      <c r="R457" s="13">
        <v>29016.04</v>
      </c>
      <c r="S457" s="13">
        <v>29016.04</v>
      </c>
      <c r="T457" s="13">
        <v>29016.04</v>
      </c>
      <c r="U457" s="13">
        <v>29016.04</v>
      </c>
      <c r="V457" s="25">
        <v>29016.04</v>
      </c>
      <c r="W457" s="13"/>
      <c r="X457" s="25"/>
      <c r="Y457" s="13"/>
      <c r="Z457" s="38">
        <v>29016.04</v>
      </c>
      <c r="AA457" s="38"/>
      <c r="AB457" s="38"/>
      <c r="AC457" s="38"/>
      <c r="AD457" s="38">
        <v>29016.04</v>
      </c>
      <c r="AE457" s="38">
        <v>29016.04</v>
      </c>
      <c r="AF457" s="38">
        <v>29016.04</v>
      </c>
      <c r="AG457" s="38">
        <v>29016.04</v>
      </c>
      <c r="AH457" s="38">
        <v>29016.04</v>
      </c>
      <c r="AI457" s="38">
        <v>29016.04</v>
      </c>
      <c r="AJ457" s="38"/>
      <c r="AK457" s="38"/>
      <c r="AL457" s="38">
        <v>29016.04</v>
      </c>
      <c r="AM457" s="38">
        <v>29016.04</v>
      </c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9"/>
      <c r="BR457" s="39"/>
      <c r="BS457" s="39"/>
      <c r="BT457" s="39"/>
      <c r="BU457" s="39"/>
      <c r="BV457" s="39"/>
      <c r="BW457" s="39"/>
      <c r="BX457" s="39"/>
      <c r="BY457" s="39"/>
      <c r="BZ457" s="39"/>
      <c r="CA457" s="39"/>
      <c r="CB457" s="39"/>
      <c r="CF457" s="18">
        <f t="shared" si="55"/>
        <v>290160.40000000002</v>
      </c>
      <c r="CG457" s="18">
        <f t="shared" si="60"/>
        <v>-29016</v>
      </c>
      <c r="CH457" s="13">
        <f t="shared" si="61"/>
        <v>261144.40000000002</v>
      </c>
      <c r="CI457" s="13">
        <f t="shared" si="56"/>
        <v>724780.46</v>
      </c>
      <c r="CJ457" s="13">
        <f t="shared" si="57"/>
        <v>985924.86</v>
      </c>
      <c r="CK457" s="13"/>
      <c r="CL457" s="13">
        <f t="shared" si="58"/>
        <v>1907317</v>
      </c>
      <c r="CN457" t="s">
        <v>326</v>
      </c>
      <c r="CO457" t="s">
        <v>213</v>
      </c>
      <c r="CP457" t="s">
        <v>509</v>
      </c>
      <c r="CQ457" t="s">
        <v>46</v>
      </c>
      <c r="CR457" s="18">
        <f t="shared" si="59"/>
        <v>985924.86</v>
      </c>
    </row>
    <row r="458" spans="1:96" x14ac:dyDescent="0.25">
      <c r="A458" t="s">
        <v>29</v>
      </c>
      <c r="B458" s="11" t="s">
        <v>471</v>
      </c>
      <c r="C458" t="s">
        <v>511</v>
      </c>
      <c r="D458" s="21" t="s">
        <v>473</v>
      </c>
      <c r="E458" s="11" t="s">
        <v>570</v>
      </c>
      <c r="F458" s="11" t="s">
        <v>439</v>
      </c>
      <c r="G458" s="13">
        <v>29016.04</v>
      </c>
      <c r="H458" s="13">
        <v>33658.606399999997</v>
      </c>
      <c r="I458" s="14">
        <v>72</v>
      </c>
      <c r="J458" s="15">
        <v>43040</v>
      </c>
      <c r="K458" s="15">
        <v>45200</v>
      </c>
      <c r="L458" s="13">
        <v>1907317</v>
      </c>
      <c r="M458" s="13">
        <v>724780.46</v>
      </c>
      <c r="N458" s="13">
        <v>29016</v>
      </c>
      <c r="O458" s="13"/>
      <c r="P458" s="13">
        <v>29016.04</v>
      </c>
      <c r="Q458" s="13">
        <v>29016.04</v>
      </c>
      <c r="R458" s="13">
        <v>29016.04</v>
      </c>
      <c r="S458" s="13">
        <v>29016.04</v>
      </c>
      <c r="T458" s="13">
        <v>29016.04</v>
      </c>
      <c r="U458" s="13">
        <v>29016.04</v>
      </c>
      <c r="V458" s="25">
        <v>29016.04</v>
      </c>
      <c r="W458" s="13"/>
      <c r="X458" s="25"/>
      <c r="Y458" s="13"/>
      <c r="Z458" s="38">
        <v>29016.04</v>
      </c>
      <c r="AA458" s="38"/>
      <c r="AB458" s="38"/>
      <c r="AC458" s="38"/>
      <c r="AD458" s="38">
        <v>29016.04</v>
      </c>
      <c r="AE458" s="38">
        <v>29016.04</v>
      </c>
      <c r="AF458" s="38">
        <v>29016.04</v>
      </c>
      <c r="AG458" s="38">
        <v>29016.04</v>
      </c>
      <c r="AH458" s="38">
        <v>29016.04</v>
      </c>
      <c r="AI458" s="38">
        <v>29016.04</v>
      </c>
      <c r="AJ458" s="38"/>
      <c r="AK458" s="38"/>
      <c r="AL458" s="38">
        <v>29016.04</v>
      </c>
      <c r="AM458" s="38">
        <v>29016.04</v>
      </c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9"/>
      <c r="BR458" s="39"/>
      <c r="BS458" s="39"/>
      <c r="BT458" s="39"/>
      <c r="BU458" s="39"/>
      <c r="BV458" s="39"/>
      <c r="BW458" s="39"/>
      <c r="BX458" s="39"/>
      <c r="BY458" s="39"/>
      <c r="BZ458" s="39"/>
      <c r="CA458" s="39"/>
      <c r="CB458" s="39"/>
      <c r="CF458" s="18">
        <f t="shared" si="55"/>
        <v>290160.40000000002</v>
      </c>
      <c r="CG458" s="18">
        <f t="shared" si="60"/>
        <v>-29016</v>
      </c>
      <c r="CH458" s="13">
        <f t="shared" si="61"/>
        <v>261144.40000000002</v>
      </c>
      <c r="CI458" s="13">
        <f t="shared" si="56"/>
        <v>724780.46</v>
      </c>
      <c r="CJ458" s="13">
        <f t="shared" si="57"/>
        <v>985924.86</v>
      </c>
      <c r="CK458" s="13"/>
      <c r="CL458" s="13">
        <f t="shared" si="58"/>
        <v>1907317</v>
      </c>
      <c r="CN458" t="s">
        <v>326</v>
      </c>
      <c r="CO458" t="s">
        <v>213</v>
      </c>
      <c r="CP458" t="s">
        <v>509</v>
      </c>
      <c r="CQ458" t="s">
        <v>46</v>
      </c>
      <c r="CR458" s="18">
        <f t="shared" si="59"/>
        <v>985924.86</v>
      </c>
    </row>
    <row r="459" spans="1:96" x14ac:dyDescent="0.25">
      <c r="A459" t="s">
        <v>29</v>
      </c>
      <c r="B459" s="11" t="s">
        <v>471</v>
      </c>
      <c r="C459" t="s">
        <v>507</v>
      </c>
      <c r="D459" s="21" t="s">
        <v>473</v>
      </c>
      <c r="E459" s="11" t="s">
        <v>571</v>
      </c>
      <c r="F459" s="11" t="s">
        <v>439</v>
      </c>
      <c r="G459" s="13">
        <v>28381.95</v>
      </c>
      <c r="H459" s="13">
        <v>32923.061999999998</v>
      </c>
      <c r="I459" s="14">
        <v>72</v>
      </c>
      <c r="J459" s="15">
        <v>42948</v>
      </c>
      <c r="K459" s="15">
        <v>45108</v>
      </c>
      <c r="L459" s="13">
        <v>1828056</v>
      </c>
      <c r="M459" s="13">
        <v>583221</v>
      </c>
      <c r="N459" s="13">
        <v>28381.95</v>
      </c>
      <c r="O459" s="13"/>
      <c r="P459" s="13">
        <v>28381.95</v>
      </c>
      <c r="Q459" s="13">
        <v>28381.95</v>
      </c>
      <c r="R459" s="13">
        <v>28381.95</v>
      </c>
      <c r="S459" s="13">
        <v>28381.95</v>
      </c>
      <c r="T459" s="13">
        <v>28381.95</v>
      </c>
      <c r="U459" s="13">
        <v>28381.95</v>
      </c>
      <c r="V459" s="25">
        <v>28381.95</v>
      </c>
      <c r="W459" s="13"/>
      <c r="X459" s="25"/>
      <c r="Y459" s="13"/>
      <c r="Z459" s="38">
        <v>28381.95</v>
      </c>
      <c r="AA459" s="38"/>
      <c r="AB459" s="38"/>
      <c r="AC459" s="38"/>
      <c r="AD459" s="38">
        <v>28381.95</v>
      </c>
      <c r="AE459" s="38">
        <v>28381.95</v>
      </c>
      <c r="AF459" s="38">
        <v>28381.95</v>
      </c>
      <c r="AG459" s="38">
        <v>28381.95</v>
      </c>
      <c r="AH459" s="38">
        <v>28381.95</v>
      </c>
      <c r="AI459" s="38">
        <v>28381.95</v>
      </c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9"/>
      <c r="BR459" s="39"/>
      <c r="BS459" s="39"/>
      <c r="BT459" s="39"/>
      <c r="BU459" s="39"/>
      <c r="BV459" s="39"/>
      <c r="BW459" s="39"/>
      <c r="BX459" s="39"/>
      <c r="BY459" s="39"/>
      <c r="BZ459" s="39"/>
      <c r="CA459" s="39"/>
      <c r="CB459" s="39"/>
      <c r="CF459" s="18">
        <f t="shared" si="55"/>
        <v>227055.60000000003</v>
      </c>
      <c r="CG459" s="18">
        <f t="shared" si="60"/>
        <v>-28381.95</v>
      </c>
      <c r="CH459" s="13">
        <f t="shared" si="61"/>
        <v>198673.65000000002</v>
      </c>
      <c r="CI459" s="13">
        <f t="shared" si="56"/>
        <v>583221</v>
      </c>
      <c r="CJ459" s="13">
        <f t="shared" si="57"/>
        <v>781894.65</v>
      </c>
      <c r="CK459" s="13"/>
      <c r="CL459" s="13">
        <f t="shared" si="58"/>
        <v>1828056</v>
      </c>
      <c r="CN459" t="s">
        <v>326</v>
      </c>
      <c r="CO459" t="s">
        <v>213</v>
      </c>
      <c r="CP459" t="s">
        <v>509</v>
      </c>
      <c r="CQ459" t="s">
        <v>46</v>
      </c>
      <c r="CR459" s="18">
        <f t="shared" si="59"/>
        <v>781894.65</v>
      </c>
    </row>
    <row r="460" spans="1:96" x14ac:dyDescent="0.25">
      <c r="A460" t="s">
        <v>29</v>
      </c>
      <c r="B460" s="11" t="s">
        <v>471</v>
      </c>
      <c r="C460" t="s">
        <v>507</v>
      </c>
      <c r="D460" s="21" t="s">
        <v>473</v>
      </c>
      <c r="E460" s="11" t="s">
        <v>572</v>
      </c>
      <c r="F460" s="11" t="s">
        <v>439</v>
      </c>
      <c r="G460" s="13">
        <v>28381.95</v>
      </c>
      <c r="H460" s="13">
        <v>32923.061999999998</v>
      </c>
      <c r="I460" s="14">
        <v>72</v>
      </c>
      <c r="J460" s="15">
        <v>42948</v>
      </c>
      <c r="K460" s="15">
        <v>45108</v>
      </c>
      <c r="L460" s="13">
        <v>1828056</v>
      </c>
      <c r="M460" s="13">
        <v>583221</v>
      </c>
      <c r="N460" s="13">
        <v>28381.95</v>
      </c>
      <c r="O460" s="13"/>
      <c r="P460" s="13">
        <v>28381.95</v>
      </c>
      <c r="Q460" s="13">
        <v>28381.95</v>
      </c>
      <c r="R460" s="13">
        <v>28381.95</v>
      </c>
      <c r="S460" s="13">
        <v>28381.95</v>
      </c>
      <c r="T460" s="13">
        <v>28381.95</v>
      </c>
      <c r="U460" s="13">
        <v>28381.95</v>
      </c>
      <c r="V460" s="25">
        <v>28381.95</v>
      </c>
      <c r="W460" s="13"/>
      <c r="X460" s="25"/>
      <c r="Y460" s="13"/>
      <c r="Z460" s="38">
        <v>28381.95</v>
      </c>
      <c r="AA460" s="38"/>
      <c r="AB460" s="38"/>
      <c r="AC460" s="38"/>
      <c r="AD460" s="38">
        <v>28381.95</v>
      </c>
      <c r="AE460" s="38">
        <v>28381.95</v>
      </c>
      <c r="AF460" s="38">
        <v>28381.95</v>
      </c>
      <c r="AG460" s="38">
        <v>28381.95</v>
      </c>
      <c r="AH460" s="38">
        <v>28381.95</v>
      </c>
      <c r="AI460" s="38">
        <v>28381.95</v>
      </c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9"/>
      <c r="BR460" s="39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F460" s="18">
        <f t="shared" si="55"/>
        <v>227055.60000000003</v>
      </c>
      <c r="CG460" s="18">
        <f t="shared" si="60"/>
        <v>-28381.95</v>
      </c>
      <c r="CH460" s="13">
        <f t="shared" si="61"/>
        <v>198673.65000000002</v>
      </c>
      <c r="CI460" s="13">
        <f t="shared" si="56"/>
        <v>583221</v>
      </c>
      <c r="CJ460" s="13">
        <f t="shared" si="57"/>
        <v>781894.65</v>
      </c>
      <c r="CK460" s="13"/>
      <c r="CL460" s="13">
        <f t="shared" si="58"/>
        <v>1828056</v>
      </c>
      <c r="CN460" t="s">
        <v>326</v>
      </c>
      <c r="CO460" t="s">
        <v>213</v>
      </c>
      <c r="CP460" t="s">
        <v>509</v>
      </c>
      <c r="CQ460" t="s">
        <v>46</v>
      </c>
      <c r="CR460" s="18">
        <f t="shared" si="59"/>
        <v>781894.65</v>
      </c>
    </row>
    <row r="461" spans="1:96" x14ac:dyDescent="0.25">
      <c r="A461" t="s">
        <v>29</v>
      </c>
      <c r="B461" s="11" t="s">
        <v>471</v>
      </c>
      <c r="C461" t="s">
        <v>507</v>
      </c>
      <c r="D461" s="21" t="s">
        <v>473</v>
      </c>
      <c r="E461" s="11" t="s">
        <v>573</v>
      </c>
      <c r="F461" s="11" t="s">
        <v>439</v>
      </c>
      <c r="G461" s="13">
        <v>28381.95</v>
      </c>
      <c r="H461" s="13">
        <v>32923.061999999998</v>
      </c>
      <c r="I461" s="14">
        <v>72</v>
      </c>
      <c r="J461" s="15">
        <v>42948</v>
      </c>
      <c r="K461" s="15">
        <v>45108</v>
      </c>
      <c r="L461" s="13">
        <v>1828056</v>
      </c>
      <c r="M461" s="13">
        <v>583221</v>
      </c>
      <c r="N461" s="13">
        <v>28381.95</v>
      </c>
      <c r="O461" s="13"/>
      <c r="P461" s="13">
        <v>28381.95</v>
      </c>
      <c r="Q461" s="13">
        <v>28381.95</v>
      </c>
      <c r="R461" s="13">
        <v>28381.95</v>
      </c>
      <c r="S461" s="13">
        <v>28381.95</v>
      </c>
      <c r="T461" s="13">
        <v>28381.95</v>
      </c>
      <c r="U461" s="13">
        <v>28381.95</v>
      </c>
      <c r="V461" s="25">
        <v>28381.95</v>
      </c>
      <c r="W461" s="13"/>
      <c r="X461" s="25"/>
      <c r="Y461" s="13"/>
      <c r="Z461" s="38">
        <v>28381.95</v>
      </c>
      <c r="AA461" s="38"/>
      <c r="AB461" s="38"/>
      <c r="AC461" s="38"/>
      <c r="AD461" s="38">
        <v>28381.95</v>
      </c>
      <c r="AE461" s="38">
        <v>28381.95</v>
      </c>
      <c r="AF461" s="38">
        <v>28381.95</v>
      </c>
      <c r="AG461" s="38">
        <v>28381.95</v>
      </c>
      <c r="AH461" s="38">
        <v>28381.95</v>
      </c>
      <c r="AI461" s="38">
        <v>28381.95</v>
      </c>
      <c r="AJ461" s="38"/>
      <c r="AK461" s="38"/>
      <c r="AL461" s="38">
        <v>28381.95</v>
      </c>
      <c r="AM461" s="38">
        <v>28381.95</v>
      </c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9"/>
      <c r="BR461" s="39"/>
      <c r="BS461" s="39"/>
      <c r="BT461" s="39"/>
      <c r="BU461" s="39"/>
      <c r="BV461" s="39"/>
      <c r="BW461" s="39"/>
      <c r="BX461" s="39"/>
      <c r="BY461" s="39"/>
      <c r="BZ461" s="39"/>
      <c r="CA461" s="39"/>
      <c r="CB461" s="39"/>
      <c r="CF461" s="18">
        <f t="shared" ref="CF461:CF524" si="62">SUM(X461:CB461)+G461</f>
        <v>283819.50000000006</v>
      </c>
      <c r="CG461" s="18">
        <f t="shared" si="60"/>
        <v>-28381.95</v>
      </c>
      <c r="CH461" s="13">
        <f t="shared" si="61"/>
        <v>255437.55000000005</v>
      </c>
      <c r="CI461" s="13">
        <f t="shared" ref="CI461:CI524" si="63">+M461</f>
        <v>583221</v>
      </c>
      <c r="CJ461" s="13">
        <f t="shared" ref="CJ461:CJ524" si="64">+CH461+CI461</f>
        <v>838658.55</v>
      </c>
      <c r="CK461" s="13"/>
      <c r="CL461" s="13">
        <f t="shared" ref="CL461:CL524" si="65">+L461</f>
        <v>1828056</v>
      </c>
      <c r="CN461" t="s">
        <v>326</v>
      </c>
      <c r="CO461" t="s">
        <v>213</v>
      </c>
      <c r="CP461" t="s">
        <v>509</v>
      </c>
      <c r="CQ461" t="s">
        <v>46</v>
      </c>
      <c r="CR461" s="18">
        <f t="shared" ref="CR461:CR524" si="66">+CJ461</f>
        <v>838658.55</v>
      </c>
    </row>
    <row r="462" spans="1:96" x14ac:dyDescent="0.25">
      <c r="A462" t="s">
        <v>29</v>
      </c>
      <c r="B462" s="11" t="s">
        <v>471</v>
      </c>
      <c r="C462" t="s">
        <v>511</v>
      </c>
      <c r="D462" s="21" t="s">
        <v>473</v>
      </c>
      <c r="E462" s="11" t="s">
        <v>574</v>
      </c>
      <c r="F462" s="11" t="s">
        <v>439</v>
      </c>
      <c r="G462" s="13">
        <v>29016.04</v>
      </c>
      <c r="H462" s="13">
        <v>33658.606399999997</v>
      </c>
      <c r="I462" s="14">
        <v>72</v>
      </c>
      <c r="J462" s="15">
        <v>43040</v>
      </c>
      <c r="K462" s="15">
        <v>45200</v>
      </c>
      <c r="L462" s="13">
        <v>1907317</v>
      </c>
      <c r="M462" s="13">
        <v>724780.46</v>
      </c>
      <c r="N462" s="13">
        <v>29016</v>
      </c>
      <c r="O462" s="13"/>
      <c r="P462" s="13">
        <v>29016.04</v>
      </c>
      <c r="Q462" s="13">
        <v>29016.04</v>
      </c>
      <c r="R462" s="13">
        <v>29016.04</v>
      </c>
      <c r="S462" s="13">
        <v>29016.04</v>
      </c>
      <c r="T462" s="13">
        <v>29016.04</v>
      </c>
      <c r="U462" s="13">
        <v>29016.04</v>
      </c>
      <c r="V462" s="25">
        <v>29016.04</v>
      </c>
      <c r="W462" s="13"/>
      <c r="X462" s="25"/>
      <c r="Y462" s="13"/>
      <c r="Z462" s="38">
        <v>29016.04</v>
      </c>
      <c r="AA462" s="38"/>
      <c r="AB462" s="38"/>
      <c r="AC462" s="38"/>
      <c r="AD462" s="38">
        <v>29016.04</v>
      </c>
      <c r="AE462" s="38">
        <v>29016.04</v>
      </c>
      <c r="AF462" s="38">
        <v>29016.04</v>
      </c>
      <c r="AG462" s="38">
        <v>29016.04</v>
      </c>
      <c r="AH462" s="38">
        <v>29016.04</v>
      </c>
      <c r="AI462" s="38">
        <v>29016.04</v>
      </c>
      <c r="AJ462" s="38"/>
      <c r="AK462" s="38"/>
      <c r="AL462" s="38">
        <v>29016.04</v>
      </c>
      <c r="AM462" s="38">
        <v>29016.04</v>
      </c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9"/>
      <c r="BR462" s="39"/>
      <c r="BS462" s="39"/>
      <c r="BT462" s="39"/>
      <c r="BU462" s="39"/>
      <c r="BV462" s="39"/>
      <c r="BW462" s="39"/>
      <c r="BX462" s="39"/>
      <c r="BY462" s="39"/>
      <c r="BZ462" s="39"/>
      <c r="CA462" s="39"/>
      <c r="CB462" s="39"/>
      <c r="CF462" s="18">
        <f t="shared" si="62"/>
        <v>290160.40000000002</v>
      </c>
      <c r="CG462" s="18">
        <f t="shared" si="60"/>
        <v>-29016</v>
      </c>
      <c r="CH462" s="13">
        <f t="shared" si="61"/>
        <v>261144.40000000002</v>
      </c>
      <c r="CI462" s="13">
        <f t="shared" si="63"/>
        <v>724780.46</v>
      </c>
      <c r="CJ462" s="13">
        <f t="shared" si="64"/>
        <v>985924.86</v>
      </c>
      <c r="CK462" s="13"/>
      <c r="CL462" s="13">
        <f t="shared" si="65"/>
        <v>1907317</v>
      </c>
      <c r="CN462" t="s">
        <v>326</v>
      </c>
      <c r="CO462" t="s">
        <v>213</v>
      </c>
      <c r="CP462" t="s">
        <v>509</v>
      </c>
      <c r="CQ462" t="s">
        <v>46</v>
      </c>
      <c r="CR462" s="18">
        <f t="shared" si="66"/>
        <v>985924.86</v>
      </c>
    </row>
    <row r="463" spans="1:96" x14ac:dyDescent="0.25">
      <c r="A463" t="s">
        <v>29</v>
      </c>
      <c r="B463" s="11" t="s">
        <v>471</v>
      </c>
      <c r="C463" t="s">
        <v>511</v>
      </c>
      <c r="D463" s="21" t="s">
        <v>473</v>
      </c>
      <c r="E463" s="11" t="s">
        <v>575</v>
      </c>
      <c r="F463" s="11" t="s">
        <v>439</v>
      </c>
      <c r="G463" s="13">
        <v>29016.04</v>
      </c>
      <c r="H463" s="13">
        <v>33658.606399999997</v>
      </c>
      <c r="I463" s="14">
        <v>72</v>
      </c>
      <c r="J463" s="15">
        <v>43040</v>
      </c>
      <c r="K463" s="15">
        <v>45200</v>
      </c>
      <c r="L463" s="13">
        <v>1907317</v>
      </c>
      <c r="M463" s="13">
        <v>724780.46</v>
      </c>
      <c r="N463" s="13">
        <v>29016</v>
      </c>
      <c r="O463" s="13"/>
      <c r="P463" s="13">
        <v>29016.04</v>
      </c>
      <c r="Q463" s="13">
        <v>29016.04</v>
      </c>
      <c r="R463" s="13">
        <v>29016.04</v>
      </c>
      <c r="S463" s="13">
        <v>29016.04</v>
      </c>
      <c r="T463" s="13">
        <v>29016.04</v>
      </c>
      <c r="U463" s="13">
        <v>29016.04</v>
      </c>
      <c r="V463" s="25">
        <v>29016.04</v>
      </c>
      <c r="W463" s="13"/>
      <c r="X463" s="25"/>
      <c r="Y463" s="13"/>
      <c r="Z463" s="38">
        <v>29016.04</v>
      </c>
      <c r="AA463" s="38"/>
      <c r="AB463" s="38"/>
      <c r="AC463" s="38"/>
      <c r="AD463" s="38">
        <v>29016.04</v>
      </c>
      <c r="AE463" s="38">
        <v>29016.04</v>
      </c>
      <c r="AF463" s="38">
        <v>29016.04</v>
      </c>
      <c r="AG463" s="38">
        <v>29016.04</v>
      </c>
      <c r="AH463" s="38">
        <v>29016.04</v>
      </c>
      <c r="AI463" s="38">
        <v>29016.04</v>
      </c>
      <c r="AJ463" s="38"/>
      <c r="AK463" s="38"/>
      <c r="AL463" s="38">
        <v>29016.04</v>
      </c>
      <c r="AM463" s="38">
        <v>29016.04</v>
      </c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9"/>
      <c r="BR463" s="39"/>
      <c r="BS463" s="39"/>
      <c r="BT463" s="39"/>
      <c r="BU463" s="39"/>
      <c r="BV463" s="39"/>
      <c r="BW463" s="39"/>
      <c r="BX463" s="39"/>
      <c r="BY463" s="39"/>
      <c r="BZ463" s="39"/>
      <c r="CA463" s="39"/>
      <c r="CB463" s="39"/>
      <c r="CF463" s="18">
        <f t="shared" si="62"/>
        <v>290160.40000000002</v>
      </c>
      <c r="CG463" s="18">
        <f t="shared" si="60"/>
        <v>-29016</v>
      </c>
      <c r="CH463" s="13">
        <f t="shared" si="61"/>
        <v>261144.40000000002</v>
      </c>
      <c r="CI463" s="13">
        <f t="shared" si="63"/>
        <v>724780.46</v>
      </c>
      <c r="CJ463" s="13">
        <f t="shared" si="64"/>
        <v>985924.86</v>
      </c>
      <c r="CK463" s="13"/>
      <c r="CL463" s="13">
        <f t="shared" si="65"/>
        <v>1907317</v>
      </c>
      <c r="CN463" t="s">
        <v>326</v>
      </c>
      <c r="CO463" t="s">
        <v>213</v>
      </c>
      <c r="CP463" t="s">
        <v>509</v>
      </c>
      <c r="CQ463" t="s">
        <v>46</v>
      </c>
      <c r="CR463" s="18">
        <f t="shared" si="66"/>
        <v>985924.86</v>
      </c>
    </row>
    <row r="464" spans="1:96" x14ac:dyDescent="0.25">
      <c r="A464" t="s">
        <v>29</v>
      </c>
      <c r="B464" s="11" t="s">
        <v>471</v>
      </c>
      <c r="C464" t="s">
        <v>511</v>
      </c>
      <c r="D464" s="21" t="s">
        <v>473</v>
      </c>
      <c r="E464" s="11" t="s">
        <v>576</v>
      </c>
      <c r="F464" s="11" t="s">
        <v>439</v>
      </c>
      <c r="G464" s="13">
        <v>29016.04</v>
      </c>
      <c r="H464" s="13">
        <v>33658.606399999997</v>
      </c>
      <c r="I464" s="14">
        <v>72</v>
      </c>
      <c r="J464" s="15">
        <v>43040</v>
      </c>
      <c r="K464" s="15">
        <v>45200</v>
      </c>
      <c r="L464" s="13">
        <v>1907317</v>
      </c>
      <c r="M464" s="13">
        <v>724780.46</v>
      </c>
      <c r="N464" s="13">
        <v>29016</v>
      </c>
      <c r="O464" s="13"/>
      <c r="P464" s="13">
        <v>29016.04</v>
      </c>
      <c r="Q464" s="13">
        <v>29016.04</v>
      </c>
      <c r="R464" s="13">
        <v>29016.04</v>
      </c>
      <c r="S464" s="13">
        <v>29016.04</v>
      </c>
      <c r="T464" s="13">
        <v>29016.04</v>
      </c>
      <c r="U464" s="13">
        <v>29016.04</v>
      </c>
      <c r="V464" s="25">
        <v>29016.04</v>
      </c>
      <c r="W464" s="13"/>
      <c r="X464" s="25"/>
      <c r="Y464" s="13"/>
      <c r="Z464" s="38">
        <v>29016.04</v>
      </c>
      <c r="AA464" s="38"/>
      <c r="AB464" s="38"/>
      <c r="AC464" s="38"/>
      <c r="AD464" s="38">
        <v>29016.04</v>
      </c>
      <c r="AE464" s="38">
        <v>29016.04</v>
      </c>
      <c r="AF464" s="38">
        <v>29016.04</v>
      </c>
      <c r="AG464" s="38">
        <v>29016.04</v>
      </c>
      <c r="AH464" s="38">
        <v>29016.04</v>
      </c>
      <c r="AI464" s="38">
        <v>29016.04</v>
      </c>
      <c r="AJ464" s="38"/>
      <c r="AK464" s="38"/>
      <c r="AL464" s="38">
        <v>29016.04</v>
      </c>
      <c r="AM464" s="38">
        <v>29016.04</v>
      </c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9"/>
      <c r="BR464" s="39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F464" s="18">
        <f t="shared" si="62"/>
        <v>290160.40000000002</v>
      </c>
      <c r="CG464" s="18">
        <f t="shared" si="60"/>
        <v>-29016</v>
      </c>
      <c r="CH464" s="13">
        <f t="shared" si="61"/>
        <v>261144.40000000002</v>
      </c>
      <c r="CI464" s="13">
        <f t="shared" si="63"/>
        <v>724780.46</v>
      </c>
      <c r="CJ464" s="13">
        <f t="shared" si="64"/>
        <v>985924.86</v>
      </c>
      <c r="CK464" s="13"/>
      <c r="CL464" s="13">
        <f t="shared" si="65"/>
        <v>1907317</v>
      </c>
      <c r="CN464" t="s">
        <v>326</v>
      </c>
      <c r="CO464" t="s">
        <v>213</v>
      </c>
      <c r="CP464" t="s">
        <v>509</v>
      </c>
      <c r="CQ464" t="s">
        <v>46</v>
      </c>
      <c r="CR464" s="18">
        <f t="shared" si="66"/>
        <v>985924.86</v>
      </c>
    </row>
    <row r="465" spans="1:96" x14ac:dyDescent="0.25">
      <c r="A465" t="s">
        <v>29</v>
      </c>
      <c r="B465" s="11" t="s">
        <v>471</v>
      </c>
      <c r="C465" t="s">
        <v>511</v>
      </c>
      <c r="D465" s="21" t="s">
        <v>473</v>
      </c>
      <c r="E465" s="11" t="s">
        <v>577</v>
      </c>
      <c r="F465" s="11" t="s">
        <v>439</v>
      </c>
      <c r="G465" s="13">
        <v>29016.04</v>
      </c>
      <c r="H465" s="13">
        <v>33658.606399999997</v>
      </c>
      <c r="I465" s="14">
        <v>72</v>
      </c>
      <c r="J465" s="15">
        <v>43040</v>
      </c>
      <c r="K465" s="15">
        <v>45200</v>
      </c>
      <c r="L465" s="13">
        <v>1907317</v>
      </c>
      <c r="M465" s="13">
        <v>724780.46</v>
      </c>
      <c r="N465" s="13">
        <v>29016</v>
      </c>
      <c r="O465" s="13"/>
      <c r="P465" s="13">
        <v>29016.04</v>
      </c>
      <c r="Q465" s="13">
        <v>29016.04</v>
      </c>
      <c r="R465" s="13">
        <v>29016.04</v>
      </c>
      <c r="S465" s="13">
        <v>29016.04</v>
      </c>
      <c r="T465" s="13">
        <v>29016.04</v>
      </c>
      <c r="U465" s="13">
        <v>29016.04</v>
      </c>
      <c r="V465" s="25">
        <v>29016.04</v>
      </c>
      <c r="W465" s="13"/>
      <c r="X465" s="25"/>
      <c r="Y465" s="13"/>
      <c r="Z465" s="38">
        <v>29016.04</v>
      </c>
      <c r="AA465" s="38"/>
      <c r="AB465" s="38"/>
      <c r="AC465" s="38"/>
      <c r="AD465" s="38">
        <v>29016.04</v>
      </c>
      <c r="AE465" s="38">
        <v>29016.04</v>
      </c>
      <c r="AF465" s="38">
        <v>29016.04</v>
      </c>
      <c r="AG465" s="38">
        <v>29016.04</v>
      </c>
      <c r="AH465" s="38">
        <v>29016.04</v>
      </c>
      <c r="AI465" s="38">
        <v>29016.04</v>
      </c>
      <c r="AJ465" s="38"/>
      <c r="AK465" s="38"/>
      <c r="AL465" s="38">
        <v>29016.04</v>
      </c>
      <c r="AM465" s="38">
        <v>29016.04</v>
      </c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9"/>
      <c r="BR465" s="39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F465" s="18">
        <f t="shared" si="62"/>
        <v>290160.40000000002</v>
      </c>
      <c r="CG465" s="18">
        <f t="shared" si="60"/>
        <v>-29016</v>
      </c>
      <c r="CH465" s="13">
        <f t="shared" si="61"/>
        <v>261144.40000000002</v>
      </c>
      <c r="CI465" s="13">
        <f t="shared" si="63"/>
        <v>724780.46</v>
      </c>
      <c r="CJ465" s="13">
        <f t="shared" si="64"/>
        <v>985924.86</v>
      </c>
      <c r="CK465" s="13"/>
      <c r="CL465" s="13">
        <f t="shared" si="65"/>
        <v>1907317</v>
      </c>
      <c r="CN465" t="s">
        <v>326</v>
      </c>
      <c r="CO465" t="s">
        <v>213</v>
      </c>
      <c r="CP465" t="s">
        <v>509</v>
      </c>
      <c r="CQ465" t="s">
        <v>46</v>
      </c>
      <c r="CR465" s="18">
        <f t="shared" si="66"/>
        <v>985924.86</v>
      </c>
    </row>
    <row r="466" spans="1:96" x14ac:dyDescent="0.25">
      <c r="A466" t="s">
        <v>29</v>
      </c>
      <c r="B466" s="11" t="s">
        <v>471</v>
      </c>
      <c r="C466" t="s">
        <v>511</v>
      </c>
      <c r="D466" s="21" t="s">
        <v>473</v>
      </c>
      <c r="E466" s="11" t="s">
        <v>578</v>
      </c>
      <c r="F466" s="11" t="s">
        <v>439</v>
      </c>
      <c r="G466" s="13">
        <v>29016.04</v>
      </c>
      <c r="H466" s="13">
        <v>33658.606399999997</v>
      </c>
      <c r="I466" s="14">
        <v>72</v>
      </c>
      <c r="J466" s="15">
        <v>43040</v>
      </c>
      <c r="K466" s="15">
        <v>45200</v>
      </c>
      <c r="L466" s="13">
        <v>1907317</v>
      </c>
      <c r="M466" s="13">
        <v>724780.46</v>
      </c>
      <c r="N466" s="13">
        <v>29016</v>
      </c>
      <c r="O466" s="13"/>
      <c r="P466" s="13">
        <v>29016.04</v>
      </c>
      <c r="Q466" s="13">
        <v>29016.04</v>
      </c>
      <c r="R466" s="13">
        <v>29016.04</v>
      </c>
      <c r="S466" s="13">
        <v>29016.04</v>
      </c>
      <c r="T466" s="13">
        <v>29016.04</v>
      </c>
      <c r="U466" s="13">
        <v>29016.04</v>
      </c>
      <c r="V466" s="25">
        <v>29016.04</v>
      </c>
      <c r="W466" s="13"/>
      <c r="X466" s="25"/>
      <c r="Y466" s="13"/>
      <c r="Z466" s="38">
        <v>29016.04</v>
      </c>
      <c r="AA466" s="38"/>
      <c r="AB466" s="38"/>
      <c r="AC466" s="38"/>
      <c r="AD466" s="38">
        <v>29016.04</v>
      </c>
      <c r="AE466" s="38">
        <v>29016.04</v>
      </c>
      <c r="AF466" s="38">
        <v>29016.04</v>
      </c>
      <c r="AG466" s="38">
        <v>29016.04</v>
      </c>
      <c r="AH466" s="38">
        <v>29016.04</v>
      </c>
      <c r="AI466" s="38">
        <v>29016.04</v>
      </c>
      <c r="AJ466" s="38"/>
      <c r="AK466" s="38"/>
      <c r="AL466" s="38">
        <v>29016.04</v>
      </c>
      <c r="AM466" s="38">
        <v>29016.04</v>
      </c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F466" s="18">
        <f t="shared" si="62"/>
        <v>290160.40000000002</v>
      </c>
      <c r="CG466" s="18">
        <f t="shared" si="60"/>
        <v>-29016</v>
      </c>
      <c r="CH466" s="13">
        <f t="shared" si="61"/>
        <v>261144.40000000002</v>
      </c>
      <c r="CI466" s="13">
        <f t="shared" si="63"/>
        <v>724780.46</v>
      </c>
      <c r="CJ466" s="13">
        <f t="shared" si="64"/>
        <v>985924.86</v>
      </c>
      <c r="CK466" s="13"/>
      <c r="CL466" s="13">
        <f t="shared" si="65"/>
        <v>1907317</v>
      </c>
      <c r="CN466" t="s">
        <v>326</v>
      </c>
      <c r="CO466" t="s">
        <v>213</v>
      </c>
      <c r="CP466" t="s">
        <v>509</v>
      </c>
      <c r="CQ466" t="s">
        <v>46</v>
      </c>
      <c r="CR466" s="18">
        <f t="shared" si="66"/>
        <v>985924.86</v>
      </c>
    </row>
    <row r="467" spans="1:96" x14ac:dyDescent="0.25">
      <c r="A467" s="43" t="s">
        <v>29</v>
      </c>
      <c r="B467" s="11" t="s">
        <v>471</v>
      </c>
      <c r="C467" s="43" t="s">
        <v>511</v>
      </c>
      <c r="D467" s="21" t="s">
        <v>473</v>
      </c>
      <c r="E467" s="44" t="s">
        <v>579</v>
      </c>
      <c r="F467" s="11" t="s">
        <v>439</v>
      </c>
      <c r="G467" s="13"/>
      <c r="H467" s="13">
        <v>0</v>
      </c>
      <c r="I467" s="14">
        <v>72</v>
      </c>
      <c r="J467" s="15">
        <v>43040</v>
      </c>
      <c r="K467" s="15">
        <v>45200</v>
      </c>
      <c r="L467" s="13">
        <v>1907317</v>
      </c>
      <c r="M467" s="13">
        <v>724780.46</v>
      </c>
      <c r="N467" s="13">
        <v>29016</v>
      </c>
      <c r="O467" s="13"/>
      <c r="P467" s="13">
        <v>29016</v>
      </c>
      <c r="Q467" s="13">
        <v>29016</v>
      </c>
      <c r="R467" s="13">
        <v>29016</v>
      </c>
      <c r="S467" s="13">
        <v>29016</v>
      </c>
      <c r="T467" s="13">
        <v>29016</v>
      </c>
      <c r="U467" s="13">
        <v>29016</v>
      </c>
      <c r="V467" s="25">
        <v>29016</v>
      </c>
      <c r="W467" s="13"/>
      <c r="X467" s="25"/>
      <c r="Y467" s="13"/>
      <c r="Z467" s="38">
        <v>29016</v>
      </c>
      <c r="AA467" s="38"/>
      <c r="AB467" s="38"/>
      <c r="AC467" s="38"/>
      <c r="AD467" s="38">
        <v>29016</v>
      </c>
      <c r="AE467" s="38">
        <v>29016</v>
      </c>
      <c r="AF467" s="38">
        <v>29016</v>
      </c>
      <c r="AG467" s="38">
        <v>29016</v>
      </c>
      <c r="AH467" s="38">
        <v>29016</v>
      </c>
      <c r="AI467" s="38">
        <v>29016</v>
      </c>
      <c r="AJ467" s="38"/>
      <c r="AK467" s="38"/>
      <c r="AL467" s="38">
        <v>29016</v>
      </c>
      <c r="AM467" s="38">
        <v>29016</v>
      </c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F467" s="18">
        <f t="shared" si="62"/>
        <v>261144</v>
      </c>
      <c r="CG467" s="18">
        <f t="shared" si="60"/>
        <v>-29016</v>
      </c>
      <c r="CH467" s="13">
        <f t="shared" si="61"/>
        <v>232128</v>
      </c>
      <c r="CI467" s="13">
        <f t="shared" si="63"/>
        <v>724780.46</v>
      </c>
      <c r="CJ467" s="13">
        <f t="shared" si="64"/>
        <v>956908.46</v>
      </c>
      <c r="CK467" s="13"/>
      <c r="CL467" s="13">
        <f t="shared" si="65"/>
        <v>1907317</v>
      </c>
      <c r="CN467" t="s">
        <v>326</v>
      </c>
      <c r="CO467" t="s">
        <v>213</v>
      </c>
      <c r="CP467" t="s">
        <v>509</v>
      </c>
      <c r="CQ467" t="s">
        <v>46</v>
      </c>
      <c r="CR467" s="18">
        <f t="shared" si="66"/>
        <v>956908.46</v>
      </c>
    </row>
    <row r="468" spans="1:96" x14ac:dyDescent="0.25">
      <c r="A468" t="s">
        <v>29</v>
      </c>
      <c r="B468" s="11" t="s">
        <v>471</v>
      </c>
      <c r="C468" t="s">
        <v>507</v>
      </c>
      <c r="D468" s="21" t="s">
        <v>473</v>
      </c>
      <c r="E468" s="11" t="s">
        <v>580</v>
      </c>
      <c r="F468" s="11" t="s">
        <v>439</v>
      </c>
      <c r="G468" s="13">
        <v>28381.95</v>
      </c>
      <c r="H468" s="13">
        <v>32923.061999999998</v>
      </c>
      <c r="I468" s="14">
        <v>72</v>
      </c>
      <c r="J468" s="15">
        <v>42948</v>
      </c>
      <c r="K468" s="15">
        <v>45108</v>
      </c>
      <c r="L468" s="13">
        <v>1828056</v>
      </c>
      <c r="M468" s="13">
        <v>583221</v>
      </c>
      <c r="N468" s="13">
        <v>28381.95</v>
      </c>
      <c r="O468" s="13"/>
      <c r="P468" s="13">
        <v>28381.95</v>
      </c>
      <c r="Q468" s="13">
        <v>28381.95</v>
      </c>
      <c r="R468" s="13">
        <v>28381.95</v>
      </c>
      <c r="S468" s="13">
        <v>28381.95</v>
      </c>
      <c r="T468" s="13">
        <v>28381.95</v>
      </c>
      <c r="U468" s="13">
        <v>28381.95</v>
      </c>
      <c r="V468" s="25">
        <v>28381.95</v>
      </c>
      <c r="W468" s="13"/>
      <c r="X468" s="25"/>
      <c r="Y468" s="13"/>
      <c r="Z468" s="38">
        <v>28381.95</v>
      </c>
      <c r="AA468" s="38"/>
      <c r="AB468" s="38"/>
      <c r="AC468" s="38"/>
      <c r="AD468" s="38">
        <v>28381.95</v>
      </c>
      <c r="AE468" s="38">
        <v>28381.95</v>
      </c>
      <c r="AF468" s="38">
        <v>28381.95</v>
      </c>
      <c r="AG468" s="38">
        <v>28381.95</v>
      </c>
      <c r="AH468" s="38">
        <v>28381.95</v>
      </c>
      <c r="AI468" s="38">
        <v>28381.95</v>
      </c>
      <c r="AJ468" s="38"/>
      <c r="AK468" s="38"/>
      <c r="AL468" s="38">
        <v>28381.95</v>
      </c>
      <c r="AM468" s="38">
        <v>28381.95</v>
      </c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F468" s="18">
        <f t="shared" si="62"/>
        <v>283819.50000000006</v>
      </c>
      <c r="CG468" s="18">
        <f t="shared" si="60"/>
        <v>-28381.95</v>
      </c>
      <c r="CH468" s="13">
        <f t="shared" si="61"/>
        <v>255437.55000000005</v>
      </c>
      <c r="CI468" s="13">
        <f t="shared" si="63"/>
        <v>583221</v>
      </c>
      <c r="CJ468" s="13">
        <f t="shared" si="64"/>
        <v>838658.55</v>
      </c>
      <c r="CK468" s="13"/>
      <c r="CL468" s="13">
        <f t="shared" si="65"/>
        <v>1828056</v>
      </c>
      <c r="CN468" t="s">
        <v>326</v>
      </c>
      <c r="CO468" t="s">
        <v>213</v>
      </c>
      <c r="CP468" t="s">
        <v>509</v>
      </c>
      <c r="CQ468" t="s">
        <v>46</v>
      </c>
      <c r="CR468" s="18">
        <f t="shared" si="66"/>
        <v>838658.55</v>
      </c>
    </row>
    <row r="469" spans="1:96" x14ac:dyDescent="0.25">
      <c r="A469" t="s">
        <v>29</v>
      </c>
      <c r="B469" s="11" t="s">
        <v>471</v>
      </c>
      <c r="C469" t="s">
        <v>507</v>
      </c>
      <c r="D469" s="21" t="s">
        <v>473</v>
      </c>
      <c r="E469" s="11" t="s">
        <v>581</v>
      </c>
      <c r="F469" s="11" t="s">
        <v>439</v>
      </c>
      <c r="G469" s="13">
        <v>28381.95</v>
      </c>
      <c r="H469" s="13">
        <v>32923.061999999998</v>
      </c>
      <c r="I469" s="14">
        <v>72</v>
      </c>
      <c r="J469" s="15">
        <v>42948</v>
      </c>
      <c r="K469" s="15">
        <v>45108</v>
      </c>
      <c r="L469" s="13">
        <v>1828056</v>
      </c>
      <c r="M469" s="13">
        <v>583221</v>
      </c>
      <c r="N469" s="13">
        <v>28381.95</v>
      </c>
      <c r="O469" s="13"/>
      <c r="P469" s="13">
        <v>28381.95</v>
      </c>
      <c r="Q469" s="13">
        <v>28381.95</v>
      </c>
      <c r="R469" s="13">
        <v>28381.95</v>
      </c>
      <c r="S469" s="13">
        <v>28381.95</v>
      </c>
      <c r="T469" s="13">
        <v>28381.95</v>
      </c>
      <c r="U469" s="13">
        <v>28381.95</v>
      </c>
      <c r="V469" s="25">
        <v>28381.95</v>
      </c>
      <c r="W469" s="13"/>
      <c r="X469" s="25"/>
      <c r="Y469" s="13"/>
      <c r="Z469" s="38">
        <v>28381.95</v>
      </c>
      <c r="AA469" s="38"/>
      <c r="AB469" s="38"/>
      <c r="AC469" s="38"/>
      <c r="AD469" s="38">
        <v>28381.95</v>
      </c>
      <c r="AE469" s="38">
        <v>28381.95</v>
      </c>
      <c r="AF469" s="38">
        <v>28381.95</v>
      </c>
      <c r="AG469" s="38">
        <v>28381.95</v>
      </c>
      <c r="AH469" s="38">
        <v>28381.95</v>
      </c>
      <c r="AI469" s="38">
        <v>28381.95</v>
      </c>
      <c r="AJ469" s="38"/>
      <c r="AK469" s="38"/>
      <c r="AL469" s="38">
        <v>28381.95</v>
      </c>
      <c r="AM469" s="38">
        <v>28381.95</v>
      </c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F469" s="18">
        <f t="shared" si="62"/>
        <v>283819.50000000006</v>
      </c>
      <c r="CG469" s="18">
        <f t="shared" si="60"/>
        <v>-28381.95</v>
      </c>
      <c r="CH469" s="13">
        <f t="shared" si="61"/>
        <v>255437.55000000005</v>
      </c>
      <c r="CI469" s="13">
        <f t="shared" si="63"/>
        <v>583221</v>
      </c>
      <c r="CJ469" s="13">
        <f t="shared" si="64"/>
        <v>838658.55</v>
      </c>
      <c r="CK469" s="13"/>
      <c r="CL469" s="13">
        <f t="shared" si="65"/>
        <v>1828056</v>
      </c>
      <c r="CN469" t="s">
        <v>326</v>
      </c>
      <c r="CO469" t="s">
        <v>213</v>
      </c>
      <c r="CP469" t="s">
        <v>509</v>
      </c>
      <c r="CQ469" t="s">
        <v>46</v>
      </c>
      <c r="CR469" s="18">
        <f t="shared" si="66"/>
        <v>838658.55</v>
      </c>
    </row>
    <row r="470" spans="1:96" x14ac:dyDescent="0.25">
      <c r="A470" t="s">
        <v>29</v>
      </c>
      <c r="B470" s="11" t="s">
        <v>471</v>
      </c>
      <c r="C470" t="s">
        <v>511</v>
      </c>
      <c r="D470" s="21" t="s">
        <v>473</v>
      </c>
      <c r="E470" s="11" t="s">
        <v>582</v>
      </c>
      <c r="F470" s="11" t="s">
        <v>439</v>
      </c>
      <c r="G470" s="13">
        <v>29016.04</v>
      </c>
      <c r="H470" s="13">
        <v>33658.606399999997</v>
      </c>
      <c r="I470" s="14">
        <v>72</v>
      </c>
      <c r="J470" s="15">
        <v>43040</v>
      </c>
      <c r="K470" s="15">
        <v>45200</v>
      </c>
      <c r="L470" s="13">
        <v>1907317</v>
      </c>
      <c r="M470" s="13">
        <v>724780.46</v>
      </c>
      <c r="N470" s="13">
        <v>29016</v>
      </c>
      <c r="O470" s="13"/>
      <c r="P470" s="13">
        <v>29016.04</v>
      </c>
      <c r="Q470" s="13">
        <v>29016.04</v>
      </c>
      <c r="R470" s="13">
        <v>29016.04</v>
      </c>
      <c r="S470" s="13">
        <v>29016.04</v>
      </c>
      <c r="T470" s="13">
        <v>29016.04</v>
      </c>
      <c r="U470" s="13">
        <v>29016.04</v>
      </c>
      <c r="V470" s="25">
        <v>29016.04</v>
      </c>
      <c r="W470" s="13"/>
      <c r="X470" s="25"/>
      <c r="Y470" s="13"/>
      <c r="Z470" s="38">
        <v>29016.04</v>
      </c>
      <c r="AA470" s="38"/>
      <c r="AB470" s="38"/>
      <c r="AC470" s="38"/>
      <c r="AD470" s="38">
        <v>29016.04</v>
      </c>
      <c r="AE470" s="38">
        <v>29016.04</v>
      </c>
      <c r="AF470" s="38">
        <v>29016.04</v>
      </c>
      <c r="AG470" s="38">
        <v>29016.04</v>
      </c>
      <c r="AH470" s="38">
        <v>29016.04</v>
      </c>
      <c r="AI470" s="38">
        <v>29016.04</v>
      </c>
      <c r="AJ470" s="38"/>
      <c r="AK470" s="38"/>
      <c r="AL470" s="38">
        <v>29016.04</v>
      </c>
      <c r="AM470" s="38">
        <v>29016.04</v>
      </c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F470" s="18">
        <f t="shared" si="62"/>
        <v>290160.40000000002</v>
      </c>
      <c r="CG470" s="18">
        <f t="shared" si="60"/>
        <v>-29016</v>
      </c>
      <c r="CH470" s="13">
        <f t="shared" si="61"/>
        <v>261144.40000000002</v>
      </c>
      <c r="CI470" s="13">
        <f t="shared" si="63"/>
        <v>724780.46</v>
      </c>
      <c r="CJ470" s="13">
        <f t="shared" si="64"/>
        <v>985924.86</v>
      </c>
      <c r="CK470" s="13"/>
      <c r="CL470" s="13">
        <f t="shared" si="65"/>
        <v>1907317</v>
      </c>
      <c r="CN470" t="s">
        <v>326</v>
      </c>
      <c r="CO470" t="s">
        <v>213</v>
      </c>
      <c r="CP470" t="s">
        <v>509</v>
      </c>
      <c r="CQ470" t="s">
        <v>46</v>
      </c>
      <c r="CR470" s="18">
        <f t="shared" si="66"/>
        <v>985924.86</v>
      </c>
    </row>
    <row r="471" spans="1:96" x14ac:dyDescent="0.25">
      <c r="A471" t="s">
        <v>29</v>
      </c>
      <c r="B471" s="11" t="s">
        <v>471</v>
      </c>
      <c r="C471" t="s">
        <v>511</v>
      </c>
      <c r="D471" s="21" t="s">
        <v>473</v>
      </c>
      <c r="E471" s="11" t="s">
        <v>583</v>
      </c>
      <c r="F471" s="11" t="s">
        <v>439</v>
      </c>
      <c r="G471" s="13">
        <v>29016.04</v>
      </c>
      <c r="H471" s="13">
        <v>33658.606399999997</v>
      </c>
      <c r="I471" s="14">
        <v>72</v>
      </c>
      <c r="J471" s="15">
        <v>43040</v>
      </c>
      <c r="K471" s="15">
        <v>45200</v>
      </c>
      <c r="L471" s="13">
        <v>1907317</v>
      </c>
      <c r="M471" s="13">
        <v>724780.46</v>
      </c>
      <c r="N471" s="13">
        <v>29016</v>
      </c>
      <c r="O471" s="13"/>
      <c r="P471" s="13">
        <v>29016.04</v>
      </c>
      <c r="Q471" s="13">
        <v>29016.04</v>
      </c>
      <c r="R471" s="13">
        <v>29016.04</v>
      </c>
      <c r="S471" s="13">
        <v>29016.04</v>
      </c>
      <c r="T471" s="13">
        <v>29016.04</v>
      </c>
      <c r="U471" s="13">
        <v>29016.04</v>
      </c>
      <c r="V471" s="25">
        <v>29016.04</v>
      </c>
      <c r="W471" s="13"/>
      <c r="X471" s="25"/>
      <c r="Y471" s="13"/>
      <c r="Z471" s="38">
        <v>29016.04</v>
      </c>
      <c r="AA471" s="38"/>
      <c r="AB471" s="38"/>
      <c r="AC471" s="38"/>
      <c r="AD471" s="38">
        <v>29016.04</v>
      </c>
      <c r="AE471" s="38">
        <v>29016.04</v>
      </c>
      <c r="AF471" s="38">
        <v>29016.04</v>
      </c>
      <c r="AG471" s="38">
        <v>29016.04</v>
      </c>
      <c r="AH471" s="38">
        <v>29016.04</v>
      </c>
      <c r="AI471" s="38">
        <v>29016.04</v>
      </c>
      <c r="AJ471" s="38"/>
      <c r="AK471" s="38"/>
      <c r="AL471" s="38">
        <v>29016.04</v>
      </c>
      <c r="AM471" s="38">
        <v>29016.04</v>
      </c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F471" s="18">
        <f t="shared" si="62"/>
        <v>290160.40000000002</v>
      </c>
      <c r="CG471" s="18">
        <f t="shared" si="60"/>
        <v>-29016</v>
      </c>
      <c r="CH471" s="13">
        <f t="shared" si="61"/>
        <v>261144.40000000002</v>
      </c>
      <c r="CI471" s="13">
        <f t="shared" si="63"/>
        <v>724780.46</v>
      </c>
      <c r="CJ471" s="13">
        <f t="shared" si="64"/>
        <v>985924.86</v>
      </c>
      <c r="CK471" s="13"/>
      <c r="CL471" s="13">
        <f t="shared" si="65"/>
        <v>1907317</v>
      </c>
      <c r="CN471" t="s">
        <v>326</v>
      </c>
      <c r="CO471" t="s">
        <v>213</v>
      </c>
      <c r="CP471" t="s">
        <v>509</v>
      </c>
      <c r="CQ471" t="s">
        <v>46</v>
      </c>
      <c r="CR471" s="18">
        <f t="shared" si="66"/>
        <v>985924.86</v>
      </c>
    </row>
    <row r="472" spans="1:96" x14ac:dyDescent="0.25">
      <c r="A472" t="s">
        <v>29</v>
      </c>
      <c r="B472" s="11" t="s">
        <v>471</v>
      </c>
      <c r="C472" t="s">
        <v>511</v>
      </c>
      <c r="D472" s="21" t="s">
        <v>473</v>
      </c>
      <c r="E472" s="11" t="s">
        <v>584</v>
      </c>
      <c r="F472" s="11" t="s">
        <v>439</v>
      </c>
      <c r="G472" s="13">
        <v>29016.04</v>
      </c>
      <c r="H472" s="13">
        <v>33658.606399999997</v>
      </c>
      <c r="I472" s="14">
        <v>72</v>
      </c>
      <c r="J472" s="15">
        <v>43040</v>
      </c>
      <c r="K472" s="15">
        <v>45200</v>
      </c>
      <c r="L472" s="13">
        <v>1907317</v>
      </c>
      <c r="M472" s="13">
        <v>724780.46</v>
      </c>
      <c r="N472" s="13">
        <v>29016</v>
      </c>
      <c r="O472" s="13"/>
      <c r="P472" s="13">
        <v>29016.04</v>
      </c>
      <c r="Q472" s="13">
        <v>29016.04</v>
      </c>
      <c r="R472" s="13">
        <v>29016.04</v>
      </c>
      <c r="S472" s="13">
        <v>29016.04</v>
      </c>
      <c r="T472" s="13">
        <v>29016.04</v>
      </c>
      <c r="U472" s="13">
        <v>29016.04</v>
      </c>
      <c r="V472" s="25">
        <v>29016.04</v>
      </c>
      <c r="W472" s="13"/>
      <c r="X472" s="25"/>
      <c r="Y472" s="13"/>
      <c r="Z472" s="38">
        <v>29016.04</v>
      </c>
      <c r="AA472" s="38"/>
      <c r="AB472" s="38"/>
      <c r="AC472" s="38"/>
      <c r="AD472" s="38">
        <v>29016.04</v>
      </c>
      <c r="AE472" s="38">
        <v>29016.04</v>
      </c>
      <c r="AF472" s="38">
        <v>29016.04</v>
      </c>
      <c r="AG472" s="38">
        <v>29016.04</v>
      </c>
      <c r="AH472" s="38">
        <v>29016.04</v>
      </c>
      <c r="AI472" s="38">
        <v>29016.04</v>
      </c>
      <c r="AJ472" s="38"/>
      <c r="AK472" s="38"/>
      <c r="AL472" s="38">
        <v>29016.04</v>
      </c>
      <c r="AM472" s="38">
        <v>29016.04</v>
      </c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F472" s="18">
        <f t="shared" si="62"/>
        <v>290160.40000000002</v>
      </c>
      <c r="CG472" s="18">
        <f t="shared" si="60"/>
        <v>-29016</v>
      </c>
      <c r="CH472" s="13">
        <f t="shared" si="61"/>
        <v>261144.40000000002</v>
      </c>
      <c r="CI472" s="13">
        <f t="shared" si="63"/>
        <v>724780.46</v>
      </c>
      <c r="CJ472" s="13">
        <f t="shared" si="64"/>
        <v>985924.86</v>
      </c>
      <c r="CK472" s="13"/>
      <c r="CL472" s="13">
        <f t="shared" si="65"/>
        <v>1907317</v>
      </c>
      <c r="CN472" t="s">
        <v>326</v>
      </c>
      <c r="CO472" t="s">
        <v>213</v>
      </c>
      <c r="CP472" t="s">
        <v>509</v>
      </c>
      <c r="CQ472" t="s">
        <v>46</v>
      </c>
      <c r="CR472" s="18">
        <f t="shared" si="66"/>
        <v>985924.86</v>
      </c>
    </row>
    <row r="473" spans="1:96" x14ac:dyDescent="0.25">
      <c r="A473" t="s">
        <v>29</v>
      </c>
      <c r="B473" s="11" t="s">
        <v>471</v>
      </c>
      <c r="C473" t="s">
        <v>515</v>
      </c>
      <c r="D473" s="21" t="s">
        <v>473</v>
      </c>
      <c r="E473" s="11" t="s">
        <v>585</v>
      </c>
      <c r="F473" s="11" t="s">
        <v>439</v>
      </c>
      <c r="G473" s="13">
        <v>26980.63</v>
      </c>
      <c r="H473" s="13">
        <v>31297.5308</v>
      </c>
      <c r="I473" s="14">
        <v>72</v>
      </c>
      <c r="J473" s="15">
        <v>42948</v>
      </c>
      <c r="K473" s="15">
        <v>45108</v>
      </c>
      <c r="L473" s="13">
        <v>1737797.54</v>
      </c>
      <c r="M473" s="13">
        <v>554425.02</v>
      </c>
      <c r="N473" s="13">
        <v>26981</v>
      </c>
      <c r="O473" s="13"/>
      <c r="P473" s="13">
        <v>26980.63</v>
      </c>
      <c r="Q473" s="13">
        <v>26980.63</v>
      </c>
      <c r="R473" s="13">
        <v>26980.63</v>
      </c>
      <c r="S473" s="13">
        <v>26980.63</v>
      </c>
      <c r="T473" s="13">
        <v>26980.63</v>
      </c>
      <c r="U473" s="13">
        <v>26980.63</v>
      </c>
      <c r="V473" s="25">
        <v>26980.63</v>
      </c>
      <c r="W473" s="13"/>
      <c r="X473" s="25"/>
      <c r="Y473" s="13"/>
      <c r="Z473" s="38">
        <v>26980.63</v>
      </c>
      <c r="AA473" s="38"/>
      <c r="AB473" s="38"/>
      <c r="AC473" s="38"/>
      <c r="AD473" s="38">
        <v>26980.63</v>
      </c>
      <c r="AE473" s="38">
        <v>26980.63</v>
      </c>
      <c r="AF473" s="38">
        <v>26980.63</v>
      </c>
      <c r="AG473" s="38">
        <v>26980.63</v>
      </c>
      <c r="AH473" s="38">
        <v>26980.63</v>
      </c>
      <c r="AI473" s="38">
        <v>26980.63</v>
      </c>
      <c r="AJ473" s="38"/>
      <c r="AK473" s="38"/>
      <c r="AL473" s="38">
        <v>26980.63</v>
      </c>
      <c r="AM473" s="38">
        <v>26980.63</v>
      </c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F473" s="18">
        <f t="shared" si="62"/>
        <v>269806.3</v>
      </c>
      <c r="CG473" s="18">
        <f t="shared" si="60"/>
        <v>-26981</v>
      </c>
      <c r="CH473" s="13">
        <f t="shared" si="61"/>
        <v>242825.3</v>
      </c>
      <c r="CI473" s="13">
        <f t="shared" si="63"/>
        <v>554425.02</v>
      </c>
      <c r="CJ473" s="13">
        <f t="shared" si="64"/>
        <v>797250.32000000007</v>
      </c>
      <c r="CK473" s="13"/>
      <c r="CL473" s="13">
        <f t="shared" si="65"/>
        <v>1737797.54</v>
      </c>
      <c r="CN473" t="s">
        <v>326</v>
      </c>
      <c r="CO473" t="s">
        <v>213</v>
      </c>
      <c r="CP473" t="s">
        <v>509</v>
      </c>
      <c r="CQ473" t="s">
        <v>46</v>
      </c>
      <c r="CR473" s="18">
        <f t="shared" si="66"/>
        <v>797250.32000000007</v>
      </c>
    </row>
    <row r="474" spans="1:96" x14ac:dyDescent="0.25">
      <c r="A474" t="s">
        <v>29</v>
      </c>
      <c r="B474" s="11" t="s">
        <v>471</v>
      </c>
      <c r="C474" t="s">
        <v>511</v>
      </c>
      <c r="D474" s="21" t="s">
        <v>473</v>
      </c>
      <c r="E474" s="11" t="s">
        <v>586</v>
      </c>
      <c r="F474" s="11" t="s">
        <v>439</v>
      </c>
      <c r="G474" s="13">
        <v>29016.04</v>
      </c>
      <c r="H474" s="13">
        <v>33658.606399999997</v>
      </c>
      <c r="I474" s="14">
        <v>72</v>
      </c>
      <c r="J474" s="15">
        <v>43040</v>
      </c>
      <c r="K474" s="15">
        <v>45200</v>
      </c>
      <c r="L474" s="13">
        <v>1907317</v>
      </c>
      <c r="M474" s="13">
        <v>724780.46</v>
      </c>
      <c r="N474" s="13">
        <v>29016</v>
      </c>
      <c r="O474" s="13"/>
      <c r="P474" s="13">
        <v>29016.04</v>
      </c>
      <c r="Q474" s="13">
        <v>29016.04</v>
      </c>
      <c r="R474" s="13">
        <v>29016.04</v>
      </c>
      <c r="S474" s="13">
        <v>29016.04</v>
      </c>
      <c r="T474" s="13">
        <v>29016.04</v>
      </c>
      <c r="U474" s="13">
        <v>29016.04</v>
      </c>
      <c r="V474" s="25">
        <v>29016.04</v>
      </c>
      <c r="W474" s="13"/>
      <c r="X474" s="25"/>
      <c r="Y474" s="13"/>
      <c r="Z474" s="38">
        <v>29016.04</v>
      </c>
      <c r="AA474" s="38"/>
      <c r="AB474" s="38"/>
      <c r="AC474" s="38"/>
      <c r="AD474" s="38">
        <v>29016.04</v>
      </c>
      <c r="AE474" s="38">
        <v>29016.04</v>
      </c>
      <c r="AF474" s="38">
        <v>29016.04</v>
      </c>
      <c r="AG474" s="38">
        <v>29016.04</v>
      </c>
      <c r="AH474" s="38">
        <v>29016.04</v>
      </c>
      <c r="AI474" s="38">
        <v>29016.04</v>
      </c>
      <c r="AJ474" s="38"/>
      <c r="AK474" s="38"/>
      <c r="AL474" s="38">
        <v>29016.04</v>
      </c>
      <c r="AM474" s="38">
        <v>29016.04</v>
      </c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F474" s="18">
        <f t="shared" si="62"/>
        <v>290160.40000000002</v>
      </c>
      <c r="CG474" s="18">
        <f t="shared" si="60"/>
        <v>-29016</v>
      </c>
      <c r="CH474" s="13">
        <f t="shared" si="61"/>
        <v>261144.40000000002</v>
      </c>
      <c r="CI474" s="13">
        <f t="shared" si="63"/>
        <v>724780.46</v>
      </c>
      <c r="CJ474" s="13">
        <f t="shared" si="64"/>
        <v>985924.86</v>
      </c>
      <c r="CK474" s="13"/>
      <c r="CL474" s="13">
        <f t="shared" si="65"/>
        <v>1907317</v>
      </c>
      <c r="CN474" t="s">
        <v>326</v>
      </c>
      <c r="CO474" t="s">
        <v>213</v>
      </c>
      <c r="CP474" t="s">
        <v>509</v>
      </c>
      <c r="CQ474" t="s">
        <v>46</v>
      </c>
      <c r="CR474" s="18">
        <f t="shared" si="66"/>
        <v>985924.86</v>
      </c>
    </row>
    <row r="475" spans="1:96" x14ac:dyDescent="0.25">
      <c r="A475" t="s">
        <v>29</v>
      </c>
      <c r="B475" s="11" t="s">
        <v>471</v>
      </c>
      <c r="C475" t="s">
        <v>511</v>
      </c>
      <c r="D475" s="21" t="s">
        <v>473</v>
      </c>
      <c r="E475" s="11" t="s">
        <v>587</v>
      </c>
      <c r="F475" s="11" t="s">
        <v>439</v>
      </c>
      <c r="G475" s="13">
        <v>29016.04</v>
      </c>
      <c r="H475" s="13">
        <v>33658.606399999997</v>
      </c>
      <c r="I475" s="14">
        <v>72</v>
      </c>
      <c r="J475" s="15">
        <v>43040</v>
      </c>
      <c r="K475" s="15">
        <v>45200</v>
      </c>
      <c r="L475" s="13">
        <v>1907317</v>
      </c>
      <c r="M475" s="13">
        <v>724780.46</v>
      </c>
      <c r="N475" s="13">
        <v>29016</v>
      </c>
      <c r="O475" s="13"/>
      <c r="P475" s="13">
        <v>29016.04</v>
      </c>
      <c r="Q475" s="13">
        <v>29016.04</v>
      </c>
      <c r="R475" s="13">
        <v>29016.04</v>
      </c>
      <c r="S475" s="13">
        <v>29016.04</v>
      </c>
      <c r="T475" s="13">
        <v>29016.04</v>
      </c>
      <c r="U475" s="13">
        <v>29016.04</v>
      </c>
      <c r="V475" s="25">
        <v>29016.04</v>
      </c>
      <c r="W475" s="13"/>
      <c r="X475" s="25"/>
      <c r="Y475" s="13"/>
      <c r="Z475" s="38">
        <v>29016.04</v>
      </c>
      <c r="AA475" s="38"/>
      <c r="AB475" s="38"/>
      <c r="AC475" s="38"/>
      <c r="AD475" s="38">
        <v>29016.04</v>
      </c>
      <c r="AE475" s="38">
        <v>29016.04</v>
      </c>
      <c r="AF475" s="38">
        <v>29016.04</v>
      </c>
      <c r="AG475" s="38">
        <v>29016.04</v>
      </c>
      <c r="AH475" s="38">
        <v>29016.04</v>
      </c>
      <c r="AI475" s="38">
        <v>29016.04</v>
      </c>
      <c r="AJ475" s="38"/>
      <c r="AK475" s="38"/>
      <c r="AL475" s="38">
        <v>29016.04</v>
      </c>
      <c r="AM475" s="38">
        <v>29016.04</v>
      </c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F475" s="18">
        <f t="shared" si="62"/>
        <v>290160.40000000002</v>
      </c>
      <c r="CG475" s="18">
        <f t="shared" si="60"/>
        <v>-29016</v>
      </c>
      <c r="CH475" s="13">
        <f t="shared" si="61"/>
        <v>261144.40000000002</v>
      </c>
      <c r="CI475" s="13">
        <f t="shared" si="63"/>
        <v>724780.46</v>
      </c>
      <c r="CJ475" s="13">
        <f t="shared" si="64"/>
        <v>985924.86</v>
      </c>
      <c r="CK475" s="13"/>
      <c r="CL475" s="13">
        <f t="shared" si="65"/>
        <v>1907317</v>
      </c>
      <c r="CN475" t="s">
        <v>326</v>
      </c>
      <c r="CO475" t="s">
        <v>213</v>
      </c>
      <c r="CP475" t="s">
        <v>509</v>
      </c>
      <c r="CQ475" t="s">
        <v>46</v>
      </c>
      <c r="CR475" s="18">
        <f t="shared" si="66"/>
        <v>985924.86</v>
      </c>
    </row>
    <row r="476" spans="1:96" x14ac:dyDescent="0.25">
      <c r="A476" s="45" t="s">
        <v>29</v>
      </c>
      <c r="B476" s="11" t="s">
        <v>471</v>
      </c>
      <c r="C476" s="45" t="s">
        <v>507</v>
      </c>
      <c r="D476" s="21" t="s">
        <v>473</v>
      </c>
      <c r="E476" s="11" t="s">
        <v>588</v>
      </c>
      <c r="F476" s="11" t="s">
        <v>439</v>
      </c>
      <c r="G476" s="24">
        <v>28381.95</v>
      </c>
      <c r="H476" s="24">
        <v>32923.061999999998</v>
      </c>
      <c r="I476" s="46">
        <v>72</v>
      </c>
      <c r="J476" s="47">
        <v>42948</v>
      </c>
      <c r="K476" s="47">
        <v>45108</v>
      </c>
      <c r="L476" s="24">
        <v>1828056</v>
      </c>
      <c r="M476" s="24">
        <v>583221</v>
      </c>
      <c r="N476" s="24">
        <v>28381.95</v>
      </c>
      <c r="O476" s="24"/>
      <c r="P476" s="24">
        <v>28381.95</v>
      </c>
      <c r="Q476" s="24">
        <v>28381.95</v>
      </c>
      <c r="R476" s="24">
        <v>28381.95</v>
      </c>
      <c r="S476" s="24">
        <v>28381.95</v>
      </c>
      <c r="T476" s="24">
        <v>28381.95</v>
      </c>
      <c r="U476" s="24">
        <v>28381.95</v>
      </c>
      <c r="V476" s="48">
        <v>28381.95</v>
      </c>
      <c r="W476" s="24"/>
      <c r="X476" s="48"/>
      <c r="Y476" s="24"/>
      <c r="Z476" s="38">
        <v>28381.95</v>
      </c>
      <c r="AA476" s="38"/>
      <c r="AB476" s="38"/>
      <c r="AC476" s="38"/>
      <c r="AD476" s="38">
        <v>28381.95</v>
      </c>
      <c r="AE476" s="38">
        <v>28381.95</v>
      </c>
      <c r="AF476" s="38">
        <v>28381.95</v>
      </c>
      <c r="AG476" s="38">
        <v>28381.95</v>
      </c>
      <c r="AH476" s="38">
        <v>28381.95</v>
      </c>
      <c r="AI476" s="38">
        <v>28381.95</v>
      </c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F476" s="18">
        <f t="shared" si="62"/>
        <v>227055.60000000003</v>
      </c>
      <c r="CG476" s="18">
        <f t="shared" si="60"/>
        <v>-28381.95</v>
      </c>
      <c r="CH476" s="13">
        <f t="shared" si="61"/>
        <v>198673.65000000002</v>
      </c>
      <c r="CI476" s="13">
        <f t="shared" si="63"/>
        <v>583221</v>
      </c>
      <c r="CJ476" s="13">
        <f t="shared" si="64"/>
        <v>781894.65</v>
      </c>
      <c r="CK476" s="13"/>
      <c r="CL476" s="13">
        <f t="shared" si="65"/>
        <v>1828056</v>
      </c>
      <c r="CN476" t="s">
        <v>326</v>
      </c>
      <c r="CO476" t="s">
        <v>213</v>
      </c>
      <c r="CP476" t="s">
        <v>509</v>
      </c>
      <c r="CQ476" t="s">
        <v>46</v>
      </c>
      <c r="CR476" s="18">
        <f t="shared" si="66"/>
        <v>781894.65</v>
      </c>
    </row>
    <row r="477" spans="1:96" x14ac:dyDescent="0.25">
      <c r="A477" t="s">
        <v>29</v>
      </c>
      <c r="B477" s="11" t="s">
        <v>471</v>
      </c>
      <c r="C477" t="s">
        <v>511</v>
      </c>
      <c r="D477" s="21" t="s">
        <v>473</v>
      </c>
      <c r="E477" s="11" t="s">
        <v>589</v>
      </c>
      <c r="F477" s="11" t="s">
        <v>439</v>
      </c>
      <c r="G477" s="13">
        <v>29016.04</v>
      </c>
      <c r="H477" s="13">
        <v>33658.606399999997</v>
      </c>
      <c r="I477" s="14">
        <v>72</v>
      </c>
      <c r="J477" s="15">
        <v>43040</v>
      </c>
      <c r="K477" s="15">
        <v>45200</v>
      </c>
      <c r="L477" s="13">
        <v>1907317</v>
      </c>
      <c r="M477" s="13">
        <v>724780.46</v>
      </c>
      <c r="N477" s="13">
        <v>29016</v>
      </c>
      <c r="O477" s="13"/>
      <c r="P477" s="13">
        <v>29016.04</v>
      </c>
      <c r="Q477" s="13">
        <v>29016.04</v>
      </c>
      <c r="R477" s="13">
        <v>29016.04</v>
      </c>
      <c r="S477" s="13">
        <v>29016.04</v>
      </c>
      <c r="T477" s="13">
        <v>29016.04</v>
      </c>
      <c r="U477" s="13">
        <v>29016.04</v>
      </c>
      <c r="V477" s="25">
        <v>29016.04</v>
      </c>
      <c r="W477" s="13"/>
      <c r="X477" s="25"/>
      <c r="Y477" s="13"/>
      <c r="Z477" s="38">
        <v>29016.04</v>
      </c>
      <c r="AA477" s="38"/>
      <c r="AB477" s="38"/>
      <c r="AC477" s="38"/>
      <c r="AD477" s="38">
        <v>29016.04</v>
      </c>
      <c r="AE477" s="38">
        <v>29016.04</v>
      </c>
      <c r="AF477" s="38">
        <v>29016.04</v>
      </c>
      <c r="AG477" s="38">
        <v>29016.04</v>
      </c>
      <c r="AH477" s="38">
        <v>29016.04</v>
      </c>
      <c r="AI477" s="38">
        <v>29016.04</v>
      </c>
      <c r="AJ477" s="38"/>
      <c r="AK477" s="38"/>
      <c r="AL477" s="38">
        <v>29016.04</v>
      </c>
      <c r="AM477" s="38">
        <v>29016.04</v>
      </c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F477" s="18">
        <f t="shared" si="62"/>
        <v>290160.40000000002</v>
      </c>
      <c r="CG477" s="18">
        <f t="shared" si="60"/>
        <v>-29016</v>
      </c>
      <c r="CH477" s="13">
        <f t="shared" si="61"/>
        <v>261144.40000000002</v>
      </c>
      <c r="CI477" s="13">
        <f t="shared" si="63"/>
        <v>724780.46</v>
      </c>
      <c r="CJ477" s="13">
        <f t="shared" si="64"/>
        <v>985924.86</v>
      </c>
      <c r="CK477" s="13"/>
      <c r="CL477" s="13">
        <f t="shared" si="65"/>
        <v>1907317</v>
      </c>
      <c r="CN477" t="s">
        <v>326</v>
      </c>
      <c r="CO477" t="s">
        <v>213</v>
      </c>
      <c r="CP477" t="s">
        <v>509</v>
      </c>
      <c r="CQ477" t="s">
        <v>46</v>
      </c>
      <c r="CR477" s="18">
        <f t="shared" si="66"/>
        <v>985924.86</v>
      </c>
    </row>
    <row r="478" spans="1:96" x14ac:dyDescent="0.25">
      <c r="A478" t="s">
        <v>29</v>
      </c>
      <c r="B478" s="11" t="s">
        <v>471</v>
      </c>
      <c r="C478" t="s">
        <v>511</v>
      </c>
      <c r="D478" s="21" t="s">
        <v>473</v>
      </c>
      <c r="E478" s="11" t="s">
        <v>590</v>
      </c>
      <c r="F478" s="11" t="s">
        <v>439</v>
      </c>
      <c r="G478" s="13">
        <v>29016.04</v>
      </c>
      <c r="H478" s="13">
        <v>33658.606399999997</v>
      </c>
      <c r="I478" s="14">
        <v>72</v>
      </c>
      <c r="J478" s="15">
        <v>43040</v>
      </c>
      <c r="K478" s="15">
        <v>45200</v>
      </c>
      <c r="L478" s="13">
        <v>1907317</v>
      </c>
      <c r="M478" s="13">
        <v>724780.46</v>
      </c>
      <c r="N478" s="13">
        <v>29016</v>
      </c>
      <c r="O478" s="13"/>
      <c r="P478" s="13">
        <v>29016.04</v>
      </c>
      <c r="Q478" s="13">
        <v>29016.04</v>
      </c>
      <c r="R478" s="13">
        <v>29016.04</v>
      </c>
      <c r="S478" s="13">
        <v>29016.04</v>
      </c>
      <c r="T478" s="13">
        <v>29016.04</v>
      </c>
      <c r="U478" s="13">
        <v>29016.04</v>
      </c>
      <c r="V478" s="25">
        <v>29016.04</v>
      </c>
      <c r="W478" s="13"/>
      <c r="X478" s="25"/>
      <c r="Y478" s="13"/>
      <c r="Z478" s="38">
        <v>29016.04</v>
      </c>
      <c r="AA478" s="38"/>
      <c r="AB478" s="38"/>
      <c r="AC478" s="38"/>
      <c r="AD478" s="38">
        <v>29016.04</v>
      </c>
      <c r="AE478" s="38">
        <v>29016.04</v>
      </c>
      <c r="AF478" s="38">
        <v>29016.04</v>
      </c>
      <c r="AG478" s="38">
        <v>29016.04</v>
      </c>
      <c r="AH478" s="38">
        <v>29016.04</v>
      </c>
      <c r="AI478" s="38">
        <v>29016.04</v>
      </c>
      <c r="AJ478" s="38"/>
      <c r="AK478" s="38"/>
      <c r="AL478" s="38">
        <v>29016.04</v>
      </c>
      <c r="AM478" s="38">
        <v>29016.04</v>
      </c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F478" s="18">
        <f t="shared" si="62"/>
        <v>290160.40000000002</v>
      </c>
      <c r="CG478" s="18">
        <f t="shared" si="60"/>
        <v>-29016</v>
      </c>
      <c r="CH478" s="13">
        <f t="shared" si="61"/>
        <v>261144.40000000002</v>
      </c>
      <c r="CI478" s="13">
        <f t="shared" si="63"/>
        <v>724780.46</v>
      </c>
      <c r="CJ478" s="13">
        <f t="shared" si="64"/>
        <v>985924.86</v>
      </c>
      <c r="CK478" s="13"/>
      <c r="CL478" s="13">
        <f t="shared" si="65"/>
        <v>1907317</v>
      </c>
      <c r="CN478" t="s">
        <v>326</v>
      </c>
      <c r="CO478" t="s">
        <v>213</v>
      </c>
      <c r="CP478" t="s">
        <v>509</v>
      </c>
      <c r="CQ478" t="s">
        <v>46</v>
      </c>
      <c r="CR478" s="18">
        <f t="shared" si="66"/>
        <v>985924.86</v>
      </c>
    </row>
    <row r="479" spans="1:96" x14ac:dyDescent="0.25">
      <c r="A479" t="s">
        <v>29</v>
      </c>
      <c r="B479" s="11" t="s">
        <v>471</v>
      </c>
      <c r="C479" t="s">
        <v>511</v>
      </c>
      <c r="D479" s="21" t="s">
        <v>473</v>
      </c>
      <c r="E479" s="11" t="s">
        <v>591</v>
      </c>
      <c r="F479" s="11" t="s">
        <v>439</v>
      </c>
      <c r="G479" s="13">
        <v>29016.04</v>
      </c>
      <c r="H479" s="13">
        <v>33658.606399999997</v>
      </c>
      <c r="I479" s="14">
        <v>72</v>
      </c>
      <c r="J479" s="15">
        <v>43040</v>
      </c>
      <c r="K479" s="15">
        <v>45200</v>
      </c>
      <c r="L479" s="13">
        <v>1907317</v>
      </c>
      <c r="M479" s="13">
        <v>724780.46</v>
      </c>
      <c r="N479" s="13">
        <v>29016</v>
      </c>
      <c r="O479" s="13"/>
      <c r="P479" s="13">
        <v>29016.04</v>
      </c>
      <c r="Q479" s="13">
        <v>29016.04</v>
      </c>
      <c r="R479" s="13">
        <v>29016.04</v>
      </c>
      <c r="S479" s="13">
        <v>29016.04</v>
      </c>
      <c r="T479" s="13">
        <v>29016.04</v>
      </c>
      <c r="U479" s="13">
        <v>29016.04</v>
      </c>
      <c r="V479" s="25">
        <v>29016.04</v>
      </c>
      <c r="W479" s="13"/>
      <c r="X479" s="25"/>
      <c r="Y479" s="13"/>
      <c r="Z479" s="38">
        <v>29016.04</v>
      </c>
      <c r="AA479" s="38"/>
      <c r="AB479" s="38"/>
      <c r="AC479" s="38"/>
      <c r="AD479" s="38">
        <v>29016.04</v>
      </c>
      <c r="AE479" s="38">
        <v>29016.04</v>
      </c>
      <c r="AF479" s="38">
        <v>29016.04</v>
      </c>
      <c r="AG479" s="38">
        <v>29016.04</v>
      </c>
      <c r="AH479" s="38">
        <v>29016.04</v>
      </c>
      <c r="AI479" s="38">
        <v>29016.04</v>
      </c>
      <c r="AJ479" s="38"/>
      <c r="AK479" s="38"/>
      <c r="AL479" s="38">
        <v>29016.04</v>
      </c>
      <c r="AM479" s="38">
        <v>29016.04</v>
      </c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F479" s="18">
        <f t="shared" si="62"/>
        <v>290160.40000000002</v>
      </c>
      <c r="CG479" s="18">
        <f t="shared" si="60"/>
        <v>-29016</v>
      </c>
      <c r="CH479" s="13">
        <f t="shared" si="61"/>
        <v>261144.40000000002</v>
      </c>
      <c r="CI479" s="13">
        <f t="shared" si="63"/>
        <v>724780.46</v>
      </c>
      <c r="CJ479" s="13">
        <f t="shared" si="64"/>
        <v>985924.86</v>
      </c>
      <c r="CK479" s="13"/>
      <c r="CL479" s="13">
        <f t="shared" si="65"/>
        <v>1907317</v>
      </c>
      <c r="CN479" t="s">
        <v>326</v>
      </c>
      <c r="CO479" t="s">
        <v>213</v>
      </c>
      <c r="CP479" t="s">
        <v>509</v>
      </c>
      <c r="CQ479" t="s">
        <v>46</v>
      </c>
      <c r="CR479" s="18">
        <f t="shared" si="66"/>
        <v>985924.86</v>
      </c>
    </row>
    <row r="480" spans="1:96" x14ac:dyDescent="0.25">
      <c r="A480" t="s">
        <v>29</v>
      </c>
      <c r="B480" s="11" t="s">
        <v>471</v>
      </c>
      <c r="C480" t="s">
        <v>550</v>
      </c>
      <c r="D480" s="21" t="s">
        <v>473</v>
      </c>
      <c r="E480" s="11" t="s">
        <v>592</v>
      </c>
      <c r="F480" s="11" t="s">
        <v>439</v>
      </c>
      <c r="G480" s="13">
        <v>29554.84</v>
      </c>
      <c r="H480" s="13">
        <v>34283.614399999999</v>
      </c>
      <c r="I480" s="14">
        <v>72</v>
      </c>
      <c r="J480" s="15">
        <v>43282</v>
      </c>
      <c r="K480" s="15">
        <v>45444</v>
      </c>
      <c r="L480" s="13">
        <v>2212488.7000000002</v>
      </c>
      <c r="M480" s="13">
        <v>840745.70600000012</v>
      </c>
      <c r="N480" s="13">
        <v>29555</v>
      </c>
      <c r="O480" s="13"/>
      <c r="P480" s="13">
        <v>29554.84</v>
      </c>
      <c r="Q480" s="13">
        <v>29554.84</v>
      </c>
      <c r="R480" s="13">
        <v>29554.84</v>
      </c>
      <c r="S480" s="13">
        <v>29554.84</v>
      </c>
      <c r="T480" s="13">
        <v>29554.84</v>
      </c>
      <c r="U480" s="13">
        <v>29554.84</v>
      </c>
      <c r="V480" s="25">
        <v>29554.84</v>
      </c>
      <c r="W480" s="13"/>
      <c r="X480" s="25"/>
      <c r="Y480" s="13"/>
      <c r="Z480" s="38">
        <v>29554.84</v>
      </c>
      <c r="AA480" s="38"/>
      <c r="AB480" s="38"/>
      <c r="AC480" s="38"/>
      <c r="AD480" s="38">
        <v>29554.84</v>
      </c>
      <c r="AE480" s="38">
        <v>29554.84</v>
      </c>
      <c r="AF480" s="38">
        <v>29554.84</v>
      </c>
      <c r="AG480" s="38">
        <v>29554.84</v>
      </c>
      <c r="AH480" s="38">
        <v>29554.84</v>
      </c>
      <c r="AI480" s="38">
        <v>29554.84</v>
      </c>
      <c r="AJ480" s="38"/>
      <c r="AK480" s="38"/>
      <c r="AL480" s="38">
        <v>29554.84</v>
      </c>
      <c r="AM480" s="38">
        <v>29554.84</v>
      </c>
      <c r="AN480" s="38">
        <v>29554.84</v>
      </c>
      <c r="AO480" s="38">
        <v>29554.84</v>
      </c>
      <c r="AP480" s="38">
        <v>29554.84</v>
      </c>
      <c r="AQ480" s="38">
        <v>29554.84</v>
      </c>
      <c r="AR480" s="38">
        <v>29554.84</v>
      </c>
      <c r="AS480" s="38">
        <v>29554.84</v>
      </c>
      <c r="AT480" s="38">
        <v>29554.84</v>
      </c>
      <c r="AU480" s="38">
        <v>29554.84</v>
      </c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F480" s="18">
        <f t="shared" si="62"/>
        <v>531987.12000000023</v>
      </c>
      <c r="CG480" s="18">
        <f t="shared" si="60"/>
        <v>-29555</v>
      </c>
      <c r="CH480" s="13">
        <f t="shared" si="61"/>
        <v>502432.12000000023</v>
      </c>
      <c r="CI480" s="13">
        <f t="shared" si="63"/>
        <v>840745.70600000012</v>
      </c>
      <c r="CJ480" s="13">
        <f t="shared" si="64"/>
        <v>1343177.8260000004</v>
      </c>
      <c r="CK480" s="13"/>
      <c r="CL480" s="13">
        <f t="shared" si="65"/>
        <v>2212488.7000000002</v>
      </c>
      <c r="CN480" t="s">
        <v>326</v>
      </c>
      <c r="CO480" t="s">
        <v>213</v>
      </c>
      <c r="CP480" t="s">
        <v>552</v>
      </c>
      <c r="CQ480" t="s">
        <v>46</v>
      </c>
      <c r="CR480" s="18">
        <f t="shared" si="66"/>
        <v>1343177.8260000004</v>
      </c>
    </row>
    <row r="481" spans="1:96" x14ac:dyDescent="0.25">
      <c r="A481" t="s">
        <v>29</v>
      </c>
      <c r="B481" s="11" t="s">
        <v>471</v>
      </c>
      <c r="C481" t="s">
        <v>593</v>
      </c>
      <c r="D481" s="21" t="s">
        <v>473</v>
      </c>
      <c r="E481" s="11" t="s">
        <v>594</v>
      </c>
      <c r="F481" s="11" t="s">
        <v>439</v>
      </c>
      <c r="G481" s="13">
        <v>9370.15</v>
      </c>
      <c r="H481" s="13">
        <v>10869.373999999998</v>
      </c>
      <c r="I481" s="14">
        <v>72</v>
      </c>
      <c r="J481" s="15">
        <v>43466</v>
      </c>
      <c r="K481" s="15">
        <v>45627</v>
      </c>
      <c r="L481" s="13">
        <v>590220.80000000005</v>
      </c>
      <c r="M481" s="13">
        <v>224283.90400000001</v>
      </c>
      <c r="N481" s="13">
        <v>590220.80000000005</v>
      </c>
      <c r="O481" s="13"/>
      <c r="P481" s="13">
        <v>9370.15</v>
      </c>
      <c r="Q481" s="13">
        <v>9370.15</v>
      </c>
      <c r="R481" s="13">
        <v>9370.15</v>
      </c>
      <c r="S481" s="13">
        <v>9370.15</v>
      </c>
      <c r="T481" s="13">
        <v>9370.15</v>
      </c>
      <c r="U481" s="13">
        <v>9370.15</v>
      </c>
      <c r="V481" s="25">
        <v>9370.15</v>
      </c>
      <c r="W481" s="13"/>
      <c r="X481" s="25"/>
      <c r="Y481" s="13"/>
      <c r="Z481" s="38">
        <v>9370.15</v>
      </c>
      <c r="AA481" s="38"/>
      <c r="AB481" s="38"/>
      <c r="AC481" s="38"/>
      <c r="AD481" s="38">
        <v>9370.15</v>
      </c>
      <c r="AE481" s="38">
        <v>9370.15</v>
      </c>
      <c r="AF481" s="38">
        <v>9370.15</v>
      </c>
      <c r="AG481" s="38">
        <v>9370.15</v>
      </c>
      <c r="AH481" s="38">
        <v>9370.15</v>
      </c>
      <c r="AI481" s="38">
        <v>9370.15</v>
      </c>
      <c r="AJ481" s="38"/>
      <c r="AK481" s="38"/>
      <c r="AL481" s="38">
        <v>9370.15</v>
      </c>
      <c r="AM481" s="38">
        <v>9370.15</v>
      </c>
      <c r="AN481" s="38">
        <v>9370.15</v>
      </c>
      <c r="AO481" s="38">
        <v>9370.15</v>
      </c>
      <c r="AP481" s="38">
        <v>9370.15</v>
      </c>
      <c r="AQ481" s="38">
        <v>9370.15</v>
      </c>
      <c r="AR481" s="38">
        <v>9370.15</v>
      </c>
      <c r="AS481" s="38">
        <v>9370.15</v>
      </c>
      <c r="AT481" s="38">
        <v>9370.15</v>
      </c>
      <c r="AU481" s="38">
        <v>9370.15</v>
      </c>
      <c r="AV481" s="38">
        <v>9370.15</v>
      </c>
      <c r="AW481" s="38">
        <v>9370.15</v>
      </c>
      <c r="AX481" s="38">
        <v>9370.15</v>
      </c>
      <c r="AY481" s="38">
        <v>9370.15</v>
      </c>
      <c r="AZ481" s="38">
        <v>9370.15</v>
      </c>
      <c r="BA481" s="38">
        <v>9370.15</v>
      </c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F481" s="18">
        <f t="shared" si="62"/>
        <v>224883.59999999992</v>
      </c>
      <c r="CG481" s="18">
        <f t="shared" si="60"/>
        <v>-590220.80000000005</v>
      </c>
      <c r="CH481" s="13">
        <f t="shared" si="61"/>
        <v>-365337.20000000013</v>
      </c>
      <c r="CI481" s="13">
        <f t="shared" si="63"/>
        <v>224283.90400000001</v>
      </c>
      <c r="CJ481" s="13">
        <f t="shared" si="64"/>
        <v>-141053.29600000012</v>
      </c>
      <c r="CK481" s="13"/>
      <c r="CL481" s="13">
        <f t="shared" si="65"/>
        <v>590220.80000000005</v>
      </c>
      <c r="CN481" t="s">
        <v>595</v>
      </c>
      <c r="CO481" t="s">
        <v>213</v>
      </c>
      <c r="CP481" t="s">
        <v>45</v>
      </c>
      <c r="CQ481" t="s">
        <v>218</v>
      </c>
      <c r="CR481" s="18">
        <f t="shared" si="66"/>
        <v>-141053.29600000012</v>
      </c>
    </row>
    <row r="482" spans="1:96" x14ac:dyDescent="0.25">
      <c r="A482" t="s">
        <v>29</v>
      </c>
      <c r="B482" s="11" t="s">
        <v>471</v>
      </c>
      <c r="C482" t="s">
        <v>593</v>
      </c>
      <c r="D482" s="21" t="s">
        <v>473</v>
      </c>
      <c r="E482" s="11" t="s">
        <v>596</v>
      </c>
      <c r="F482" s="11" t="s">
        <v>439</v>
      </c>
      <c r="G482" s="13">
        <v>9370.15</v>
      </c>
      <c r="H482" s="13">
        <v>10869.373999999998</v>
      </c>
      <c r="I482" s="14">
        <v>72</v>
      </c>
      <c r="J482" s="15">
        <v>43466</v>
      </c>
      <c r="K482" s="15">
        <v>45627</v>
      </c>
      <c r="L482" s="13">
        <v>590220.80000000005</v>
      </c>
      <c r="M482" s="13">
        <v>224283.90400000001</v>
      </c>
      <c r="N482" s="13">
        <v>590220.80000000005</v>
      </c>
      <c r="O482" s="13"/>
      <c r="P482" s="13">
        <v>9370.15</v>
      </c>
      <c r="Q482" s="13">
        <v>9370.15</v>
      </c>
      <c r="R482" s="13">
        <v>9370.15</v>
      </c>
      <c r="S482" s="13">
        <v>9370.15</v>
      </c>
      <c r="T482" s="13">
        <v>9370.15</v>
      </c>
      <c r="U482" s="13">
        <v>9370.15</v>
      </c>
      <c r="V482" s="25">
        <v>9370.15</v>
      </c>
      <c r="W482" s="13"/>
      <c r="X482" s="25"/>
      <c r="Y482" s="13"/>
      <c r="Z482" s="38">
        <v>9370.15</v>
      </c>
      <c r="AA482" s="38"/>
      <c r="AB482" s="38"/>
      <c r="AC482" s="38"/>
      <c r="AD482" s="38">
        <v>9370.15</v>
      </c>
      <c r="AE482" s="38">
        <v>9370.15</v>
      </c>
      <c r="AF482" s="38">
        <v>9370.15</v>
      </c>
      <c r="AG482" s="38">
        <v>9370.15</v>
      </c>
      <c r="AH482" s="38">
        <v>9370.15</v>
      </c>
      <c r="AI482" s="38">
        <v>9370.15</v>
      </c>
      <c r="AJ482" s="38"/>
      <c r="AK482" s="38"/>
      <c r="AL482" s="38">
        <v>9370.15</v>
      </c>
      <c r="AM482" s="38">
        <v>9370.15</v>
      </c>
      <c r="AN482" s="38">
        <v>9370.15</v>
      </c>
      <c r="AO482" s="38">
        <v>9370.15</v>
      </c>
      <c r="AP482" s="38">
        <v>9370.15</v>
      </c>
      <c r="AQ482" s="38">
        <v>9370.15</v>
      </c>
      <c r="AR482" s="38">
        <v>9370.15</v>
      </c>
      <c r="AS482" s="38">
        <v>9370.15</v>
      </c>
      <c r="AT482" s="38">
        <v>9370.15</v>
      </c>
      <c r="AU482" s="38">
        <v>9370.15</v>
      </c>
      <c r="AV482" s="38">
        <v>9370.15</v>
      </c>
      <c r="AW482" s="38">
        <v>9370.15</v>
      </c>
      <c r="AX482" s="38">
        <v>9370.15</v>
      </c>
      <c r="AY482" s="38">
        <v>9370.15</v>
      </c>
      <c r="AZ482" s="38">
        <v>9370.15</v>
      </c>
      <c r="BA482" s="38">
        <v>9370.15</v>
      </c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F482" s="18">
        <f t="shared" si="62"/>
        <v>224883.59999999992</v>
      </c>
      <c r="CG482" s="18">
        <f t="shared" si="60"/>
        <v>-590220.80000000005</v>
      </c>
      <c r="CH482" s="13">
        <f t="shared" si="61"/>
        <v>-365337.20000000013</v>
      </c>
      <c r="CI482" s="13">
        <f t="shared" si="63"/>
        <v>224283.90400000001</v>
      </c>
      <c r="CJ482" s="13">
        <f t="shared" si="64"/>
        <v>-141053.29600000012</v>
      </c>
      <c r="CK482" s="13"/>
      <c r="CL482" s="13">
        <f t="shared" si="65"/>
        <v>590220.80000000005</v>
      </c>
      <c r="CN482" t="s">
        <v>595</v>
      </c>
      <c r="CO482" t="s">
        <v>213</v>
      </c>
      <c r="CP482" t="s">
        <v>45</v>
      </c>
      <c r="CQ482" t="s">
        <v>218</v>
      </c>
      <c r="CR482" s="18">
        <f t="shared" si="66"/>
        <v>-141053.29600000012</v>
      </c>
    </row>
    <row r="483" spans="1:96" x14ac:dyDescent="0.25">
      <c r="A483" t="s">
        <v>29</v>
      </c>
      <c r="B483" s="11" t="s">
        <v>471</v>
      </c>
      <c r="C483" t="s">
        <v>593</v>
      </c>
      <c r="D483" s="21" t="s">
        <v>473</v>
      </c>
      <c r="E483" s="11" t="s">
        <v>597</v>
      </c>
      <c r="F483" s="11" t="s">
        <v>439</v>
      </c>
      <c r="G483" s="13">
        <v>9370.15</v>
      </c>
      <c r="H483" s="13">
        <v>10869.373999999998</v>
      </c>
      <c r="I483" s="14">
        <v>72</v>
      </c>
      <c r="J483" s="15">
        <v>43466</v>
      </c>
      <c r="K483" s="15">
        <v>45627</v>
      </c>
      <c r="L483" s="13">
        <v>590220.80000000005</v>
      </c>
      <c r="M483" s="13">
        <v>224283.90400000001</v>
      </c>
      <c r="N483" s="13">
        <v>590220.80000000005</v>
      </c>
      <c r="O483" s="13"/>
      <c r="P483" s="13">
        <v>9370.15</v>
      </c>
      <c r="Q483" s="13">
        <v>9370.15</v>
      </c>
      <c r="R483" s="13">
        <v>9370.15</v>
      </c>
      <c r="S483" s="13">
        <v>9370.15</v>
      </c>
      <c r="T483" s="13">
        <v>9370.15</v>
      </c>
      <c r="U483" s="13">
        <v>9370.15</v>
      </c>
      <c r="V483" s="25">
        <v>9370.15</v>
      </c>
      <c r="W483" s="13"/>
      <c r="X483" s="25"/>
      <c r="Y483" s="13"/>
      <c r="Z483" s="38">
        <v>9370.15</v>
      </c>
      <c r="AA483" s="38"/>
      <c r="AB483" s="38"/>
      <c r="AC483" s="38"/>
      <c r="AD483" s="38">
        <v>9370.15</v>
      </c>
      <c r="AE483" s="38">
        <v>9370.15</v>
      </c>
      <c r="AF483" s="38">
        <v>9370.15</v>
      </c>
      <c r="AG483" s="38">
        <v>9370.15</v>
      </c>
      <c r="AH483" s="38">
        <v>9370.15</v>
      </c>
      <c r="AI483" s="38">
        <v>9370.15</v>
      </c>
      <c r="AJ483" s="38"/>
      <c r="AK483" s="38"/>
      <c r="AL483" s="38">
        <v>9370.15</v>
      </c>
      <c r="AM483" s="38">
        <v>9370.15</v>
      </c>
      <c r="AN483" s="38">
        <v>9370.15</v>
      </c>
      <c r="AO483" s="38">
        <v>9370.15</v>
      </c>
      <c r="AP483" s="38">
        <v>9370.15</v>
      </c>
      <c r="AQ483" s="38">
        <v>9370.15</v>
      </c>
      <c r="AR483" s="38">
        <v>9370.15</v>
      </c>
      <c r="AS483" s="38">
        <v>9370.15</v>
      </c>
      <c r="AT483" s="38">
        <v>9370.15</v>
      </c>
      <c r="AU483" s="38">
        <v>9370.15</v>
      </c>
      <c r="AV483" s="38">
        <v>9370.15</v>
      </c>
      <c r="AW483" s="38">
        <v>9370.15</v>
      </c>
      <c r="AX483" s="38">
        <v>9370.15</v>
      </c>
      <c r="AY483" s="38">
        <v>9370.15</v>
      </c>
      <c r="AZ483" s="38">
        <v>9370.15</v>
      </c>
      <c r="BA483" s="38">
        <v>9370.15</v>
      </c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F483" s="18">
        <f t="shared" si="62"/>
        <v>224883.59999999992</v>
      </c>
      <c r="CG483" s="18">
        <f t="shared" si="60"/>
        <v>-590220.80000000005</v>
      </c>
      <c r="CH483" s="13">
        <f t="shared" si="61"/>
        <v>-365337.20000000013</v>
      </c>
      <c r="CI483" s="13">
        <f t="shared" si="63"/>
        <v>224283.90400000001</v>
      </c>
      <c r="CJ483" s="13">
        <f t="shared" si="64"/>
        <v>-141053.29600000012</v>
      </c>
      <c r="CK483" s="13"/>
      <c r="CL483" s="13">
        <f t="shared" si="65"/>
        <v>590220.80000000005</v>
      </c>
      <c r="CN483" t="s">
        <v>595</v>
      </c>
      <c r="CO483" t="s">
        <v>213</v>
      </c>
      <c r="CP483" t="s">
        <v>45</v>
      </c>
      <c r="CQ483" t="s">
        <v>218</v>
      </c>
      <c r="CR483" s="18">
        <f t="shared" si="66"/>
        <v>-141053.29600000012</v>
      </c>
    </row>
    <row r="484" spans="1:96" x14ac:dyDescent="0.25">
      <c r="A484" t="s">
        <v>29</v>
      </c>
      <c r="B484" s="11" t="s">
        <v>471</v>
      </c>
      <c r="C484" t="s">
        <v>593</v>
      </c>
      <c r="D484" s="21" t="s">
        <v>473</v>
      </c>
      <c r="E484" s="11" t="s">
        <v>598</v>
      </c>
      <c r="F484" s="11" t="s">
        <v>439</v>
      </c>
      <c r="G484" s="13">
        <v>9370.15</v>
      </c>
      <c r="H484" s="13">
        <v>10869.373999999998</v>
      </c>
      <c r="I484" s="14">
        <v>72</v>
      </c>
      <c r="J484" s="15">
        <v>43466</v>
      </c>
      <c r="K484" s="15">
        <v>45627</v>
      </c>
      <c r="L484" s="13">
        <v>590220.80000000005</v>
      </c>
      <c r="M484" s="13">
        <v>224283.90400000001</v>
      </c>
      <c r="N484" s="13">
        <v>590220.80000000005</v>
      </c>
      <c r="O484" s="13"/>
      <c r="P484" s="13">
        <v>9370.15</v>
      </c>
      <c r="Q484" s="13">
        <v>9370.15</v>
      </c>
      <c r="R484" s="13">
        <v>9370.15</v>
      </c>
      <c r="S484" s="13">
        <v>9370.15</v>
      </c>
      <c r="T484" s="13">
        <v>9370.15</v>
      </c>
      <c r="U484" s="13">
        <v>9370.15</v>
      </c>
      <c r="V484" s="25">
        <v>9370.15</v>
      </c>
      <c r="W484" s="13"/>
      <c r="X484" s="25"/>
      <c r="Y484" s="13"/>
      <c r="Z484" s="38">
        <v>9370.15</v>
      </c>
      <c r="AA484" s="38"/>
      <c r="AB484" s="38"/>
      <c r="AC484" s="38"/>
      <c r="AD484" s="38">
        <v>9370.15</v>
      </c>
      <c r="AE484" s="38">
        <v>9370.15</v>
      </c>
      <c r="AF484" s="38">
        <v>9370.15</v>
      </c>
      <c r="AG484" s="38">
        <v>9370.15</v>
      </c>
      <c r="AH484" s="38">
        <v>9370.15</v>
      </c>
      <c r="AI484" s="38">
        <v>9370.15</v>
      </c>
      <c r="AJ484" s="38"/>
      <c r="AK484" s="38"/>
      <c r="AL484" s="38">
        <v>9370.15</v>
      </c>
      <c r="AM484" s="38">
        <v>9370.15</v>
      </c>
      <c r="AN484" s="38">
        <v>9370.15</v>
      </c>
      <c r="AO484" s="38">
        <v>9370.15</v>
      </c>
      <c r="AP484" s="38">
        <v>9370.15</v>
      </c>
      <c r="AQ484" s="38">
        <v>9370.15</v>
      </c>
      <c r="AR484" s="38">
        <v>9370.15</v>
      </c>
      <c r="AS484" s="38">
        <v>9370.15</v>
      </c>
      <c r="AT484" s="38">
        <v>9370.15</v>
      </c>
      <c r="AU484" s="38">
        <v>9370.15</v>
      </c>
      <c r="AV484" s="38">
        <v>9370.15</v>
      </c>
      <c r="AW484" s="38">
        <v>9370.15</v>
      </c>
      <c r="AX484" s="38">
        <v>9370.15</v>
      </c>
      <c r="AY484" s="38">
        <v>9370.15</v>
      </c>
      <c r="AZ484" s="38">
        <v>9370.15</v>
      </c>
      <c r="BA484" s="38">
        <v>9370.15</v>
      </c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9"/>
      <c r="BR484" s="39"/>
      <c r="BS484" s="39"/>
      <c r="BT484" s="39"/>
      <c r="BU484" s="39"/>
      <c r="BV484" s="39"/>
      <c r="BW484" s="39"/>
      <c r="BX484" s="39"/>
      <c r="BY484" s="39"/>
      <c r="BZ484" s="39"/>
      <c r="CA484" s="39"/>
      <c r="CB484" s="39"/>
      <c r="CF484" s="18">
        <f t="shared" si="62"/>
        <v>224883.59999999992</v>
      </c>
      <c r="CG484" s="18">
        <f t="shared" si="60"/>
        <v>-590220.80000000005</v>
      </c>
      <c r="CH484" s="13">
        <f t="shared" si="61"/>
        <v>-365337.20000000013</v>
      </c>
      <c r="CI484" s="13">
        <f t="shared" si="63"/>
        <v>224283.90400000001</v>
      </c>
      <c r="CJ484" s="13">
        <f t="shared" si="64"/>
        <v>-141053.29600000012</v>
      </c>
      <c r="CK484" s="13"/>
      <c r="CL484" s="13">
        <f t="shared" si="65"/>
        <v>590220.80000000005</v>
      </c>
      <c r="CN484" t="s">
        <v>595</v>
      </c>
      <c r="CO484" t="s">
        <v>213</v>
      </c>
      <c r="CP484" t="s">
        <v>45</v>
      </c>
      <c r="CQ484" t="s">
        <v>218</v>
      </c>
      <c r="CR484" s="18">
        <f t="shared" si="66"/>
        <v>-141053.29600000012</v>
      </c>
    </row>
    <row r="485" spans="1:96" x14ac:dyDescent="0.25">
      <c r="A485" t="s">
        <v>29</v>
      </c>
      <c r="B485" s="11" t="s">
        <v>471</v>
      </c>
      <c r="C485" t="s">
        <v>599</v>
      </c>
      <c r="D485" s="21" t="s">
        <v>473</v>
      </c>
      <c r="E485" s="11" t="s">
        <v>600</v>
      </c>
      <c r="F485" s="11" t="s">
        <v>439</v>
      </c>
      <c r="G485" s="13">
        <v>15506.1</v>
      </c>
      <c r="H485" s="13">
        <v>17987.076000000001</v>
      </c>
      <c r="I485" s="14">
        <v>72</v>
      </c>
      <c r="J485" s="15">
        <v>43191</v>
      </c>
      <c r="K485" s="15">
        <v>45352</v>
      </c>
      <c r="L485" s="13">
        <v>988000</v>
      </c>
      <c r="M485" s="13">
        <v>375440</v>
      </c>
      <c r="N485" s="13">
        <v>15506</v>
      </c>
      <c r="O485" s="13"/>
      <c r="P485" s="13">
        <v>15506.1</v>
      </c>
      <c r="Q485" s="13">
        <v>15506.1</v>
      </c>
      <c r="R485" s="13">
        <v>15506.1</v>
      </c>
      <c r="S485" s="13">
        <v>15506.1</v>
      </c>
      <c r="T485" s="13">
        <v>15506.1</v>
      </c>
      <c r="U485" s="13">
        <v>15506.1</v>
      </c>
      <c r="V485" s="25">
        <v>15506.1</v>
      </c>
      <c r="W485" s="13"/>
      <c r="X485" s="25"/>
      <c r="Y485" s="13"/>
      <c r="Z485" s="38">
        <v>15506.1</v>
      </c>
      <c r="AA485" s="38"/>
      <c r="AB485" s="38"/>
      <c r="AC485" s="38"/>
      <c r="AD485" s="38">
        <v>15506.1</v>
      </c>
      <c r="AE485" s="38">
        <v>15506.1</v>
      </c>
      <c r="AF485" s="38">
        <v>15506.1</v>
      </c>
      <c r="AG485" s="38">
        <v>15506.1</v>
      </c>
      <c r="AH485" s="38">
        <v>15506.1</v>
      </c>
      <c r="AI485" s="38">
        <v>15506.1</v>
      </c>
      <c r="AJ485" s="38"/>
      <c r="AK485" s="38"/>
      <c r="AL485" s="38">
        <v>15506.1</v>
      </c>
      <c r="AM485" s="38">
        <v>15506.1</v>
      </c>
      <c r="AN485" s="38">
        <v>15506.1</v>
      </c>
      <c r="AO485" s="38">
        <v>15506.1</v>
      </c>
      <c r="AP485" s="38">
        <v>15506.1</v>
      </c>
      <c r="AQ485" s="38">
        <v>15506.1</v>
      </c>
      <c r="AR485" s="38">
        <v>15506.1</v>
      </c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9"/>
      <c r="BR485" s="39"/>
      <c r="BS485" s="39"/>
      <c r="BT485" s="39"/>
      <c r="BU485" s="39"/>
      <c r="BV485" s="39"/>
      <c r="BW485" s="39"/>
      <c r="BX485" s="39"/>
      <c r="BY485" s="39"/>
      <c r="BZ485" s="39"/>
      <c r="CA485" s="39"/>
      <c r="CB485" s="39"/>
      <c r="CF485" s="18">
        <f t="shared" si="62"/>
        <v>232591.50000000006</v>
      </c>
      <c r="CG485" s="18">
        <f t="shared" si="60"/>
        <v>-15506</v>
      </c>
      <c r="CH485" s="13">
        <f t="shared" si="61"/>
        <v>217085.50000000006</v>
      </c>
      <c r="CI485" s="13">
        <f t="shared" si="63"/>
        <v>375440</v>
      </c>
      <c r="CJ485" s="13">
        <f t="shared" si="64"/>
        <v>592525.5</v>
      </c>
      <c r="CK485" s="13"/>
      <c r="CL485" s="13">
        <f t="shared" si="65"/>
        <v>988000</v>
      </c>
      <c r="CN485" t="s">
        <v>220</v>
      </c>
      <c r="CO485" t="s">
        <v>213</v>
      </c>
      <c r="CP485" t="s">
        <v>234</v>
      </c>
      <c r="CQ485" t="s">
        <v>218</v>
      </c>
      <c r="CR485" s="18">
        <f t="shared" si="66"/>
        <v>592525.5</v>
      </c>
    </row>
    <row r="486" spans="1:96" x14ac:dyDescent="0.25">
      <c r="A486" t="s">
        <v>29</v>
      </c>
      <c r="B486" s="11" t="s">
        <v>471</v>
      </c>
      <c r="C486" t="s">
        <v>599</v>
      </c>
      <c r="D486" s="21" t="s">
        <v>473</v>
      </c>
      <c r="E486" s="11" t="s">
        <v>601</v>
      </c>
      <c r="F486" s="11" t="s">
        <v>439</v>
      </c>
      <c r="G486" s="13">
        <v>15506.1</v>
      </c>
      <c r="H486" s="13">
        <v>17987.076000000001</v>
      </c>
      <c r="I486" s="14">
        <v>72</v>
      </c>
      <c r="J486" s="15">
        <v>43191</v>
      </c>
      <c r="K486" s="15">
        <v>45352</v>
      </c>
      <c r="L486" s="13">
        <v>988000</v>
      </c>
      <c r="M486" s="13">
        <v>375440</v>
      </c>
      <c r="N486" s="13">
        <v>15506</v>
      </c>
      <c r="O486" s="13"/>
      <c r="P486" s="13">
        <v>15506.1</v>
      </c>
      <c r="Q486" s="13">
        <v>15506.1</v>
      </c>
      <c r="R486" s="13">
        <v>15506.1</v>
      </c>
      <c r="S486" s="13">
        <v>15506.1</v>
      </c>
      <c r="T486" s="13">
        <v>15506.1</v>
      </c>
      <c r="U486" s="13">
        <v>15506.1</v>
      </c>
      <c r="V486" s="25">
        <v>15506.1</v>
      </c>
      <c r="W486" s="13"/>
      <c r="X486" s="25"/>
      <c r="Y486" s="13"/>
      <c r="Z486" s="38">
        <v>15506.1</v>
      </c>
      <c r="AA486" s="38"/>
      <c r="AB486" s="38"/>
      <c r="AC486" s="38"/>
      <c r="AD486" s="38">
        <v>15506.1</v>
      </c>
      <c r="AE486" s="38">
        <v>15506.1</v>
      </c>
      <c r="AF486" s="38">
        <v>15506.1</v>
      </c>
      <c r="AG486" s="38">
        <v>15506.1</v>
      </c>
      <c r="AH486" s="38">
        <v>15506.1</v>
      </c>
      <c r="AI486" s="38">
        <v>15506.1</v>
      </c>
      <c r="AJ486" s="38"/>
      <c r="AK486" s="38"/>
      <c r="AL486" s="38">
        <v>15506.1</v>
      </c>
      <c r="AM486" s="38">
        <v>15506.1</v>
      </c>
      <c r="AN486" s="38">
        <v>15506.1</v>
      </c>
      <c r="AO486" s="38">
        <v>15506.1</v>
      </c>
      <c r="AP486" s="38">
        <v>15506.1</v>
      </c>
      <c r="AQ486" s="38">
        <v>15506.1</v>
      </c>
      <c r="AR486" s="38">
        <v>15506.1</v>
      </c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9"/>
      <c r="BR486" s="39"/>
      <c r="BS486" s="39"/>
      <c r="BT486" s="39"/>
      <c r="BU486" s="39"/>
      <c r="BV486" s="39"/>
      <c r="BW486" s="39"/>
      <c r="BX486" s="39"/>
      <c r="BY486" s="39"/>
      <c r="BZ486" s="39"/>
      <c r="CA486" s="39"/>
      <c r="CB486" s="39"/>
      <c r="CF486" s="18">
        <f t="shared" si="62"/>
        <v>232591.50000000006</v>
      </c>
      <c r="CG486" s="18">
        <f t="shared" si="60"/>
        <v>-15506</v>
      </c>
      <c r="CH486" s="13">
        <f t="shared" si="61"/>
        <v>217085.50000000006</v>
      </c>
      <c r="CI486" s="13">
        <f t="shared" si="63"/>
        <v>375440</v>
      </c>
      <c r="CJ486" s="13">
        <f t="shared" si="64"/>
        <v>592525.5</v>
      </c>
      <c r="CK486" s="13"/>
      <c r="CL486" s="13">
        <f t="shared" si="65"/>
        <v>988000</v>
      </c>
      <c r="CN486" t="s">
        <v>220</v>
      </c>
      <c r="CO486" t="s">
        <v>213</v>
      </c>
      <c r="CP486" t="s">
        <v>234</v>
      </c>
      <c r="CQ486" t="s">
        <v>218</v>
      </c>
      <c r="CR486" s="18">
        <f t="shared" si="66"/>
        <v>592525.5</v>
      </c>
    </row>
    <row r="487" spans="1:96" x14ac:dyDescent="0.25">
      <c r="A487" s="45" t="s">
        <v>29</v>
      </c>
      <c r="B487" s="11" t="s">
        <v>471</v>
      </c>
      <c r="C487" s="45" t="s">
        <v>602</v>
      </c>
      <c r="D487" s="21" t="s">
        <v>473</v>
      </c>
      <c r="E487" s="11" t="s">
        <v>603</v>
      </c>
      <c r="F487" s="11" t="s">
        <v>439</v>
      </c>
      <c r="G487" s="24">
        <v>13767.62</v>
      </c>
      <c r="H487" s="24">
        <v>15970.439200000001</v>
      </c>
      <c r="I487" s="46">
        <v>72</v>
      </c>
      <c r="J487" s="47">
        <v>43191</v>
      </c>
      <c r="K487" s="47">
        <v>45352</v>
      </c>
      <c r="L487" s="24">
        <v>877230</v>
      </c>
      <c r="M487" s="24">
        <v>333347.40000000002</v>
      </c>
      <c r="N487" s="24">
        <v>13768</v>
      </c>
      <c r="O487" s="24"/>
      <c r="P487" s="24">
        <v>13767.62</v>
      </c>
      <c r="Q487" s="24">
        <v>13767.62</v>
      </c>
      <c r="R487" s="24">
        <v>13767.62</v>
      </c>
      <c r="S487" s="24">
        <v>13767.62</v>
      </c>
      <c r="T487" s="24">
        <v>13767.62</v>
      </c>
      <c r="U487" s="24">
        <v>13767.62</v>
      </c>
      <c r="V487" s="48">
        <v>13767.62</v>
      </c>
      <c r="W487" s="24"/>
      <c r="X487" s="48"/>
      <c r="Y487" s="24"/>
      <c r="Z487" s="38">
        <v>13767.62</v>
      </c>
      <c r="AA487" s="38"/>
      <c r="AB487" s="38"/>
      <c r="AC487" s="38"/>
      <c r="AD487" s="38">
        <v>13767.62</v>
      </c>
      <c r="AE487" s="38">
        <v>13767.62</v>
      </c>
      <c r="AF487" s="38">
        <v>13767.62</v>
      </c>
      <c r="AG487" s="38">
        <v>13767.62</v>
      </c>
      <c r="AH487" s="38">
        <v>13767.62</v>
      </c>
      <c r="AI487" s="38">
        <v>13767.62</v>
      </c>
      <c r="AJ487" s="38"/>
      <c r="AK487" s="38"/>
      <c r="AL487" s="38">
        <v>13767.62</v>
      </c>
      <c r="AM487" s="38">
        <v>13767.62</v>
      </c>
      <c r="AN487" s="38">
        <v>13767.62</v>
      </c>
      <c r="AO487" s="38">
        <v>13767.62</v>
      </c>
      <c r="AP487" s="38">
        <v>13767.62</v>
      </c>
      <c r="AQ487" s="38">
        <v>13767.62</v>
      </c>
      <c r="AR487" s="38">
        <v>13767.62</v>
      </c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9"/>
      <c r="BR487" s="39"/>
      <c r="BS487" s="39"/>
      <c r="BT487" s="39"/>
      <c r="BU487" s="39"/>
      <c r="BV487" s="39"/>
      <c r="BW487" s="39"/>
      <c r="BX487" s="39"/>
      <c r="BY487" s="39"/>
      <c r="BZ487" s="39"/>
      <c r="CA487" s="39"/>
      <c r="CB487" s="39"/>
      <c r="CF487" s="18">
        <f t="shared" si="62"/>
        <v>206514.29999999996</v>
      </c>
      <c r="CG487" s="18">
        <f t="shared" si="60"/>
        <v>-13768</v>
      </c>
      <c r="CH487" s="13">
        <f t="shared" si="61"/>
        <v>192746.29999999996</v>
      </c>
      <c r="CI487" s="13">
        <f t="shared" si="63"/>
        <v>333347.40000000002</v>
      </c>
      <c r="CJ487" s="13">
        <f t="shared" si="64"/>
        <v>526093.69999999995</v>
      </c>
      <c r="CK487" s="13"/>
      <c r="CL487" s="13">
        <f t="shared" si="65"/>
        <v>877230</v>
      </c>
      <c r="CN487" t="s">
        <v>220</v>
      </c>
      <c r="CO487" t="s">
        <v>213</v>
      </c>
      <c r="CP487" t="s">
        <v>604</v>
      </c>
      <c r="CQ487" t="s">
        <v>218</v>
      </c>
      <c r="CR487" s="18">
        <f t="shared" si="66"/>
        <v>526093.69999999995</v>
      </c>
    </row>
    <row r="488" spans="1:96" x14ac:dyDescent="0.25">
      <c r="A488" t="s">
        <v>29</v>
      </c>
      <c r="B488" s="11" t="s">
        <v>471</v>
      </c>
      <c r="C488" t="s">
        <v>602</v>
      </c>
      <c r="D488" s="21" t="s">
        <v>473</v>
      </c>
      <c r="E488" s="11" t="s">
        <v>605</v>
      </c>
      <c r="F488" s="11" t="s">
        <v>439</v>
      </c>
      <c r="G488" s="13">
        <v>13767.62</v>
      </c>
      <c r="H488" s="13">
        <v>15970.439200000001</v>
      </c>
      <c r="I488" s="14">
        <v>72</v>
      </c>
      <c r="J488" s="15">
        <v>43191</v>
      </c>
      <c r="K488" s="15">
        <v>45352</v>
      </c>
      <c r="L488" s="13">
        <v>877230</v>
      </c>
      <c r="M488" s="13">
        <v>333347.40000000002</v>
      </c>
      <c r="N488" s="13">
        <v>13768</v>
      </c>
      <c r="O488" s="13"/>
      <c r="P488" s="13">
        <v>13767.62</v>
      </c>
      <c r="Q488" s="13">
        <v>13767.62</v>
      </c>
      <c r="R488" s="13">
        <v>13767.62</v>
      </c>
      <c r="S488" s="13">
        <v>13767.62</v>
      </c>
      <c r="T488" s="13">
        <v>13767.62</v>
      </c>
      <c r="U488" s="13">
        <v>13767.62</v>
      </c>
      <c r="V488" s="25">
        <v>13767.62</v>
      </c>
      <c r="W488" s="13"/>
      <c r="X488" s="25"/>
      <c r="Y488" s="13"/>
      <c r="Z488" s="38">
        <v>13767.62</v>
      </c>
      <c r="AA488" s="38"/>
      <c r="AB488" s="38"/>
      <c r="AC488" s="38"/>
      <c r="AD488" s="38">
        <v>13767.62</v>
      </c>
      <c r="AE488" s="38">
        <v>13767.62</v>
      </c>
      <c r="AF488" s="38">
        <v>13767.62</v>
      </c>
      <c r="AG488" s="38">
        <v>13767.62</v>
      </c>
      <c r="AH488" s="38">
        <v>13767.62</v>
      </c>
      <c r="AI488" s="38">
        <v>13767.62</v>
      </c>
      <c r="AJ488" s="38"/>
      <c r="AK488" s="38"/>
      <c r="AL488" s="38">
        <v>13767.62</v>
      </c>
      <c r="AM488" s="38">
        <v>13767.62</v>
      </c>
      <c r="AN488" s="38">
        <v>13767.62</v>
      </c>
      <c r="AO488" s="38">
        <v>13767.62</v>
      </c>
      <c r="AP488" s="38">
        <v>13767.62</v>
      </c>
      <c r="AQ488" s="38">
        <v>13767.62</v>
      </c>
      <c r="AR488" s="38">
        <v>13767.62</v>
      </c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9"/>
      <c r="BR488" s="39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F488" s="18">
        <f t="shared" si="62"/>
        <v>206514.29999999996</v>
      </c>
      <c r="CG488" s="18">
        <f t="shared" si="60"/>
        <v>-13768</v>
      </c>
      <c r="CH488" s="13">
        <f t="shared" si="61"/>
        <v>192746.29999999996</v>
      </c>
      <c r="CI488" s="13">
        <f t="shared" si="63"/>
        <v>333347.40000000002</v>
      </c>
      <c r="CJ488" s="13">
        <f t="shared" si="64"/>
        <v>526093.69999999995</v>
      </c>
      <c r="CK488" s="13"/>
      <c r="CL488" s="13">
        <f t="shared" si="65"/>
        <v>877230</v>
      </c>
      <c r="CN488" t="s">
        <v>220</v>
      </c>
      <c r="CO488" t="s">
        <v>213</v>
      </c>
      <c r="CP488" t="s">
        <v>604</v>
      </c>
      <c r="CQ488" t="s">
        <v>218</v>
      </c>
      <c r="CR488" s="18">
        <f t="shared" si="66"/>
        <v>526093.69999999995</v>
      </c>
    </row>
    <row r="489" spans="1:96" x14ac:dyDescent="0.25">
      <c r="A489" t="s">
        <v>29</v>
      </c>
      <c r="B489" s="11" t="s">
        <v>471</v>
      </c>
      <c r="C489" t="s">
        <v>602</v>
      </c>
      <c r="D489" s="21" t="s">
        <v>473</v>
      </c>
      <c r="E489" s="11" t="s">
        <v>606</v>
      </c>
      <c r="F489" s="11" t="s">
        <v>439</v>
      </c>
      <c r="G489" s="13">
        <v>13767.62</v>
      </c>
      <c r="H489" s="13">
        <v>15970.439200000001</v>
      </c>
      <c r="I489" s="14">
        <v>72</v>
      </c>
      <c r="J489" s="15">
        <v>43191</v>
      </c>
      <c r="K489" s="15">
        <v>45352</v>
      </c>
      <c r="L489" s="13">
        <v>877230</v>
      </c>
      <c r="M489" s="13">
        <v>333347.40000000002</v>
      </c>
      <c r="N489" s="13">
        <v>13768</v>
      </c>
      <c r="O489" s="13"/>
      <c r="P489" s="13">
        <v>13767.62</v>
      </c>
      <c r="Q489" s="13">
        <v>13767.62</v>
      </c>
      <c r="R489" s="13">
        <v>13767.62</v>
      </c>
      <c r="S489" s="13">
        <v>13767.62</v>
      </c>
      <c r="T489" s="13">
        <v>13767.62</v>
      </c>
      <c r="U489" s="13">
        <v>13767.62</v>
      </c>
      <c r="V489" s="25">
        <v>13767.62</v>
      </c>
      <c r="W489" s="13"/>
      <c r="X489" s="25"/>
      <c r="Y489" s="13"/>
      <c r="Z489" s="38">
        <v>13767.62</v>
      </c>
      <c r="AA489" s="38"/>
      <c r="AB489" s="38"/>
      <c r="AC489" s="38"/>
      <c r="AD489" s="38">
        <v>13767.62</v>
      </c>
      <c r="AE489" s="38">
        <v>13767.62</v>
      </c>
      <c r="AF489" s="38">
        <v>13767.62</v>
      </c>
      <c r="AG489" s="38">
        <v>13767.62</v>
      </c>
      <c r="AH489" s="38">
        <v>13767.62</v>
      </c>
      <c r="AI489" s="38">
        <v>13767.62</v>
      </c>
      <c r="AJ489" s="38"/>
      <c r="AK489" s="38"/>
      <c r="AL489" s="38">
        <v>13767.62</v>
      </c>
      <c r="AM489" s="38">
        <v>13767.62</v>
      </c>
      <c r="AN489" s="38">
        <v>13767.62</v>
      </c>
      <c r="AO489" s="38">
        <v>13767.62</v>
      </c>
      <c r="AP489" s="38">
        <v>13767.62</v>
      </c>
      <c r="AQ489" s="38">
        <v>13767.62</v>
      </c>
      <c r="AR489" s="38">
        <v>13767.62</v>
      </c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9"/>
      <c r="BR489" s="39"/>
      <c r="BS489" s="39"/>
      <c r="BT489" s="39"/>
      <c r="BU489" s="39"/>
      <c r="BV489" s="39"/>
      <c r="BW489" s="39"/>
      <c r="BX489" s="39"/>
      <c r="BY489" s="39"/>
      <c r="BZ489" s="39"/>
      <c r="CA489" s="39"/>
      <c r="CB489" s="39"/>
      <c r="CF489" s="18">
        <f t="shared" si="62"/>
        <v>206514.29999999996</v>
      </c>
      <c r="CG489" s="18">
        <f t="shared" si="60"/>
        <v>-13768</v>
      </c>
      <c r="CH489" s="13">
        <f t="shared" si="61"/>
        <v>192746.29999999996</v>
      </c>
      <c r="CI489" s="13">
        <f t="shared" si="63"/>
        <v>333347.40000000002</v>
      </c>
      <c r="CJ489" s="13">
        <f t="shared" si="64"/>
        <v>526093.69999999995</v>
      </c>
      <c r="CK489" s="13"/>
      <c r="CL489" s="13">
        <f t="shared" si="65"/>
        <v>877230</v>
      </c>
      <c r="CN489" t="s">
        <v>220</v>
      </c>
      <c r="CO489" t="s">
        <v>213</v>
      </c>
      <c r="CP489" t="s">
        <v>607</v>
      </c>
      <c r="CQ489" t="s">
        <v>218</v>
      </c>
      <c r="CR489" s="18">
        <f t="shared" si="66"/>
        <v>526093.69999999995</v>
      </c>
    </row>
    <row r="490" spans="1:96" x14ac:dyDescent="0.25">
      <c r="A490" t="s">
        <v>29</v>
      </c>
      <c r="B490" s="11" t="s">
        <v>471</v>
      </c>
      <c r="C490" t="s">
        <v>599</v>
      </c>
      <c r="D490" s="21" t="s">
        <v>473</v>
      </c>
      <c r="E490" s="11" t="s">
        <v>608</v>
      </c>
      <c r="F490" s="11" t="s">
        <v>439</v>
      </c>
      <c r="G490" s="13">
        <v>15506.1</v>
      </c>
      <c r="H490" s="13">
        <v>17987.076000000001</v>
      </c>
      <c r="I490" s="14">
        <v>72</v>
      </c>
      <c r="J490" s="15">
        <v>43191</v>
      </c>
      <c r="K490" s="15">
        <v>45352</v>
      </c>
      <c r="L490" s="13">
        <v>988000</v>
      </c>
      <c r="M490" s="13">
        <v>375440</v>
      </c>
      <c r="N490" s="13">
        <v>15506</v>
      </c>
      <c r="O490" s="13"/>
      <c r="P490" s="13">
        <v>15506.1</v>
      </c>
      <c r="Q490" s="13">
        <v>15506.1</v>
      </c>
      <c r="R490" s="13">
        <v>15506.1</v>
      </c>
      <c r="S490" s="13">
        <v>15506.1</v>
      </c>
      <c r="T490" s="13">
        <v>15506.1</v>
      </c>
      <c r="U490" s="13">
        <v>15506.1</v>
      </c>
      <c r="V490" s="25">
        <v>15506.1</v>
      </c>
      <c r="W490" s="13"/>
      <c r="X490" s="25"/>
      <c r="Y490" s="13"/>
      <c r="Z490" s="38">
        <v>15506.1</v>
      </c>
      <c r="AA490" s="38"/>
      <c r="AB490" s="38"/>
      <c r="AC490" s="38"/>
      <c r="AD490" s="38">
        <v>15506.1</v>
      </c>
      <c r="AE490" s="38">
        <v>15506.1</v>
      </c>
      <c r="AF490" s="38">
        <v>15506.1</v>
      </c>
      <c r="AG490" s="38">
        <v>15506.1</v>
      </c>
      <c r="AH490" s="38">
        <v>15506.1</v>
      </c>
      <c r="AI490" s="38">
        <v>15506.1</v>
      </c>
      <c r="AJ490" s="38"/>
      <c r="AK490" s="38"/>
      <c r="AL490" s="38">
        <v>15506.1</v>
      </c>
      <c r="AM490" s="38">
        <v>15506.1</v>
      </c>
      <c r="AN490" s="38">
        <v>15506.1</v>
      </c>
      <c r="AO490" s="38">
        <v>15506.1</v>
      </c>
      <c r="AP490" s="38">
        <v>15506.1</v>
      </c>
      <c r="AQ490" s="38">
        <v>15506.1</v>
      </c>
      <c r="AR490" s="38">
        <v>15506.1</v>
      </c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9"/>
      <c r="BR490" s="39"/>
      <c r="BS490" s="39"/>
      <c r="BT490" s="39"/>
      <c r="BU490" s="39"/>
      <c r="BV490" s="39"/>
      <c r="BW490" s="39"/>
      <c r="BX490" s="39"/>
      <c r="BY490" s="39"/>
      <c r="BZ490" s="39"/>
      <c r="CA490" s="39"/>
      <c r="CB490" s="39"/>
      <c r="CF490" s="18">
        <f t="shared" si="62"/>
        <v>232591.50000000006</v>
      </c>
      <c r="CG490" s="18">
        <f t="shared" si="60"/>
        <v>-15506</v>
      </c>
      <c r="CH490" s="13">
        <f t="shared" si="61"/>
        <v>217085.50000000006</v>
      </c>
      <c r="CI490" s="13">
        <f t="shared" si="63"/>
        <v>375440</v>
      </c>
      <c r="CJ490" s="13">
        <f t="shared" si="64"/>
        <v>592525.5</v>
      </c>
      <c r="CK490" s="13"/>
      <c r="CL490" s="13">
        <f t="shared" si="65"/>
        <v>988000</v>
      </c>
      <c r="CN490" t="s">
        <v>220</v>
      </c>
      <c r="CO490" t="s">
        <v>213</v>
      </c>
      <c r="CP490" t="s">
        <v>234</v>
      </c>
      <c r="CQ490" t="s">
        <v>218</v>
      </c>
      <c r="CR490" s="18">
        <f t="shared" si="66"/>
        <v>592525.5</v>
      </c>
    </row>
    <row r="491" spans="1:96" x14ac:dyDescent="0.25">
      <c r="A491" t="s">
        <v>29</v>
      </c>
      <c r="B491" s="11" t="s">
        <v>471</v>
      </c>
      <c r="C491" t="s">
        <v>599</v>
      </c>
      <c r="D491" s="21" t="s">
        <v>473</v>
      </c>
      <c r="E491" s="11" t="s">
        <v>609</v>
      </c>
      <c r="F491" s="11" t="s">
        <v>439</v>
      </c>
      <c r="G491" s="13">
        <v>15506.1</v>
      </c>
      <c r="H491" s="13">
        <v>17987.076000000001</v>
      </c>
      <c r="I491" s="14">
        <v>72</v>
      </c>
      <c r="J491" s="15">
        <v>43191</v>
      </c>
      <c r="K491" s="15">
        <v>45352</v>
      </c>
      <c r="L491" s="13">
        <v>988000</v>
      </c>
      <c r="M491" s="13">
        <v>375440</v>
      </c>
      <c r="N491" s="13">
        <v>15506</v>
      </c>
      <c r="O491" s="13"/>
      <c r="P491" s="13">
        <v>15506.1</v>
      </c>
      <c r="Q491" s="13">
        <v>15506.1</v>
      </c>
      <c r="R491" s="13">
        <v>15506.1</v>
      </c>
      <c r="S491" s="13">
        <v>15506.1</v>
      </c>
      <c r="T491" s="13">
        <v>15506.1</v>
      </c>
      <c r="U491" s="13">
        <v>15506.1</v>
      </c>
      <c r="V491" s="25">
        <v>15506.1</v>
      </c>
      <c r="W491" s="13"/>
      <c r="X491" s="25"/>
      <c r="Y491" s="13"/>
      <c r="Z491" s="38">
        <v>15506.1</v>
      </c>
      <c r="AA491" s="38"/>
      <c r="AB491" s="38"/>
      <c r="AC491" s="38"/>
      <c r="AD491" s="38">
        <v>15506.1</v>
      </c>
      <c r="AE491" s="38">
        <v>15506.1</v>
      </c>
      <c r="AF491" s="38">
        <v>15506.1</v>
      </c>
      <c r="AG491" s="38">
        <v>15506.1</v>
      </c>
      <c r="AH491" s="38">
        <v>15506.1</v>
      </c>
      <c r="AI491" s="38">
        <v>15506.1</v>
      </c>
      <c r="AJ491" s="38"/>
      <c r="AK491" s="38"/>
      <c r="AL491" s="38">
        <v>15506.1</v>
      </c>
      <c r="AM491" s="38">
        <v>15506.1</v>
      </c>
      <c r="AN491" s="38">
        <v>15506.1</v>
      </c>
      <c r="AO491" s="38">
        <v>15506.1</v>
      </c>
      <c r="AP491" s="38">
        <v>15506.1</v>
      </c>
      <c r="AQ491" s="38">
        <v>15506.1</v>
      </c>
      <c r="AR491" s="38">
        <v>15506.1</v>
      </c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9"/>
      <c r="BR491" s="39"/>
      <c r="BS491" s="39"/>
      <c r="BT491" s="39"/>
      <c r="BU491" s="39"/>
      <c r="BV491" s="39"/>
      <c r="BW491" s="39"/>
      <c r="BX491" s="39"/>
      <c r="BY491" s="39"/>
      <c r="BZ491" s="39"/>
      <c r="CA491" s="39"/>
      <c r="CB491" s="39"/>
      <c r="CF491" s="18">
        <f t="shared" si="62"/>
        <v>232591.50000000006</v>
      </c>
      <c r="CG491" s="18">
        <f t="shared" si="60"/>
        <v>-15506</v>
      </c>
      <c r="CH491" s="13">
        <f t="shared" si="61"/>
        <v>217085.50000000006</v>
      </c>
      <c r="CI491" s="13">
        <f t="shared" si="63"/>
        <v>375440</v>
      </c>
      <c r="CJ491" s="13">
        <f t="shared" si="64"/>
        <v>592525.5</v>
      </c>
      <c r="CK491" s="13"/>
      <c r="CL491" s="13">
        <f t="shared" si="65"/>
        <v>988000</v>
      </c>
      <c r="CN491" t="s">
        <v>220</v>
      </c>
      <c r="CO491" t="s">
        <v>213</v>
      </c>
      <c r="CP491" t="s">
        <v>234</v>
      </c>
      <c r="CQ491" t="s">
        <v>218</v>
      </c>
      <c r="CR491" s="18">
        <f t="shared" si="66"/>
        <v>592525.5</v>
      </c>
    </row>
    <row r="492" spans="1:96" x14ac:dyDescent="0.25">
      <c r="A492" t="s">
        <v>29</v>
      </c>
      <c r="B492" s="11" t="s">
        <v>471</v>
      </c>
      <c r="C492" t="s">
        <v>602</v>
      </c>
      <c r="D492" s="21" t="s">
        <v>473</v>
      </c>
      <c r="E492" s="11" t="s">
        <v>610</v>
      </c>
      <c r="F492" s="11" t="s">
        <v>439</v>
      </c>
      <c r="G492" s="13">
        <v>13767.62</v>
      </c>
      <c r="H492" s="13">
        <v>15970.439200000001</v>
      </c>
      <c r="I492" s="14">
        <v>72</v>
      </c>
      <c r="J492" s="15">
        <v>43191</v>
      </c>
      <c r="K492" s="15">
        <v>45352</v>
      </c>
      <c r="L492" s="13">
        <v>877230</v>
      </c>
      <c r="M492" s="13">
        <v>333347.40000000002</v>
      </c>
      <c r="N492" s="13">
        <v>13768</v>
      </c>
      <c r="O492" s="13"/>
      <c r="P492" s="13">
        <v>13767.62</v>
      </c>
      <c r="Q492" s="13">
        <v>13767.62</v>
      </c>
      <c r="R492" s="13">
        <v>13767.62</v>
      </c>
      <c r="S492" s="13">
        <v>13767.62</v>
      </c>
      <c r="T492" s="13">
        <v>13767.62</v>
      </c>
      <c r="U492" s="13">
        <v>13767.62</v>
      </c>
      <c r="V492" s="25">
        <v>13767.62</v>
      </c>
      <c r="W492" s="13"/>
      <c r="X492" s="25"/>
      <c r="Y492" s="13"/>
      <c r="Z492" s="38">
        <v>13767.62</v>
      </c>
      <c r="AA492" s="38"/>
      <c r="AB492" s="38"/>
      <c r="AC492" s="38"/>
      <c r="AD492" s="38">
        <v>13767.62</v>
      </c>
      <c r="AE492" s="38">
        <v>13767.62</v>
      </c>
      <c r="AF492" s="38">
        <v>13767.62</v>
      </c>
      <c r="AG492" s="38">
        <v>13767.62</v>
      </c>
      <c r="AH492" s="38">
        <v>13767.62</v>
      </c>
      <c r="AI492" s="38">
        <v>13767.62</v>
      </c>
      <c r="AJ492" s="38"/>
      <c r="AK492" s="38"/>
      <c r="AL492" s="38">
        <v>13767.62</v>
      </c>
      <c r="AM492" s="38">
        <v>13767.62</v>
      </c>
      <c r="AN492" s="38">
        <v>13767.62</v>
      </c>
      <c r="AO492" s="38">
        <v>13767.62</v>
      </c>
      <c r="AP492" s="38">
        <v>13767.62</v>
      </c>
      <c r="AQ492" s="38">
        <v>13767.62</v>
      </c>
      <c r="AR492" s="38">
        <v>13767.62</v>
      </c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9"/>
      <c r="BR492" s="39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F492" s="18">
        <f t="shared" si="62"/>
        <v>206514.29999999996</v>
      </c>
      <c r="CG492" s="18">
        <f t="shared" si="60"/>
        <v>-13768</v>
      </c>
      <c r="CH492" s="13">
        <f t="shared" si="61"/>
        <v>192746.29999999996</v>
      </c>
      <c r="CI492" s="13">
        <f t="shared" si="63"/>
        <v>333347.40000000002</v>
      </c>
      <c r="CJ492" s="13">
        <f t="shared" si="64"/>
        <v>526093.69999999995</v>
      </c>
      <c r="CK492" s="13"/>
      <c r="CL492" s="13">
        <f t="shared" si="65"/>
        <v>877230</v>
      </c>
      <c r="CN492" t="s">
        <v>220</v>
      </c>
      <c r="CO492" t="s">
        <v>213</v>
      </c>
      <c r="CP492" t="s">
        <v>604</v>
      </c>
      <c r="CQ492" t="s">
        <v>218</v>
      </c>
      <c r="CR492" s="18">
        <f t="shared" si="66"/>
        <v>526093.69999999995</v>
      </c>
    </row>
    <row r="493" spans="1:96" x14ac:dyDescent="0.25">
      <c r="A493" t="s">
        <v>29</v>
      </c>
      <c r="B493" s="11" t="s">
        <v>471</v>
      </c>
      <c r="C493" t="s">
        <v>611</v>
      </c>
      <c r="D493" s="21" t="s">
        <v>473</v>
      </c>
      <c r="E493" s="11" t="s">
        <v>612</v>
      </c>
      <c r="F493" s="11" t="s">
        <v>439</v>
      </c>
      <c r="G493" s="13">
        <v>16109.1</v>
      </c>
      <c r="H493" s="13">
        <v>18686.556</v>
      </c>
      <c r="I493" s="14">
        <v>72</v>
      </c>
      <c r="J493" s="15">
        <v>43466</v>
      </c>
      <c r="K493" s="15">
        <v>45627</v>
      </c>
      <c r="L493" s="13">
        <v>1014703</v>
      </c>
      <c r="M493" s="13">
        <v>385587.14</v>
      </c>
      <c r="N493" s="13">
        <v>16109</v>
      </c>
      <c r="O493" s="13"/>
      <c r="P493" s="13">
        <v>16109.1</v>
      </c>
      <c r="Q493" s="13">
        <v>16109.1</v>
      </c>
      <c r="R493" s="13">
        <v>16109.1</v>
      </c>
      <c r="S493" s="13">
        <v>16109.1</v>
      </c>
      <c r="T493" s="13">
        <v>16109.1</v>
      </c>
      <c r="U493" s="13">
        <v>16109.1</v>
      </c>
      <c r="V493" s="25">
        <v>16109.1</v>
      </c>
      <c r="W493" s="13"/>
      <c r="X493" s="25"/>
      <c r="Y493" s="13"/>
      <c r="Z493" s="38">
        <v>16109.1</v>
      </c>
      <c r="AA493" s="38"/>
      <c r="AB493" s="38"/>
      <c r="AC493" s="38"/>
      <c r="AD493" s="38">
        <v>16109.1</v>
      </c>
      <c r="AE493" s="38">
        <v>16109.1</v>
      </c>
      <c r="AF493" s="38">
        <v>16109.1</v>
      </c>
      <c r="AG493" s="38">
        <v>16109.1</v>
      </c>
      <c r="AH493" s="38">
        <v>16109.1</v>
      </c>
      <c r="AI493" s="38">
        <v>16109.1</v>
      </c>
      <c r="AJ493" s="38"/>
      <c r="AK493" s="38"/>
      <c r="AL493" s="38">
        <v>16109.1</v>
      </c>
      <c r="AM493" s="38">
        <v>16109.1</v>
      </c>
      <c r="AN493" s="38">
        <v>16109.1</v>
      </c>
      <c r="AO493" s="38">
        <v>16109.1</v>
      </c>
      <c r="AP493" s="38">
        <v>16109.1</v>
      </c>
      <c r="AQ493" s="38">
        <v>16109.1</v>
      </c>
      <c r="AR493" s="38">
        <v>16109.1</v>
      </c>
      <c r="AS493" s="38">
        <v>16109.1</v>
      </c>
      <c r="AT493" s="38">
        <v>16109.1</v>
      </c>
      <c r="AU493" s="38">
        <v>16109.1</v>
      </c>
      <c r="AV493" s="38">
        <v>16109.1</v>
      </c>
      <c r="AW493" s="38">
        <v>16109.1</v>
      </c>
      <c r="AX493" s="38">
        <v>16109.1</v>
      </c>
      <c r="AY493" s="38">
        <v>16109.1</v>
      </c>
      <c r="AZ493" s="38">
        <v>16109.1</v>
      </c>
      <c r="BA493" s="38">
        <v>16109.1</v>
      </c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9"/>
      <c r="BR493" s="39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F493" s="18">
        <f t="shared" si="62"/>
        <v>386618.39999999991</v>
      </c>
      <c r="CG493" s="18">
        <f t="shared" si="60"/>
        <v>-16109</v>
      </c>
      <c r="CH493" s="13">
        <f t="shared" si="61"/>
        <v>370509.39999999991</v>
      </c>
      <c r="CI493" s="13">
        <f t="shared" si="63"/>
        <v>385587.14</v>
      </c>
      <c r="CJ493" s="13">
        <f t="shared" si="64"/>
        <v>756096.53999999992</v>
      </c>
      <c r="CK493" s="13"/>
      <c r="CL493" s="13">
        <f t="shared" si="65"/>
        <v>1014703</v>
      </c>
      <c r="CN493" t="s">
        <v>220</v>
      </c>
      <c r="CO493" t="s">
        <v>213</v>
      </c>
      <c r="CP493" t="s">
        <v>45</v>
      </c>
      <c r="CQ493" t="s">
        <v>218</v>
      </c>
      <c r="CR493" s="18">
        <f t="shared" si="66"/>
        <v>756096.53999999992</v>
      </c>
    </row>
    <row r="494" spans="1:96" x14ac:dyDescent="0.25">
      <c r="A494" t="s">
        <v>29</v>
      </c>
      <c r="B494" s="11" t="s">
        <v>471</v>
      </c>
      <c r="C494" t="s">
        <v>599</v>
      </c>
      <c r="D494" s="21" t="s">
        <v>473</v>
      </c>
      <c r="E494" s="11" t="s">
        <v>613</v>
      </c>
      <c r="F494" s="11" t="s">
        <v>439</v>
      </c>
      <c r="G494" s="13">
        <v>15506.1</v>
      </c>
      <c r="H494" s="13">
        <v>17987.076000000001</v>
      </c>
      <c r="I494" s="14">
        <v>72</v>
      </c>
      <c r="J494" s="15">
        <v>43191</v>
      </c>
      <c r="K494" s="15">
        <v>45352</v>
      </c>
      <c r="L494" s="13">
        <v>988000</v>
      </c>
      <c r="M494" s="13">
        <v>375440</v>
      </c>
      <c r="N494" s="13">
        <v>15506</v>
      </c>
      <c r="O494" s="13"/>
      <c r="P494" s="13">
        <v>15506.1</v>
      </c>
      <c r="Q494" s="13">
        <v>15506.1</v>
      </c>
      <c r="R494" s="13">
        <v>15506.1</v>
      </c>
      <c r="S494" s="13">
        <v>15506.1</v>
      </c>
      <c r="T494" s="13">
        <v>15506.1</v>
      </c>
      <c r="U494" s="13">
        <v>15506.1</v>
      </c>
      <c r="V494" s="25">
        <v>15506.1</v>
      </c>
      <c r="W494" s="13"/>
      <c r="X494" s="25"/>
      <c r="Y494" s="13"/>
      <c r="Z494" s="38">
        <v>15506.1</v>
      </c>
      <c r="AA494" s="38"/>
      <c r="AB494" s="38"/>
      <c r="AC494" s="38"/>
      <c r="AD494" s="38">
        <v>15506.1</v>
      </c>
      <c r="AE494" s="38">
        <v>15506.1</v>
      </c>
      <c r="AF494" s="38">
        <v>15506.1</v>
      </c>
      <c r="AG494" s="38">
        <v>15506.1</v>
      </c>
      <c r="AH494" s="38">
        <v>15506.1</v>
      </c>
      <c r="AI494" s="38">
        <v>15506.1</v>
      </c>
      <c r="AJ494" s="38"/>
      <c r="AK494" s="38"/>
      <c r="AL494" s="38">
        <v>15506.1</v>
      </c>
      <c r="AM494" s="38">
        <v>15506.1</v>
      </c>
      <c r="AN494" s="38">
        <v>15506.1</v>
      </c>
      <c r="AO494" s="38">
        <v>15506.1</v>
      </c>
      <c r="AP494" s="38">
        <v>15506.1</v>
      </c>
      <c r="AQ494" s="38">
        <v>15506.1</v>
      </c>
      <c r="AR494" s="38">
        <v>15506.1</v>
      </c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F494" s="18">
        <f t="shared" si="62"/>
        <v>232591.50000000006</v>
      </c>
      <c r="CG494" s="18">
        <f t="shared" si="60"/>
        <v>-15506</v>
      </c>
      <c r="CH494" s="13">
        <f t="shared" si="61"/>
        <v>217085.50000000006</v>
      </c>
      <c r="CI494" s="13">
        <f t="shared" si="63"/>
        <v>375440</v>
      </c>
      <c r="CJ494" s="13">
        <f t="shared" si="64"/>
        <v>592525.5</v>
      </c>
      <c r="CK494" s="13"/>
      <c r="CL494" s="13">
        <f t="shared" si="65"/>
        <v>988000</v>
      </c>
      <c r="CN494" t="s">
        <v>220</v>
      </c>
      <c r="CO494" t="s">
        <v>213</v>
      </c>
      <c r="CP494" t="s">
        <v>234</v>
      </c>
      <c r="CQ494" t="s">
        <v>218</v>
      </c>
      <c r="CR494" s="18">
        <f t="shared" si="66"/>
        <v>592525.5</v>
      </c>
    </row>
    <row r="495" spans="1:96" x14ac:dyDescent="0.25">
      <c r="A495" t="s">
        <v>29</v>
      </c>
      <c r="B495" s="11" t="s">
        <v>471</v>
      </c>
      <c r="C495" t="s">
        <v>602</v>
      </c>
      <c r="D495" s="21" t="s">
        <v>473</v>
      </c>
      <c r="E495" s="11" t="s">
        <v>614</v>
      </c>
      <c r="F495" s="11" t="s">
        <v>439</v>
      </c>
      <c r="G495" s="13">
        <v>13767.62</v>
      </c>
      <c r="H495" s="13">
        <v>15970.439200000001</v>
      </c>
      <c r="I495" s="14">
        <v>72</v>
      </c>
      <c r="J495" s="15">
        <v>43191</v>
      </c>
      <c r="K495" s="15">
        <v>45352</v>
      </c>
      <c r="L495" s="13">
        <v>877230</v>
      </c>
      <c r="M495" s="13">
        <v>333347.40000000002</v>
      </c>
      <c r="N495" s="13">
        <v>13768</v>
      </c>
      <c r="O495" s="13"/>
      <c r="P495" s="13">
        <v>13767.62</v>
      </c>
      <c r="Q495" s="13">
        <v>13767.62</v>
      </c>
      <c r="R495" s="13">
        <v>13767.62</v>
      </c>
      <c r="S495" s="13">
        <v>13767.62</v>
      </c>
      <c r="T495" s="13">
        <v>13767.62</v>
      </c>
      <c r="U495" s="13">
        <v>13767.62</v>
      </c>
      <c r="V495" s="25">
        <v>13767.62</v>
      </c>
      <c r="W495" s="13"/>
      <c r="X495" s="25"/>
      <c r="Y495" s="13"/>
      <c r="Z495" s="38">
        <v>13767.62</v>
      </c>
      <c r="AA495" s="38"/>
      <c r="AB495" s="38"/>
      <c r="AC495" s="38"/>
      <c r="AD495" s="38">
        <v>13767.62</v>
      </c>
      <c r="AE495" s="38">
        <v>13767.62</v>
      </c>
      <c r="AF495" s="38">
        <v>13767.62</v>
      </c>
      <c r="AG495" s="38">
        <v>13767.62</v>
      </c>
      <c r="AH495" s="38">
        <v>13767.62</v>
      </c>
      <c r="AI495" s="38">
        <v>13767.62</v>
      </c>
      <c r="AJ495" s="38"/>
      <c r="AK495" s="38"/>
      <c r="AL495" s="38">
        <v>13767.62</v>
      </c>
      <c r="AM495" s="38">
        <v>13767.62</v>
      </c>
      <c r="AN495" s="38">
        <v>13767.62</v>
      </c>
      <c r="AO495" s="38">
        <v>13767.62</v>
      </c>
      <c r="AP495" s="38">
        <v>13767.62</v>
      </c>
      <c r="AQ495" s="38">
        <v>13767.62</v>
      </c>
      <c r="AR495" s="38">
        <v>13767.62</v>
      </c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F495" s="18">
        <f t="shared" si="62"/>
        <v>206514.29999999996</v>
      </c>
      <c r="CG495" s="18">
        <f t="shared" si="60"/>
        <v>-13768</v>
      </c>
      <c r="CH495" s="13">
        <f t="shared" si="61"/>
        <v>192746.29999999996</v>
      </c>
      <c r="CI495" s="13">
        <f t="shared" si="63"/>
        <v>333347.40000000002</v>
      </c>
      <c r="CJ495" s="13">
        <f t="shared" si="64"/>
        <v>526093.69999999995</v>
      </c>
      <c r="CK495" s="13"/>
      <c r="CL495" s="13">
        <f t="shared" si="65"/>
        <v>877230</v>
      </c>
      <c r="CN495" t="s">
        <v>220</v>
      </c>
      <c r="CO495" t="s">
        <v>213</v>
      </c>
      <c r="CP495" t="s">
        <v>607</v>
      </c>
      <c r="CQ495" t="s">
        <v>218</v>
      </c>
      <c r="CR495" s="18">
        <f t="shared" si="66"/>
        <v>526093.69999999995</v>
      </c>
    </row>
    <row r="496" spans="1:96" x14ac:dyDescent="0.25">
      <c r="A496" t="s">
        <v>29</v>
      </c>
      <c r="B496" s="11" t="s">
        <v>471</v>
      </c>
      <c r="C496" t="s">
        <v>602</v>
      </c>
      <c r="D496" s="21" t="s">
        <v>473</v>
      </c>
      <c r="E496" s="11" t="s">
        <v>615</v>
      </c>
      <c r="F496" s="11" t="s">
        <v>439</v>
      </c>
      <c r="G496" s="13">
        <v>13767.62</v>
      </c>
      <c r="H496" s="13">
        <v>15970.439200000001</v>
      </c>
      <c r="I496" s="14">
        <v>72</v>
      </c>
      <c r="J496" s="15">
        <v>43191</v>
      </c>
      <c r="K496" s="15">
        <v>45352</v>
      </c>
      <c r="L496" s="13">
        <v>877230</v>
      </c>
      <c r="M496" s="13">
        <v>333347.40000000002</v>
      </c>
      <c r="N496" s="13">
        <v>13768</v>
      </c>
      <c r="O496" s="13"/>
      <c r="P496" s="13">
        <v>13767.62</v>
      </c>
      <c r="Q496" s="13">
        <v>13767.62</v>
      </c>
      <c r="R496" s="13">
        <v>13767.62</v>
      </c>
      <c r="S496" s="13">
        <v>13767.62</v>
      </c>
      <c r="T496" s="13">
        <v>13767.62</v>
      </c>
      <c r="U496" s="13">
        <v>13767.62</v>
      </c>
      <c r="V496" s="25">
        <v>13767.62</v>
      </c>
      <c r="W496" s="13"/>
      <c r="X496" s="25"/>
      <c r="Y496" s="13"/>
      <c r="Z496" s="38">
        <v>13767.62</v>
      </c>
      <c r="AA496" s="38"/>
      <c r="AB496" s="38"/>
      <c r="AC496" s="38"/>
      <c r="AD496" s="38">
        <v>13767.62</v>
      </c>
      <c r="AE496" s="38">
        <v>13767.62</v>
      </c>
      <c r="AF496" s="38">
        <v>13767.62</v>
      </c>
      <c r="AG496" s="38">
        <v>13767.62</v>
      </c>
      <c r="AH496" s="38">
        <v>13767.62</v>
      </c>
      <c r="AI496" s="38">
        <v>13767.62</v>
      </c>
      <c r="AJ496" s="38"/>
      <c r="AK496" s="38"/>
      <c r="AL496" s="38">
        <v>13767.62</v>
      </c>
      <c r="AM496" s="38">
        <v>13767.62</v>
      </c>
      <c r="AN496" s="38">
        <v>13767.62</v>
      </c>
      <c r="AO496" s="38">
        <v>13767.62</v>
      </c>
      <c r="AP496" s="38">
        <v>13767.62</v>
      </c>
      <c r="AQ496" s="38">
        <v>13767.62</v>
      </c>
      <c r="AR496" s="38">
        <v>13767.62</v>
      </c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F496" s="18">
        <f t="shared" si="62"/>
        <v>206514.29999999996</v>
      </c>
      <c r="CG496" s="18">
        <f t="shared" si="60"/>
        <v>-13768</v>
      </c>
      <c r="CH496" s="13">
        <f t="shared" si="61"/>
        <v>192746.29999999996</v>
      </c>
      <c r="CI496" s="13">
        <f t="shared" si="63"/>
        <v>333347.40000000002</v>
      </c>
      <c r="CJ496" s="13">
        <f t="shared" si="64"/>
        <v>526093.69999999995</v>
      </c>
      <c r="CK496" s="13"/>
      <c r="CL496" s="13">
        <f t="shared" si="65"/>
        <v>877230</v>
      </c>
      <c r="CN496" t="s">
        <v>220</v>
      </c>
      <c r="CO496" t="s">
        <v>213</v>
      </c>
      <c r="CP496" t="s">
        <v>607</v>
      </c>
      <c r="CQ496" t="s">
        <v>218</v>
      </c>
      <c r="CR496" s="18">
        <f t="shared" si="66"/>
        <v>526093.69999999995</v>
      </c>
    </row>
    <row r="497" spans="1:96" x14ac:dyDescent="0.25">
      <c r="A497" t="s">
        <v>29</v>
      </c>
      <c r="B497" s="11" t="s">
        <v>471</v>
      </c>
      <c r="C497" t="s">
        <v>599</v>
      </c>
      <c r="D497" s="21" t="s">
        <v>473</v>
      </c>
      <c r="E497" s="11" t="s">
        <v>616</v>
      </c>
      <c r="F497" s="11" t="s">
        <v>439</v>
      </c>
      <c r="G497" s="13">
        <v>15506.1</v>
      </c>
      <c r="H497" s="13">
        <v>17987.076000000001</v>
      </c>
      <c r="I497" s="14">
        <v>72</v>
      </c>
      <c r="J497" s="15">
        <v>43191</v>
      </c>
      <c r="K497" s="15">
        <v>45352</v>
      </c>
      <c r="L497" s="13">
        <v>988000</v>
      </c>
      <c r="M497" s="13">
        <v>375440</v>
      </c>
      <c r="N497" s="13">
        <v>15506</v>
      </c>
      <c r="O497" s="13"/>
      <c r="P497" s="13">
        <v>15506.1</v>
      </c>
      <c r="Q497" s="13">
        <v>15506.1</v>
      </c>
      <c r="R497" s="13">
        <v>15506.1</v>
      </c>
      <c r="S497" s="13">
        <v>15506.1</v>
      </c>
      <c r="T497" s="13">
        <v>15506.1</v>
      </c>
      <c r="U497" s="13">
        <v>15506.1</v>
      </c>
      <c r="V497" s="25">
        <v>15506.1</v>
      </c>
      <c r="W497" s="13"/>
      <c r="X497" s="25"/>
      <c r="Y497" s="13"/>
      <c r="Z497" s="38">
        <v>15506.1</v>
      </c>
      <c r="AA497" s="38"/>
      <c r="AB497" s="38"/>
      <c r="AC497" s="38"/>
      <c r="AD497" s="38">
        <v>15506.1</v>
      </c>
      <c r="AE497" s="38">
        <v>15506.1</v>
      </c>
      <c r="AF497" s="38">
        <v>15506.1</v>
      </c>
      <c r="AG497" s="38">
        <v>15506.1</v>
      </c>
      <c r="AH497" s="38">
        <v>15506.1</v>
      </c>
      <c r="AI497" s="38">
        <v>15506.1</v>
      </c>
      <c r="AJ497" s="38"/>
      <c r="AK497" s="38"/>
      <c r="AL497" s="38">
        <v>15506.1</v>
      </c>
      <c r="AM497" s="38">
        <v>15506.1</v>
      </c>
      <c r="AN497" s="38">
        <v>15506.1</v>
      </c>
      <c r="AO497" s="38">
        <v>15506.1</v>
      </c>
      <c r="AP497" s="38">
        <v>15506.1</v>
      </c>
      <c r="AQ497" s="38">
        <v>15506.1</v>
      </c>
      <c r="AR497" s="38">
        <v>15506.1</v>
      </c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F497" s="18">
        <f t="shared" si="62"/>
        <v>232591.50000000006</v>
      </c>
      <c r="CG497" s="18">
        <f t="shared" si="60"/>
        <v>-15506</v>
      </c>
      <c r="CH497" s="13">
        <f t="shared" si="61"/>
        <v>217085.50000000006</v>
      </c>
      <c r="CI497" s="13">
        <f t="shared" si="63"/>
        <v>375440</v>
      </c>
      <c r="CJ497" s="13">
        <f t="shared" si="64"/>
        <v>592525.5</v>
      </c>
      <c r="CK497" s="13"/>
      <c r="CL497" s="13">
        <f t="shared" si="65"/>
        <v>988000</v>
      </c>
      <c r="CN497" t="s">
        <v>220</v>
      </c>
      <c r="CO497" t="s">
        <v>213</v>
      </c>
      <c r="CP497" t="s">
        <v>234</v>
      </c>
      <c r="CQ497" t="s">
        <v>218</v>
      </c>
      <c r="CR497" s="18">
        <f t="shared" si="66"/>
        <v>592525.5</v>
      </c>
    </row>
    <row r="498" spans="1:96" x14ac:dyDescent="0.25">
      <c r="A498" t="s">
        <v>29</v>
      </c>
      <c r="B498" s="11" t="s">
        <v>471</v>
      </c>
      <c r="C498" t="s">
        <v>602</v>
      </c>
      <c r="D498" s="21" t="s">
        <v>473</v>
      </c>
      <c r="E498" s="11" t="s">
        <v>617</v>
      </c>
      <c r="F498" s="11" t="s">
        <v>439</v>
      </c>
      <c r="G498" s="13">
        <v>13767.62</v>
      </c>
      <c r="H498" s="13">
        <v>15970.439200000001</v>
      </c>
      <c r="I498" s="14">
        <v>72</v>
      </c>
      <c r="J498" s="15">
        <v>43191</v>
      </c>
      <c r="K498" s="15">
        <v>45352</v>
      </c>
      <c r="L498" s="13">
        <v>877230</v>
      </c>
      <c r="M498" s="13">
        <v>333347.40000000002</v>
      </c>
      <c r="N498" s="13">
        <v>13768</v>
      </c>
      <c r="O498" s="13"/>
      <c r="P498" s="13">
        <v>13767.62</v>
      </c>
      <c r="Q498" s="13">
        <v>13767.62</v>
      </c>
      <c r="R498" s="13">
        <v>13767.62</v>
      </c>
      <c r="S498" s="13">
        <v>13767.62</v>
      </c>
      <c r="T498" s="13">
        <v>13767.62</v>
      </c>
      <c r="U498" s="13">
        <v>13767.62</v>
      </c>
      <c r="V498" s="25">
        <v>13767.62</v>
      </c>
      <c r="W498" s="13"/>
      <c r="X498" s="25"/>
      <c r="Y498" s="13"/>
      <c r="Z498" s="38">
        <v>13767.62</v>
      </c>
      <c r="AA498" s="38"/>
      <c r="AB498" s="38"/>
      <c r="AC498" s="38"/>
      <c r="AD498" s="38">
        <v>13767.62</v>
      </c>
      <c r="AE498" s="38">
        <v>13767.62</v>
      </c>
      <c r="AF498" s="38">
        <v>13767.62</v>
      </c>
      <c r="AG498" s="38">
        <v>13767.62</v>
      </c>
      <c r="AH498" s="38">
        <v>13767.62</v>
      </c>
      <c r="AI498" s="38">
        <v>13767.62</v>
      </c>
      <c r="AJ498" s="38"/>
      <c r="AK498" s="38"/>
      <c r="AL498" s="38">
        <v>13767.62</v>
      </c>
      <c r="AM498" s="38">
        <v>13767.62</v>
      </c>
      <c r="AN498" s="38">
        <v>13767.62</v>
      </c>
      <c r="AO498" s="38">
        <v>13767.62</v>
      </c>
      <c r="AP498" s="38">
        <v>13767.62</v>
      </c>
      <c r="AQ498" s="38">
        <v>13767.62</v>
      </c>
      <c r="AR498" s="38">
        <v>13767.62</v>
      </c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F498" s="18">
        <f t="shared" si="62"/>
        <v>206514.29999999996</v>
      </c>
      <c r="CG498" s="18">
        <f t="shared" si="60"/>
        <v>-13768</v>
      </c>
      <c r="CH498" s="13">
        <f t="shared" si="61"/>
        <v>192746.29999999996</v>
      </c>
      <c r="CI498" s="13">
        <f t="shared" si="63"/>
        <v>333347.40000000002</v>
      </c>
      <c r="CJ498" s="13">
        <f t="shared" si="64"/>
        <v>526093.69999999995</v>
      </c>
      <c r="CK498" s="13"/>
      <c r="CL498" s="13">
        <f t="shared" si="65"/>
        <v>877230</v>
      </c>
      <c r="CN498" t="s">
        <v>220</v>
      </c>
      <c r="CO498" t="s">
        <v>213</v>
      </c>
      <c r="CP498" t="s">
        <v>604</v>
      </c>
      <c r="CQ498" t="s">
        <v>218</v>
      </c>
      <c r="CR498" s="18">
        <f t="shared" si="66"/>
        <v>526093.69999999995</v>
      </c>
    </row>
    <row r="499" spans="1:96" x14ac:dyDescent="0.25">
      <c r="A499" t="s">
        <v>29</v>
      </c>
      <c r="B499" s="11" t="s">
        <v>471</v>
      </c>
      <c r="C499" t="s">
        <v>602</v>
      </c>
      <c r="D499" s="21" t="s">
        <v>473</v>
      </c>
      <c r="E499" s="11" t="s">
        <v>618</v>
      </c>
      <c r="F499" s="11" t="s">
        <v>439</v>
      </c>
      <c r="G499" s="13">
        <v>13767.62</v>
      </c>
      <c r="H499" s="13">
        <v>15970.439200000001</v>
      </c>
      <c r="I499" s="14">
        <v>72</v>
      </c>
      <c r="J499" s="15">
        <v>43191</v>
      </c>
      <c r="K499" s="15">
        <v>45352</v>
      </c>
      <c r="L499" s="13">
        <v>877230</v>
      </c>
      <c r="M499" s="13">
        <v>333347.40000000002</v>
      </c>
      <c r="N499" s="13">
        <v>13768</v>
      </c>
      <c r="O499" s="13"/>
      <c r="P499" s="13">
        <v>13767.62</v>
      </c>
      <c r="Q499" s="13">
        <v>13767.62</v>
      </c>
      <c r="R499" s="13">
        <v>13767.62</v>
      </c>
      <c r="S499" s="13">
        <v>13767.62</v>
      </c>
      <c r="T499" s="13">
        <v>13767.62</v>
      </c>
      <c r="U499" s="13">
        <v>13767.62</v>
      </c>
      <c r="V499" s="25">
        <v>13767.62</v>
      </c>
      <c r="W499" s="13"/>
      <c r="X499" s="25"/>
      <c r="Y499" s="13"/>
      <c r="Z499" s="38">
        <v>13767.62</v>
      </c>
      <c r="AA499" s="38"/>
      <c r="AB499" s="38"/>
      <c r="AC499" s="38"/>
      <c r="AD499" s="38">
        <v>13767.62</v>
      </c>
      <c r="AE499" s="38">
        <v>13767.62</v>
      </c>
      <c r="AF499" s="38">
        <v>13767.62</v>
      </c>
      <c r="AG499" s="38">
        <v>13767.62</v>
      </c>
      <c r="AH499" s="38">
        <v>13767.62</v>
      </c>
      <c r="AI499" s="38">
        <v>13767.62</v>
      </c>
      <c r="AJ499" s="38"/>
      <c r="AK499" s="38"/>
      <c r="AL499" s="38">
        <v>13767.62</v>
      </c>
      <c r="AM499" s="38">
        <v>13767.62</v>
      </c>
      <c r="AN499" s="38">
        <v>13767.62</v>
      </c>
      <c r="AO499" s="38">
        <v>13767.62</v>
      </c>
      <c r="AP499" s="38">
        <v>13767.62</v>
      </c>
      <c r="AQ499" s="38">
        <v>13767.62</v>
      </c>
      <c r="AR499" s="38">
        <v>13767.62</v>
      </c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F499" s="18">
        <f t="shared" si="62"/>
        <v>206514.29999999996</v>
      </c>
      <c r="CG499" s="18">
        <f t="shared" si="60"/>
        <v>-13768</v>
      </c>
      <c r="CH499" s="13">
        <f t="shared" si="61"/>
        <v>192746.29999999996</v>
      </c>
      <c r="CI499" s="13">
        <f t="shared" si="63"/>
        <v>333347.40000000002</v>
      </c>
      <c r="CJ499" s="13">
        <f t="shared" si="64"/>
        <v>526093.69999999995</v>
      </c>
      <c r="CK499" s="13"/>
      <c r="CL499" s="13">
        <f t="shared" si="65"/>
        <v>877230</v>
      </c>
      <c r="CN499" t="s">
        <v>220</v>
      </c>
      <c r="CO499" t="s">
        <v>213</v>
      </c>
      <c r="CP499" t="s">
        <v>604</v>
      </c>
      <c r="CQ499" t="s">
        <v>218</v>
      </c>
      <c r="CR499" s="18">
        <f t="shared" si="66"/>
        <v>526093.69999999995</v>
      </c>
    </row>
    <row r="500" spans="1:96" x14ac:dyDescent="0.25">
      <c r="A500" t="s">
        <v>29</v>
      </c>
      <c r="B500" s="11" t="s">
        <v>471</v>
      </c>
      <c r="C500" t="s">
        <v>602</v>
      </c>
      <c r="D500" s="21" t="s">
        <v>473</v>
      </c>
      <c r="E500" s="11" t="s">
        <v>619</v>
      </c>
      <c r="F500" s="11" t="s">
        <v>439</v>
      </c>
      <c r="G500" s="13">
        <v>13767.62</v>
      </c>
      <c r="H500" s="13">
        <v>15970.439200000001</v>
      </c>
      <c r="I500" s="14">
        <v>72</v>
      </c>
      <c r="J500" s="15">
        <v>43191</v>
      </c>
      <c r="K500" s="15">
        <v>45352</v>
      </c>
      <c r="L500" s="13">
        <v>877230</v>
      </c>
      <c r="M500" s="13">
        <v>333347.40000000002</v>
      </c>
      <c r="N500" s="13">
        <v>13768</v>
      </c>
      <c r="O500" s="13"/>
      <c r="P500" s="13">
        <v>13767.62</v>
      </c>
      <c r="Q500" s="13">
        <v>13767.62</v>
      </c>
      <c r="R500" s="13">
        <v>13767.62</v>
      </c>
      <c r="S500" s="13">
        <v>13767.62</v>
      </c>
      <c r="T500" s="13">
        <v>13767.62</v>
      </c>
      <c r="U500" s="13">
        <v>13767.62</v>
      </c>
      <c r="V500" s="25">
        <v>13767.62</v>
      </c>
      <c r="W500" s="13"/>
      <c r="X500" s="25"/>
      <c r="Y500" s="13"/>
      <c r="Z500" s="38">
        <v>13767.62</v>
      </c>
      <c r="AA500" s="38"/>
      <c r="AB500" s="38"/>
      <c r="AC500" s="38"/>
      <c r="AD500" s="38">
        <v>13767.62</v>
      </c>
      <c r="AE500" s="38">
        <v>13767.62</v>
      </c>
      <c r="AF500" s="38">
        <v>13767.62</v>
      </c>
      <c r="AG500" s="38">
        <v>13767.62</v>
      </c>
      <c r="AH500" s="38">
        <v>13767.62</v>
      </c>
      <c r="AI500" s="38">
        <v>13767.62</v>
      </c>
      <c r="AJ500" s="38"/>
      <c r="AK500" s="38"/>
      <c r="AL500" s="38">
        <v>13767.62</v>
      </c>
      <c r="AM500" s="38">
        <v>13767.62</v>
      </c>
      <c r="AN500" s="38">
        <v>13767.62</v>
      </c>
      <c r="AO500" s="38">
        <v>13767.62</v>
      </c>
      <c r="AP500" s="38">
        <v>13767.62</v>
      </c>
      <c r="AQ500" s="38">
        <v>13767.62</v>
      </c>
      <c r="AR500" s="38">
        <v>13767.62</v>
      </c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F500" s="18">
        <f t="shared" si="62"/>
        <v>206514.29999999996</v>
      </c>
      <c r="CG500" s="18">
        <f t="shared" si="60"/>
        <v>-13768</v>
      </c>
      <c r="CH500" s="13">
        <f t="shared" si="61"/>
        <v>192746.29999999996</v>
      </c>
      <c r="CI500" s="13">
        <f t="shared" si="63"/>
        <v>333347.40000000002</v>
      </c>
      <c r="CJ500" s="13">
        <f t="shared" si="64"/>
        <v>526093.69999999995</v>
      </c>
      <c r="CK500" s="13"/>
      <c r="CL500" s="13">
        <f t="shared" si="65"/>
        <v>877230</v>
      </c>
      <c r="CN500" t="s">
        <v>220</v>
      </c>
      <c r="CO500" t="s">
        <v>213</v>
      </c>
      <c r="CP500" t="s">
        <v>607</v>
      </c>
      <c r="CQ500" t="s">
        <v>218</v>
      </c>
      <c r="CR500" s="18">
        <f t="shared" si="66"/>
        <v>526093.69999999995</v>
      </c>
    </row>
    <row r="501" spans="1:96" x14ac:dyDescent="0.25">
      <c r="A501" t="s">
        <v>29</v>
      </c>
      <c r="B501" s="11" t="s">
        <v>471</v>
      </c>
      <c r="C501" t="s">
        <v>599</v>
      </c>
      <c r="D501" s="21" t="s">
        <v>473</v>
      </c>
      <c r="E501" s="11" t="s">
        <v>620</v>
      </c>
      <c r="F501" s="11" t="s">
        <v>439</v>
      </c>
      <c r="G501" s="13">
        <v>15506.1</v>
      </c>
      <c r="H501" s="13">
        <v>17987.076000000001</v>
      </c>
      <c r="I501" s="14">
        <v>72</v>
      </c>
      <c r="J501" s="15">
        <v>43191</v>
      </c>
      <c r="K501" s="15">
        <v>45352</v>
      </c>
      <c r="L501" s="13">
        <v>988000</v>
      </c>
      <c r="M501" s="13">
        <v>375440</v>
      </c>
      <c r="N501" s="13">
        <v>15506</v>
      </c>
      <c r="O501" s="13"/>
      <c r="P501" s="13">
        <v>15506.1</v>
      </c>
      <c r="Q501" s="13">
        <v>15506.1</v>
      </c>
      <c r="R501" s="13">
        <v>15506.1</v>
      </c>
      <c r="S501" s="13">
        <v>15506.1</v>
      </c>
      <c r="T501" s="13">
        <v>15506.1</v>
      </c>
      <c r="U501" s="13">
        <v>15506.1</v>
      </c>
      <c r="V501" s="25">
        <v>15506.1</v>
      </c>
      <c r="W501" s="13"/>
      <c r="X501" s="25"/>
      <c r="Y501" s="13"/>
      <c r="Z501" s="38">
        <v>15506.1</v>
      </c>
      <c r="AA501" s="38"/>
      <c r="AB501" s="38"/>
      <c r="AC501" s="38"/>
      <c r="AD501" s="38">
        <v>15506.1</v>
      </c>
      <c r="AE501" s="38">
        <v>15506.1</v>
      </c>
      <c r="AF501" s="38">
        <v>15506.1</v>
      </c>
      <c r="AG501" s="38">
        <v>15506.1</v>
      </c>
      <c r="AH501" s="38">
        <v>15506.1</v>
      </c>
      <c r="AI501" s="38">
        <v>15506.1</v>
      </c>
      <c r="AJ501" s="38"/>
      <c r="AK501" s="38"/>
      <c r="AL501" s="38">
        <v>15506.1</v>
      </c>
      <c r="AM501" s="38">
        <v>15506.1</v>
      </c>
      <c r="AN501" s="38">
        <v>15506.1</v>
      </c>
      <c r="AO501" s="38">
        <v>15506.1</v>
      </c>
      <c r="AP501" s="38">
        <v>15506.1</v>
      </c>
      <c r="AQ501" s="38">
        <v>15506.1</v>
      </c>
      <c r="AR501" s="38">
        <v>15506.1</v>
      </c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F501" s="18">
        <f t="shared" si="62"/>
        <v>232591.50000000006</v>
      </c>
      <c r="CG501" s="18">
        <f t="shared" si="60"/>
        <v>-15506</v>
      </c>
      <c r="CH501" s="13">
        <f t="shared" si="61"/>
        <v>217085.50000000006</v>
      </c>
      <c r="CI501" s="13">
        <f t="shared" si="63"/>
        <v>375440</v>
      </c>
      <c r="CJ501" s="13">
        <f t="shared" si="64"/>
        <v>592525.5</v>
      </c>
      <c r="CK501" s="13"/>
      <c r="CL501" s="13">
        <f t="shared" si="65"/>
        <v>988000</v>
      </c>
      <c r="CN501" t="s">
        <v>220</v>
      </c>
      <c r="CO501" t="s">
        <v>213</v>
      </c>
      <c r="CP501" t="s">
        <v>234</v>
      </c>
      <c r="CQ501" t="s">
        <v>218</v>
      </c>
      <c r="CR501" s="18">
        <f t="shared" si="66"/>
        <v>592525.5</v>
      </c>
    </row>
    <row r="502" spans="1:96" x14ac:dyDescent="0.25">
      <c r="A502" t="s">
        <v>29</v>
      </c>
      <c r="B502" s="11" t="s">
        <v>471</v>
      </c>
      <c r="C502" t="s">
        <v>599</v>
      </c>
      <c r="D502" s="21" t="s">
        <v>473</v>
      </c>
      <c r="E502" s="11" t="s">
        <v>621</v>
      </c>
      <c r="F502" s="11" t="s">
        <v>439</v>
      </c>
      <c r="G502" s="13">
        <v>15506.1</v>
      </c>
      <c r="H502" s="13">
        <v>17987.076000000001</v>
      </c>
      <c r="I502" s="14">
        <v>72</v>
      </c>
      <c r="J502" s="15">
        <v>43191</v>
      </c>
      <c r="K502" s="15">
        <v>45352</v>
      </c>
      <c r="L502" s="13">
        <v>988000</v>
      </c>
      <c r="M502" s="13">
        <v>375440</v>
      </c>
      <c r="N502" s="13">
        <v>15506</v>
      </c>
      <c r="O502" s="13"/>
      <c r="P502" s="13">
        <v>15506.1</v>
      </c>
      <c r="Q502" s="13">
        <v>15506.1</v>
      </c>
      <c r="R502" s="13">
        <v>15506.1</v>
      </c>
      <c r="S502" s="13">
        <v>15506.1</v>
      </c>
      <c r="T502" s="13">
        <v>15506.1</v>
      </c>
      <c r="U502" s="13">
        <v>15506.1</v>
      </c>
      <c r="V502" s="25">
        <v>15506.1</v>
      </c>
      <c r="W502" s="13"/>
      <c r="X502" s="25"/>
      <c r="Y502" s="13"/>
      <c r="Z502" s="38">
        <v>15506.1</v>
      </c>
      <c r="AA502" s="38"/>
      <c r="AB502" s="38"/>
      <c r="AC502" s="38"/>
      <c r="AD502" s="38">
        <v>15506.1</v>
      </c>
      <c r="AE502" s="38">
        <v>15506.1</v>
      </c>
      <c r="AF502" s="38">
        <v>15506.1</v>
      </c>
      <c r="AG502" s="38">
        <v>15506.1</v>
      </c>
      <c r="AH502" s="38">
        <v>15506.1</v>
      </c>
      <c r="AI502" s="38">
        <v>15506.1</v>
      </c>
      <c r="AJ502" s="38"/>
      <c r="AK502" s="38"/>
      <c r="AL502" s="38">
        <v>15506.1</v>
      </c>
      <c r="AM502" s="38">
        <v>15506.1</v>
      </c>
      <c r="AN502" s="38">
        <v>15506.1</v>
      </c>
      <c r="AO502" s="38">
        <v>15506.1</v>
      </c>
      <c r="AP502" s="38">
        <v>15506.1</v>
      </c>
      <c r="AQ502" s="38">
        <v>15506.1</v>
      </c>
      <c r="AR502" s="38">
        <v>15506.1</v>
      </c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F502" s="18">
        <f t="shared" si="62"/>
        <v>232591.50000000006</v>
      </c>
      <c r="CG502" s="18">
        <f t="shared" ref="CG502:CG565" si="67">-N502</f>
        <v>-15506</v>
      </c>
      <c r="CH502" s="13">
        <f t="shared" si="61"/>
        <v>217085.50000000006</v>
      </c>
      <c r="CI502" s="13">
        <f t="shared" si="63"/>
        <v>375440</v>
      </c>
      <c r="CJ502" s="13">
        <f t="shared" si="64"/>
        <v>592525.5</v>
      </c>
      <c r="CK502" s="13"/>
      <c r="CL502" s="13">
        <f t="shared" si="65"/>
        <v>988000</v>
      </c>
      <c r="CN502" t="s">
        <v>220</v>
      </c>
      <c r="CO502" t="s">
        <v>213</v>
      </c>
      <c r="CP502" t="s">
        <v>234</v>
      </c>
      <c r="CQ502" t="s">
        <v>218</v>
      </c>
      <c r="CR502" s="18">
        <f t="shared" si="66"/>
        <v>592525.5</v>
      </c>
    </row>
    <row r="503" spans="1:96" x14ac:dyDescent="0.25">
      <c r="A503" s="49" t="s">
        <v>29</v>
      </c>
      <c r="B503" s="11" t="s">
        <v>471</v>
      </c>
      <c r="C503" s="49" t="s">
        <v>602</v>
      </c>
      <c r="D503" s="21" t="s">
        <v>473</v>
      </c>
      <c r="E503" s="11" t="s">
        <v>622</v>
      </c>
      <c r="F503" s="11" t="s">
        <v>439</v>
      </c>
      <c r="G503" s="50">
        <v>13767.62</v>
      </c>
      <c r="H503" s="13">
        <v>15970.439200000001</v>
      </c>
      <c r="I503" s="14">
        <v>72</v>
      </c>
      <c r="J503" s="15">
        <v>43191</v>
      </c>
      <c r="K503" s="15">
        <v>45352</v>
      </c>
      <c r="L503" s="13">
        <v>877230</v>
      </c>
      <c r="M503" s="13">
        <v>333347.40000000002</v>
      </c>
      <c r="N503" s="13">
        <v>13768</v>
      </c>
      <c r="O503" s="50"/>
      <c r="P503" s="50">
        <v>13767.62</v>
      </c>
      <c r="Q503" s="50">
        <v>13767.62</v>
      </c>
      <c r="R503" s="50">
        <v>13767.62</v>
      </c>
      <c r="S503" s="50">
        <v>13767.62</v>
      </c>
      <c r="T503" s="50">
        <v>13767.62</v>
      </c>
      <c r="U503" s="50">
        <v>13767.62</v>
      </c>
      <c r="V503" s="51">
        <v>13767.62</v>
      </c>
      <c r="W503" s="50"/>
      <c r="X503" s="51"/>
      <c r="Y503" s="50"/>
      <c r="Z503" s="38">
        <v>13767.62</v>
      </c>
      <c r="AA503" s="38"/>
      <c r="AB503" s="38"/>
      <c r="AC503" s="38"/>
      <c r="AD503" s="38">
        <v>13767.62</v>
      </c>
      <c r="AE503" s="38">
        <v>13767.62</v>
      </c>
      <c r="AF503" s="38">
        <v>13767.62</v>
      </c>
      <c r="AG503" s="38">
        <v>13767.62</v>
      </c>
      <c r="AH503" s="38">
        <v>13767.62</v>
      </c>
      <c r="AI503" s="38">
        <v>13767.62</v>
      </c>
      <c r="AJ503" s="38"/>
      <c r="AK503" s="38"/>
      <c r="AL503" s="38">
        <v>13767.62</v>
      </c>
      <c r="AM503" s="38">
        <v>13767.62</v>
      </c>
      <c r="AN503" s="38">
        <v>13767.62</v>
      </c>
      <c r="AO503" s="38">
        <v>13767.62</v>
      </c>
      <c r="AP503" s="38">
        <v>13767.62</v>
      </c>
      <c r="AQ503" s="38">
        <v>13767.62</v>
      </c>
      <c r="AR503" s="38">
        <v>13767.62</v>
      </c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9"/>
      <c r="BR503" s="39"/>
      <c r="BS503" s="39"/>
      <c r="BT503" s="39"/>
      <c r="BU503" s="39"/>
      <c r="BV503" s="39"/>
      <c r="BW503" s="39"/>
      <c r="BX503" s="39"/>
      <c r="BY503" s="39"/>
      <c r="BZ503" s="39"/>
      <c r="CA503" s="39"/>
      <c r="CB503" s="39"/>
      <c r="CF503" s="18">
        <f t="shared" si="62"/>
        <v>206514.29999999996</v>
      </c>
      <c r="CG503" s="18">
        <f t="shared" si="67"/>
        <v>-13768</v>
      </c>
      <c r="CH503" s="13">
        <f t="shared" si="61"/>
        <v>192746.29999999996</v>
      </c>
      <c r="CI503" s="13">
        <f t="shared" si="63"/>
        <v>333347.40000000002</v>
      </c>
      <c r="CJ503" s="13">
        <f t="shared" si="64"/>
        <v>526093.69999999995</v>
      </c>
      <c r="CK503" s="13"/>
      <c r="CL503" s="13">
        <f t="shared" si="65"/>
        <v>877230</v>
      </c>
      <c r="CN503" t="s">
        <v>220</v>
      </c>
      <c r="CO503" t="s">
        <v>213</v>
      </c>
      <c r="CP503" t="s">
        <v>607</v>
      </c>
      <c r="CQ503" t="s">
        <v>218</v>
      </c>
      <c r="CR503" s="18">
        <f t="shared" si="66"/>
        <v>526093.69999999995</v>
      </c>
    </row>
    <row r="504" spans="1:96" x14ac:dyDescent="0.25">
      <c r="A504" t="s">
        <v>29</v>
      </c>
      <c r="B504" s="11" t="s">
        <v>471</v>
      </c>
      <c r="C504" t="s">
        <v>602</v>
      </c>
      <c r="D504" s="21" t="s">
        <v>473</v>
      </c>
      <c r="E504" s="11" t="s">
        <v>623</v>
      </c>
      <c r="F504" s="11" t="s">
        <v>439</v>
      </c>
      <c r="G504" s="13">
        <v>13767.62</v>
      </c>
      <c r="H504" s="13">
        <v>15970.439200000001</v>
      </c>
      <c r="I504" s="14">
        <v>72</v>
      </c>
      <c r="J504" s="15">
        <v>43191</v>
      </c>
      <c r="K504" s="15">
        <v>45352</v>
      </c>
      <c r="L504" s="13">
        <v>877230</v>
      </c>
      <c r="M504" s="13">
        <v>333347.40000000002</v>
      </c>
      <c r="N504" s="13">
        <v>13768</v>
      </c>
      <c r="O504" s="13"/>
      <c r="P504" s="13">
        <v>13767.62</v>
      </c>
      <c r="Q504" s="13">
        <v>13767.62</v>
      </c>
      <c r="R504" s="13">
        <v>13767.62</v>
      </c>
      <c r="S504" s="13">
        <v>13767.62</v>
      </c>
      <c r="T504" s="13">
        <v>13767.62</v>
      </c>
      <c r="U504" s="13">
        <v>13767.62</v>
      </c>
      <c r="V504" s="25">
        <v>13767.62</v>
      </c>
      <c r="W504" s="13"/>
      <c r="X504" s="25"/>
      <c r="Y504" s="13"/>
      <c r="Z504" s="38">
        <v>13767.62</v>
      </c>
      <c r="AA504" s="38"/>
      <c r="AB504" s="38"/>
      <c r="AC504" s="38"/>
      <c r="AD504" s="38">
        <v>13767.62</v>
      </c>
      <c r="AE504" s="38">
        <v>13767.62</v>
      </c>
      <c r="AF504" s="38">
        <v>13767.62</v>
      </c>
      <c r="AG504" s="38">
        <v>13767.62</v>
      </c>
      <c r="AH504" s="38">
        <v>13767.62</v>
      </c>
      <c r="AI504" s="38">
        <v>13767.62</v>
      </c>
      <c r="AJ504" s="38"/>
      <c r="AK504" s="38"/>
      <c r="AL504" s="38">
        <v>13767.62</v>
      </c>
      <c r="AM504" s="38">
        <v>13767.62</v>
      </c>
      <c r="AN504" s="38">
        <v>13767.62</v>
      </c>
      <c r="AO504" s="38">
        <v>13767.62</v>
      </c>
      <c r="AP504" s="38">
        <v>13767.62</v>
      </c>
      <c r="AQ504" s="38">
        <v>13767.62</v>
      </c>
      <c r="AR504" s="38">
        <v>13767.62</v>
      </c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9"/>
      <c r="BR504" s="39"/>
      <c r="BS504" s="39"/>
      <c r="BT504" s="39"/>
      <c r="BU504" s="39"/>
      <c r="BV504" s="39"/>
      <c r="BW504" s="39"/>
      <c r="BX504" s="39"/>
      <c r="BY504" s="39"/>
      <c r="BZ504" s="39"/>
      <c r="CA504" s="39"/>
      <c r="CB504" s="39"/>
      <c r="CF504" s="18">
        <f t="shared" si="62"/>
        <v>206514.29999999996</v>
      </c>
      <c r="CG504" s="18">
        <f t="shared" si="67"/>
        <v>-13768</v>
      </c>
      <c r="CH504" s="13">
        <f t="shared" si="61"/>
        <v>192746.29999999996</v>
      </c>
      <c r="CI504" s="13">
        <f t="shared" si="63"/>
        <v>333347.40000000002</v>
      </c>
      <c r="CJ504" s="13">
        <f t="shared" si="64"/>
        <v>526093.69999999995</v>
      </c>
      <c r="CK504" s="13"/>
      <c r="CL504" s="13">
        <f t="shared" si="65"/>
        <v>877230</v>
      </c>
      <c r="CN504" t="s">
        <v>220</v>
      </c>
      <c r="CO504" t="s">
        <v>213</v>
      </c>
      <c r="CP504" t="s">
        <v>607</v>
      </c>
      <c r="CQ504" t="s">
        <v>218</v>
      </c>
      <c r="CR504" s="18">
        <f t="shared" si="66"/>
        <v>526093.69999999995</v>
      </c>
    </row>
    <row r="505" spans="1:96" x14ac:dyDescent="0.25">
      <c r="A505" t="s">
        <v>29</v>
      </c>
      <c r="B505" s="11" t="s">
        <v>471</v>
      </c>
      <c r="C505" t="s">
        <v>602</v>
      </c>
      <c r="D505" s="21" t="s">
        <v>473</v>
      </c>
      <c r="E505" s="11" t="s">
        <v>624</v>
      </c>
      <c r="F505" s="11" t="s">
        <v>439</v>
      </c>
      <c r="G505" s="13">
        <v>13767.62</v>
      </c>
      <c r="H505" s="13">
        <v>15970.439200000001</v>
      </c>
      <c r="I505" s="14">
        <v>72</v>
      </c>
      <c r="J505" s="15">
        <v>43191</v>
      </c>
      <c r="K505" s="15">
        <v>45352</v>
      </c>
      <c r="L505" s="13">
        <v>877230</v>
      </c>
      <c r="M505" s="13">
        <v>333347.40000000002</v>
      </c>
      <c r="N505" s="13">
        <v>13768</v>
      </c>
      <c r="O505" s="13"/>
      <c r="P505" s="13">
        <v>13767.62</v>
      </c>
      <c r="Q505" s="13">
        <v>13767.62</v>
      </c>
      <c r="R505" s="13">
        <v>13767.62</v>
      </c>
      <c r="S505" s="13">
        <v>13767.62</v>
      </c>
      <c r="T505" s="13">
        <v>13767.62</v>
      </c>
      <c r="U505" s="13">
        <v>13767.62</v>
      </c>
      <c r="V505" s="25">
        <v>13767.62</v>
      </c>
      <c r="W505" s="13"/>
      <c r="X505" s="25"/>
      <c r="Y505" s="13"/>
      <c r="Z505" s="38">
        <v>13767.62</v>
      </c>
      <c r="AA505" s="38"/>
      <c r="AB505" s="38"/>
      <c r="AC505" s="38"/>
      <c r="AD505" s="38">
        <v>13767.62</v>
      </c>
      <c r="AE505" s="38">
        <v>13767.62</v>
      </c>
      <c r="AF505" s="38">
        <v>13767.62</v>
      </c>
      <c r="AG505" s="38">
        <v>13767.62</v>
      </c>
      <c r="AH505" s="38">
        <v>13767.62</v>
      </c>
      <c r="AI505" s="38">
        <v>13767.62</v>
      </c>
      <c r="AJ505" s="38"/>
      <c r="AK505" s="38"/>
      <c r="AL505" s="38">
        <v>13767.62</v>
      </c>
      <c r="AM505" s="38">
        <v>13767.62</v>
      </c>
      <c r="AN505" s="38">
        <v>13767.62</v>
      </c>
      <c r="AO505" s="38">
        <v>13767.62</v>
      </c>
      <c r="AP505" s="38">
        <v>13767.62</v>
      </c>
      <c r="AQ505" s="38">
        <v>13767.62</v>
      </c>
      <c r="AR505" s="38">
        <v>13767.62</v>
      </c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9"/>
      <c r="BR505" s="39"/>
      <c r="BS505" s="39"/>
      <c r="BT505" s="39"/>
      <c r="BU505" s="39"/>
      <c r="BV505" s="39"/>
      <c r="BW505" s="39"/>
      <c r="BX505" s="39"/>
      <c r="BY505" s="39"/>
      <c r="BZ505" s="39"/>
      <c r="CA505" s="39"/>
      <c r="CB505" s="39"/>
      <c r="CF505" s="18">
        <f t="shared" si="62"/>
        <v>206514.29999999996</v>
      </c>
      <c r="CG505" s="18">
        <f t="shared" si="67"/>
        <v>-13768</v>
      </c>
      <c r="CH505" s="13">
        <f t="shared" si="61"/>
        <v>192746.29999999996</v>
      </c>
      <c r="CI505" s="13">
        <f t="shared" si="63"/>
        <v>333347.40000000002</v>
      </c>
      <c r="CJ505" s="13">
        <f t="shared" si="64"/>
        <v>526093.69999999995</v>
      </c>
      <c r="CK505" s="13"/>
      <c r="CL505" s="13">
        <f t="shared" si="65"/>
        <v>877230</v>
      </c>
      <c r="CN505" t="s">
        <v>220</v>
      </c>
      <c r="CO505" t="s">
        <v>213</v>
      </c>
      <c r="CP505" t="s">
        <v>604</v>
      </c>
      <c r="CQ505" t="s">
        <v>218</v>
      </c>
      <c r="CR505" s="18">
        <f t="shared" si="66"/>
        <v>526093.69999999995</v>
      </c>
    </row>
    <row r="506" spans="1:96" x14ac:dyDescent="0.25">
      <c r="A506" t="s">
        <v>29</v>
      </c>
      <c r="B506" s="11" t="s">
        <v>471</v>
      </c>
      <c r="C506" t="s">
        <v>625</v>
      </c>
      <c r="D506" s="21" t="s">
        <v>473</v>
      </c>
      <c r="E506" s="11" t="s">
        <v>626</v>
      </c>
      <c r="F506" s="11" t="s">
        <v>439</v>
      </c>
      <c r="G506" s="13">
        <v>18283.21</v>
      </c>
      <c r="H506" s="13">
        <v>21208.523599999997</v>
      </c>
      <c r="I506" s="14">
        <v>72</v>
      </c>
      <c r="J506" s="15">
        <v>43405</v>
      </c>
      <c r="K506" s="15">
        <v>45292</v>
      </c>
      <c r="L506" s="13">
        <v>1162713.43</v>
      </c>
      <c r="M506" s="13">
        <v>441831.10339999996</v>
      </c>
      <c r="N506" s="13">
        <v>18283</v>
      </c>
      <c r="O506" s="13"/>
      <c r="P506" s="13">
        <v>18283.21</v>
      </c>
      <c r="Q506" s="13">
        <v>18283.21</v>
      </c>
      <c r="R506" s="13">
        <v>18283.21</v>
      </c>
      <c r="S506" s="13">
        <v>18283.21</v>
      </c>
      <c r="T506" s="13">
        <v>18283.21</v>
      </c>
      <c r="U506" s="13">
        <v>18283.21</v>
      </c>
      <c r="V506" s="25">
        <v>18283.21</v>
      </c>
      <c r="W506" s="13"/>
      <c r="X506" s="25"/>
      <c r="Y506" s="13"/>
      <c r="Z506" s="38">
        <v>18283.21</v>
      </c>
      <c r="AA506" s="38"/>
      <c r="AB506" s="38"/>
      <c r="AC506" s="38"/>
      <c r="AD506" s="38">
        <v>18283.21</v>
      </c>
      <c r="AE506" s="38">
        <v>18283.21</v>
      </c>
      <c r="AF506" s="38">
        <v>18283.21</v>
      </c>
      <c r="AG506" s="38">
        <v>18283.21</v>
      </c>
      <c r="AH506" s="38">
        <v>18283.21</v>
      </c>
      <c r="AI506" s="38">
        <v>18283.21</v>
      </c>
      <c r="AJ506" s="38"/>
      <c r="AK506" s="38"/>
      <c r="AL506" s="38">
        <v>18283.21</v>
      </c>
      <c r="AM506" s="38">
        <v>18283.21</v>
      </c>
      <c r="AN506" s="38">
        <v>18283.21</v>
      </c>
      <c r="AO506" s="38">
        <v>18283.21</v>
      </c>
      <c r="AP506" s="38">
        <v>18283.21</v>
      </c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9"/>
      <c r="BR506" s="39"/>
      <c r="BS506" s="39"/>
      <c r="BT506" s="39"/>
      <c r="BU506" s="39"/>
      <c r="BV506" s="39"/>
      <c r="BW506" s="39"/>
      <c r="BX506" s="39"/>
      <c r="BY506" s="39"/>
      <c r="BZ506" s="39"/>
      <c r="CA506" s="39"/>
      <c r="CB506" s="39"/>
      <c r="CF506" s="18">
        <f t="shared" si="62"/>
        <v>237681.72999999992</v>
      </c>
      <c r="CG506" s="18">
        <f t="shared" si="67"/>
        <v>-18283</v>
      </c>
      <c r="CH506" s="13">
        <f t="shared" si="61"/>
        <v>219398.72999999992</v>
      </c>
      <c r="CI506" s="13">
        <f t="shared" si="63"/>
        <v>441831.10339999996</v>
      </c>
      <c r="CJ506" s="13">
        <f t="shared" si="64"/>
        <v>661229.83339999989</v>
      </c>
      <c r="CK506" s="13"/>
      <c r="CL506" s="13">
        <f t="shared" si="65"/>
        <v>1162713.43</v>
      </c>
      <c r="CN506" t="s">
        <v>220</v>
      </c>
      <c r="CO506" t="s">
        <v>213</v>
      </c>
      <c r="CP506" t="s">
        <v>45</v>
      </c>
      <c r="CQ506" t="s">
        <v>218</v>
      </c>
      <c r="CR506" s="18">
        <f t="shared" si="66"/>
        <v>661229.83339999989</v>
      </c>
    </row>
    <row r="507" spans="1:96" x14ac:dyDescent="0.25">
      <c r="A507" t="s">
        <v>29</v>
      </c>
      <c r="B507" s="11" t="s">
        <v>471</v>
      </c>
      <c r="C507" t="s">
        <v>625</v>
      </c>
      <c r="D507" s="21" t="s">
        <v>473</v>
      </c>
      <c r="E507" s="11" t="s">
        <v>627</v>
      </c>
      <c r="F507" s="11" t="s">
        <v>439</v>
      </c>
      <c r="G507" s="13">
        <v>18283.21</v>
      </c>
      <c r="H507" s="13">
        <v>21208.523599999997</v>
      </c>
      <c r="I507" s="14">
        <v>72</v>
      </c>
      <c r="J507" s="15">
        <v>43405</v>
      </c>
      <c r="K507" s="15">
        <v>45292</v>
      </c>
      <c r="L507" s="13">
        <v>1162713.43</v>
      </c>
      <c r="M507" s="13">
        <v>441831.10339999996</v>
      </c>
      <c r="N507" s="13">
        <v>18283</v>
      </c>
      <c r="O507" s="13"/>
      <c r="P507" s="13">
        <v>18283.21</v>
      </c>
      <c r="Q507" s="13">
        <v>18283.21</v>
      </c>
      <c r="R507" s="13">
        <v>18283.21</v>
      </c>
      <c r="S507" s="13">
        <v>18283.21</v>
      </c>
      <c r="T507" s="13">
        <v>18283.21</v>
      </c>
      <c r="U507" s="13">
        <v>18283.21</v>
      </c>
      <c r="V507" s="25">
        <v>18283.21</v>
      </c>
      <c r="W507" s="13"/>
      <c r="X507" s="25"/>
      <c r="Y507" s="13"/>
      <c r="Z507" s="38">
        <v>18283.21</v>
      </c>
      <c r="AA507" s="38"/>
      <c r="AB507" s="38"/>
      <c r="AC507" s="38"/>
      <c r="AD507" s="38">
        <v>18283.21</v>
      </c>
      <c r="AE507" s="38">
        <v>18283.21</v>
      </c>
      <c r="AF507" s="38">
        <v>18283.21</v>
      </c>
      <c r="AG507" s="38">
        <v>18283.21</v>
      </c>
      <c r="AH507" s="38">
        <v>18283.21</v>
      </c>
      <c r="AI507" s="38">
        <v>18283.21</v>
      </c>
      <c r="AJ507" s="38"/>
      <c r="AK507" s="38"/>
      <c r="AL507" s="38">
        <v>18283.21</v>
      </c>
      <c r="AM507" s="38">
        <v>18283.21</v>
      </c>
      <c r="AN507" s="38">
        <v>18283.21</v>
      </c>
      <c r="AO507" s="38">
        <v>18283.21</v>
      </c>
      <c r="AP507" s="38">
        <v>18283.21</v>
      </c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9"/>
      <c r="BR507" s="39"/>
      <c r="BS507" s="39"/>
      <c r="BT507" s="39"/>
      <c r="BU507" s="39"/>
      <c r="BV507" s="39"/>
      <c r="BW507" s="39"/>
      <c r="BX507" s="39"/>
      <c r="BY507" s="39"/>
      <c r="BZ507" s="39"/>
      <c r="CA507" s="39"/>
      <c r="CB507" s="39"/>
      <c r="CF507" s="18">
        <f t="shared" si="62"/>
        <v>237681.72999999992</v>
      </c>
      <c r="CG507" s="18">
        <f t="shared" si="67"/>
        <v>-18283</v>
      </c>
      <c r="CH507" s="13">
        <f t="shared" si="61"/>
        <v>219398.72999999992</v>
      </c>
      <c r="CI507" s="13">
        <f t="shared" si="63"/>
        <v>441831.10339999996</v>
      </c>
      <c r="CJ507" s="13">
        <f t="shared" si="64"/>
        <v>661229.83339999989</v>
      </c>
      <c r="CK507" s="13"/>
      <c r="CL507" s="13">
        <f t="shared" si="65"/>
        <v>1162713.43</v>
      </c>
      <c r="CN507" t="s">
        <v>220</v>
      </c>
      <c r="CO507" t="s">
        <v>213</v>
      </c>
      <c r="CP507" t="s">
        <v>45</v>
      </c>
      <c r="CQ507" t="s">
        <v>218</v>
      </c>
      <c r="CR507" s="18">
        <f t="shared" si="66"/>
        <v>661229.83339999989</v>
      </c>
    </row>
    <row r="508" spans="1:96" x14ac:dyDescent="0.25">
      <c r="A508" t="s">
        <v>29</v>
      </c>
      <c r="B508" s="11" t="s">
        <v>471</v>
      </c>
      <c r="C508" t="s">
        <v>625</v>
      </c>
      <c r="D508" s="21" t="s">
        <v>473</v>
      </c>
      <c r="E508" s="11" t="s">
        <v>628</v>
      </c>
      <c r="F508" s="11" t="s">
        <v>439</v>
      </c>
      <c r="G508" s="13">
        <v>18283.21</v>
      </c>
      <c r="H508" s="13">
        <v>21208.523599999997</v>
      </c>
      <c r="I508" s="14">
        <v>72</v>
      </c>
      <c r="J508" s="15">
        <v>43405</v>
      </c>
      <c r="K508" s="15">
        <v>45292</v>
      </c>
      <c r="L508" s="13">
        <v>1162713.43</v>
      </c>
      <c r="M508" s="13">
        <v>441831.10339999996</v>
      </c>
      <c r="N508" s="13">
        <v>18283</v>
      </c>
      <c r="O508" s="13"/>
      <c r="P508" s="13">
        <v>18283.21</v>
      </c>
      <c r="Q508" s="13">
        <v>18283.21</v>
      </c>
      <c r="R508" s="13">
        <v>18283.21</v>
      </c>
      <c r="S508" s="13">
        <v>18283.21</v>
      </c>
      <c r="T508" s="13">
        <v>18283.21</v>
      </c>
      <c r="U508" s="13">
        <v>18283.21</v>
      </c>
      <c r="V508" s="25">
        <v>18283.21</v>
      </c>
      <c r="W508" s="13"/>
      <c r="X508" s="25"/>
      <c r="Y508" s="13"/>
      <c r="Z508" s="38">
        <v>18283.21</v>
      </c>
      <c r="AA508" s="38"/>
      <c r="AB508" s="38"/>
      <c r="AC508" s="38"/>
      <c r="AD508" s="38">
        <v>18283.21</v>
      </c>
      <c r="AE508" s="38">
        <v>18283.21</v>
      </c>
      <c r="AF508" s="38">
        <v>18283.21</v>
      </c>
      <c r="AG508" s="38">
        <v>18283.21</v>
      </c>
      <c r="AH508" s="38">
        <v>18283.21</v>
      </c>
      <c r="AI508" s="38">
        <v>18283.21</v>
      </c>
      <c r="AJ508" s="38"/>
      <c r="AK508" s="38"/>
      <c r="AL508" s="38">
        <v>18283.21</v>
      </c>
      <c r="AM508" s="38">
        <v>18283.21</v>
      </c>
      <c r="AN508" s="38">
        <v>18283.21</v>
      </c>
      <c r="AO508" s="38">
        <v>18283.21</v>
      </c>
      <c r="AP508" s="38">
        <v>18283.21</v>
      </c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9"/>
      <c r="BR508" s="39"/>
      <c r="BS508" s="39"/>
      <c r="BT508" s="39"/>
      <c r="BU508" s="39"/>
      <c r="BV508" s="39"/>
      <c r="BW508" s="39"/>
      <c r="BX508" s="39"/>
      <c r="BY508" s="39"/>
      <c r="BZ508" s="39"/>
      <c r="CA508" s="39"/>
      <c r="CB508" s="39"/>
      <c r="CF508" s="18">
        <f t="shared" si="62"/>
        <v>237681.72999999992</v>
      </c>
      <c r="CG508" s="18">
        <f t="shared" si="67"/>
        <v>-18283</v>
      </c>
      <c r="CH508" s="13">
        <f t="shared" si="61"/>
        <v>219398.72999999992</v>
      </c>
      <c r="CI508" s="13">
        <f t="shared" si="63"/>
        <v>441831.10339999996</v>
      </c>
      <c r="CJ508" s="13">
        <f t="shared" si="64"/>
        <v>661229.83339999989</v>
      </c>
      <c r="CK508" s="13"/>
      <c r="CL508" s="13">
        <f t="shared" si="65"/>
        <v>1162713.43</v>
      </c>
      <c r="CN508" t="s">
        <v>220</v>
      </c>
      <c r="CO508" t="s">
        <v>213</v>
      </c>
      <c r="CP508" t="s">
        <v>45</v>
      </c>
      <c r="CQ508" t="s">
        <v>218</v>
      </c>
      <c r="CR508" s="18">
        <f t="shared" si="66"/>
        <v>661229.83339999989</v>
      </c>
    </row>
    <row r="509" spans="1:96" x14ac:dyDescent="0.25">
      <c r="A509" t="s">
        <v>29</v>
      </c>
      <c r="B509" s="11" t="s">
        <v>471</v>
      </c>
      <c r="C509" t="s">
        <v>625</v>
      </c>
      <c r="D509" s="21" t="s">
        <v>473</v>
      </c>
      <c r="E509" s="11" t="s">
        <v>629</v>
      </c>
      <c r="F509" s="11" t="s">
        <v>439</v>
      </c>
      <c r="G509" s="13">
        <v>18283.21</v>
      </c>
      <c r="H509" s="13">
        <v>21208.523599999997</v>
      </c>
      <c r="I509" s="14">
        <v>72</v>
      </c>
      <c r="J509" s="15">
        <v>43405</v>
      </c>
      <c r="K509" s="15">
        <v>45292</v>
      </c>
      <c r="L509" s="13">
        <v>1162713.43</v>
      </c>
      <c r="M509" s="13">
        <v>441831.10339999996</v>
      </c>
      <c r="N509" s="13">
        <v>18283</v>
      </c>
      <c r="O509" s="13"/>
      <c r="P509" s="13">
        <v>18283.21</v>
      </c>
      <c r="Q509" s="13">
        <v>18283.21</v>
      </c>
      <c r="R509" s="13">
        <v>18283.21</v>
      </c>
      <c r="S509" s="13">
        <v>18283.21</v>
      </c>
      <c r="T509" s="13">
        <v>18283.21</v>
      </c>
      <c r="U509" s="13">
        <v>18283.21</v>
      </c>
      <c r="V509" s="25">
        <v>18283.21</v>
      </c>
      <c r="W509" s="13"/>
      <c r="X509" s="25"/>
      <c r="Y509" s="13"/>
      <c r="Z509" s="38">
        <v>18283.21</v>
      </c>
      <c r="AA509" s="38"/>
      <c r="AB509" s="38"/>
      <c r="AC509" s="38"/>
      <c r="AD509" s="38">
        <v>18283.21</v>
      </c>
      <c r="AE509" s="38">
        <v>18283.21</v>
      </c>
      <c r="AF509" s="38">
        <v>18283.21</v>
      </c>
      <c r="AG509" s="38">
        <v>18283.21</v>
      </c>
      <c r="AH509" s="38">
        <v>18283.21</v>
      </c>
      <c r="AI509" s="38">
        <v>18283.21</v>
      </c>
      <c r="AJ509" s="38"/>
      <c r="AK509" s="38"/>
      <c r="AL509" s="38">
        <v>18283.21</v>
      </c>
      <c r="AM509" s="38">
        <v>18283.21</v>
      </c>
      <c r="AN509" s="38">
        <v>18283.21</v>
      </c>
      <c r="AO509" s="38">
        <v>18283.21</v>
      </c>
      <c r="AP509" s="38">
        <v>18283.21</v>
      </c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9"/>
      <c r="BR509" s="39"/>
      <c r="BS509" s="39"/>
      <c r="BT509" s="39"/>
      <c r="BU509" s="39"/>
      <c r="BV509" s="39"/>
      <c r="BW509" s="39"/>
      <c r="BX509" s="39"/>
      <c r="BY509" s="39"/>
      <c r="BZ509" s="39"/>
      <c r="CA509" s="39"/>
      <c r="CB509" s="39"/>
      <c r="CF509" s="18">
        <f t="shared" si="62"/>
        <v>237681.72999999992</v>
      </c>
      <c r="CG509" s="18">
        <f t="shared" si="67"/>
        <v>-18283</v>
      </c>
      <c r="CH509" s="13">
        <f t="shared" si="61"/>
        <v>219398.72999999992</v>
      </c>
      <c r="CI509" s="13">
        <f t="shared" si="63"/>
        <v>441831.10339999996</v>
      </c>
      <c r="CJ509" s="13">
        <f t="shared" si="64"/>
        <v>661229.83339999989</v>
      </c>
      <c r="CK509" s="13"/>
      <c r="CL509" s="13">
        <f t="shared" si="65"/>
        <v>1162713.43</v>
      </c>
      <c r="CN509" t="s">
        <v>220</v>
      </c>
      <c r="CO509" t="s">
        <v>213</v>
      </c>
      <c r="CP509" t="s">
        <v>45</v>
      </c>
      <c r="CQ509" t="s">
        <v>218</v>
      </c>
      <c r="CR509" s="18">
        <f t="shared" si="66"/>
        <v>661229.83339999989</v>
      </c>
    </row>
    <row r="510" spans="1:96" x14ac:dyDescent="0.25">
      <c r="A510" t="s">
        <v>29</v>
      </c>
      <c r="B510" s="11" t="s">
        <v>471</v>
      </c>
      <c r="C510" t="s">
        <v>625</v>
      </c>
      <c r="D510" s="21" t="s">
        <v>473</v>
      </c>
      <c r="E510" s="11" t="s">
        <v>630</v>
      </c>
      <c r="F510" s="11" t="s">
        <v>439</v>
      </c>
      <c r="G510" s="13">
        <v>18283.21</v>
      </c>
      <c r="H510" s="13">
        <v>21208.523599999997</v>
      </c>
      <c r="I510" s="14">
        <v>72</v>
      </c>
      <c r="J510" s="15">
        <v>43405</v>
      </c>
      <c r="K510" s="15">
        <v>45292</v>
      </c>
      <c r="L510" s="13">
        <v>1162713.43</v>
      </c>
      <c r="M510" s="13">
        <v>441831.10339999996</v>
      </c>
      <c r="N510" s="13">
        <v>18283</v>
      </c>
      <c r="O510" s="13"/>
      <c r="P510" s="13">
        <v>18283.21</v>
      </c>
      <c r="Q510" s="13">
        <v>18283.21</v>
      </c>
      <c r="R510" s="13">
        <v>18283.21</v>
      </c>
      <c r="S510" s="13">
        <v>18283.21</v>
      </c>
      <c r="T510" s="13">
        <v>18283.21</v>
      </c>
      <c r="U510" s="13">
        <v>18283.21</v>
      </c>
      <c r="V510" s="25">
        <v>18283.21</v>
      </c>
      <c r="W510" s="13"/>
      <c r="X510" s="25"/>
      <c r="Y510" s="13"/>
      <c r="Z510" s="38">
        <v>18283.21</v>
      </c>
      <c r="AA510" s="38"/>
      <c r="AB510" s="38"/>
      <c r="AC510" s="38"/>
      <c r="AD510" s="38">
        <v>18283.21</v>
      </c>
      <c r="AE510" s="38">
        <v>18283.21</v>
      </c>
      <c r="AF510" s="38">
        <v>18283.21</v>
      </c>
      <c r="AG510" s="38">
        <v>18283.21</v>
      </c>
      <c r="AH510" s="38">
        <v>18283.21</v>
      </c>
      <c r="AI510" s="38">
        <v>18283.21</v>
      </c>
      <c r="AJ510" s="38"/>
      <c r="AK510" s="38"/>
      <c r="AL510" s="38">
        <v>18283.21</v>
      </c>
      <c r="AM510" s="38">
        <v>18283.21</v>
      </c>
      <c r="AN510" s="38">
        <v>18283.21</v>
      </c>
      <c r="AO510" s="38">
        <v>18283.21</v>
      </c>
      <c r="AP510" s="38">
        <v>18283.21</v>
      </c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9"/>
      <c r="BR510" s="39"/>
      <c r="BS510" s="39"/>
      <c r="BT510" s="39"/>
      <c r="BU510" s="39"/>
      <c r="BV510" s="39"/>
      <c r="BW510" s="39"/>
      <c r="BX510" s="39"/>
      <c r="BY510" s="39"/>
      <c r="BZ510" s="39"/>
      <c r="CA510" s="39"/>
      <c r="CB510" s="39"/>
      <c r="CF510" s="18">
        <f t="shared" si="62"/>
        <v>237681.72999999992</v>
      </c>
      <c r="CG510" s="18">
        <f t="shared" si="67"/>
        <v>-18283</v>
      </c>
      <c r="CH510" s="13">
        <f t="shared" si="61"/>
        <v>219398.72999999992</v>
      </c>
      <c r="CI510" s="13">
        <f t="shared" si="63"/>
        <v>441831.10339999996</v>
      </c>
      <c r="CJ510" s="13">
        <f t="shared" si="64"/>
        <v>661229.83339999989</v>
      </c>
      <c r="CK510" s="13"/>
      <c r="CL510" s="13">
        <f t="shared" si="65"/>
        <v>1162713.43</v>
      </c>
      <c r="CN510" t="s">
        <v>220</v>
      </c>
      <c r="CO510" t="s">
        <v>213</v>
      </c>
      <c r="CP510" t="s">
        <v>45</v>
      </c>
      <c r="CQ510" t="s">
        <v>218</v>
      </c>
      <c r="CR510" s="18">
        <f t="shared" si="66"/>
        <v>661229.83339999989</v>
      </c>
    </row>
    <row r="511" spans="1:96" x14ac:dyDescent="0.25">
      <c r="A511" t="s">
        <v>29</v>
      </c>
      <c r="B511" s="11" t="s">
        <v>471</v>
      </c>
      <c r="C511" t="s">
        <v>631</v>
      </c>
      <c r="D511" s="21" t="s">
        <v>473</v>
      </c>
      <c r="E511" s="11" t="s">
        <v>632</v>
      </c>
      <c r="F511" s="11" t="s">
        <v>439</v>
      </c>
      <c r="G511" s="13">
        <v>25360.67</v>
      </c>
      <c r="H511" s="13">
        <v>29418.377199999995</v>
      </c>
      <c r="I511" s="14">
        <v>72</v>
      </c>
      <c r="J511" s="15">
        <v>43374</v>
      </c>
      <c r="K511" s="15">
        <v>45536</v>
      </c>
      <c r="L511" s="13">
        <v>1870849</v>
      </c>
      <c r="M511" s="13">
        <v>710922.62</v>
      </c>
      <c r="N511" s="13">
        <v>25361</v>
      </c>
      <c r="O511" s="13"/>
      <c r="P511" s="13">
        <v>25360.67</v>
      </c>
      <c r="Q511" s="13">
        <v>25360.67</v>
      </c>
      <c r="R511" s="13">
        <v>25360.67</v>
      </c>
      <c r="S511" s="13">
        <v>25360.67</v>
      </c>
      <c r="T511" s="13">
        <v>25360.67</v>
      </c>
      <c r="U511" s="13">
        <v>25360.67</v>
      </c>
      <c r="V511" s="25">
        <v>25360.67</v>
      </c>
      <c r="W511" s="13"/>
      <c r="X511" s="25"/>
      <c r="Y511" s="13"/>
      <c r="Z511" s="38">
        <v>25360.67</v>
      </c>
      <c r="AA511" s="38"/>
      <c r="AB511" s="38"/>
      <c r="AC511" s="38"/>
      <c r="AD511" s="38">
        <v>25360.67</v>
      </c>
      <c r="AE511" s="38">
        <v>25360.67</v>
      </c>
      <c r="AF511" s="38">
        <v>25360.67</v>
      </c>
      <c r="AG511" s="38">
        <v>25360.67</v>
      </c>
      <c r="AH511" s="38">
        <v>25360.67</v>
      </c>
      <c r="AI511" s="38">
        <v>25360.67</v>
      </c>
      <c r="AJ511" s="38"/>
      <c r="AK511" s="38"/>
      <c r="AL511" s="38">
        <v>25360.67</v>
      </c>
      <c r="AM511" s="38">
        <v>25360.67</v>
      </c>
      <c r="AN511" s="38">
        <v>25360.67</v>
      </c>
      <c r="AO511" s="38">
        <v>25360.67</v>
      </c>
      <c r="AP511" s="38">
        <v>25360.67</v>
      </c>
      <c r="AQ511" s="38">
        <v>25360.67</v>
      </c>
      <c r="AR511" s="38">
        <v>25360.67</v>
      </c>
      <c r="AS511" s="38">
        <v>25360.67</v>
      </c>
      <c r="AT511" s="38">
        <v>25360.67</v>
      </c>
      <c r="AU511" s="38">
        <v>25360.67</v>
      </c>
      <c r="AV511" s="38">
        <v>25360.67</v>
      </c>
      <c r="AW511" s="38">
        <v>25360.67</v>
      </c>
      <c r="AX511" s="38">
        <v>25360.67</v>
      </c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9"/>
      <c r="BR511" s="39"/>
      <c r="BS511" s="39"/>
      <c r="BT511" s="39"/>
      <c r="BU511" s="39"/>
      <c r="BV511" s="39"/>
      <c r="BW511" s="39"/>
      <c r="BX511" s="39"/>
      <c r="BY511" s="39"/>
      <c r="BZ511" s="39"/>
      <c r="CA511" s="39"/>
      <c r="CB511" s="39"/>
      <c r="CF511" s="18">
        <f t="shared" si="62"/>
        <v>532574.06999999983</v>
      </c>
      <c r="CG511" s="18">
        <f t="shared" si="67"/>
        <v>-25361</v>
      </c>
      <c r="CH511" s="13">
        <f t="shared" si="61"/>
        <v>507213.06999999983</v>
      </c>
      <c r="CI511" s="13">
        <f t="shared" si="63"/>
        <v>710922.62</v>
      </c>
      <c r="CJ511" s="13">
        <f t="shared" si="64"/>
        <v>1218135.69</v>
      </c>
      <c r="CK511" s="13"/>
      <c r="CL511" s="13">
        <f t="shared" si="65"/>
        <v>1870849</v>
      </c>
      <c r="CN511" t="s">
        <v>43</v>
      </c>
      <c r="CO511" t="s">
        <v>213</v>
      </c>
      <c r="CP511" t="s">
        <v>633</v>
      </c>
      <c r="CQ511" t="s">
        <v>46</v>
      </c>
      <c r="CR511" s="18">
        <f t="shared" si="66"/>
        <v>1218135.69</v>
      </c>
    </row>
    <row r="512" spans="1:96" x14ac:dyDescent="0.25">
      <c r="A512" t="s">
        <v>29</v>
      </c>
      <c r="B512" s="11" t="s">
        <v>471</v>
      </c>
      <c r="C512" t="s">
        <v>634</v>
      </c>
      <c r="D512" s="21" t="s">
        <v>473</v>
      </c>
      <c r="E512" s="11" t="s">
        <v>635</v>
      </c>
      <c r="F512" s="11" t="s">
        <v>439</v>
      </c>
      <c r="G512" s="13">
        <v>21145.08</v>
      </c>
      <c r="H512" s="13">
        <v>24528.292799999999</v>
      </c>
      <c r="I512" s="14">
        <v>72</v>
      </c>
      <c r="J512" s="15">
        <v>43556</v>
      </c>
      <c r="K512" s="15">
        <v>45744.800000000003</v>
      </c>
      <c r="L512" s="13">
        <v>1331916.6299999999</v>
      </c>
      <c r="M512" s="13">
        <v>506128.31939999998</v>
      </c>
      <c r="N512" s="13">
        <v>21145</v>
      </c>
      <c r="O512" s="13"/>
      <c r="P512" s="13">
        <v>21145.08</v>
      </c>
      <c r="Q512" s="13">
        <v>21145.08</v>
      </c>
      <c r="R512" s="13">
        <v>21145.08</v>
      </c>
      <c r="S512" s="13">
        <v>21145.08</v>
      </c>
      <c r="T512" s="13">
        <v>21145.08</v>
      </c>
      <c r="U512" s="13">
        <v>21145.08</v>
      </c>
      <c r="V512" s="25">
        <v>21145.08</v>
      </c>
      <c r="W512" s="13"/>
      <c r="X512" s="25"/>
      <c r="Y512" s="13"/>
      <c r="Z512" s="38">
        <v>21145.08</v>
      </c>
      <c r="AA512" s="38"/>
      <c r="AB512" s="38"/>
      <c r="AC512" s="38"/>
      <c r="AD512" s="38">
        <v>21145.08</v>
      </c>
      <c r="AE512" s="38">
        <v>21145.08</v>
      </c>
      <c r="AF512" s="38">
        <v>21145.08</v>
      </c>
      <c r="AG512" s="38">
        <v>21145.08</v>
      </c>
      <c r="AH512" s="38">
        <v>21145.08</v>
      </c>
      <c r="AI512" s="38">
        <v>21145.08</v>
      </c>
      <c r="AJ512" s="38"/>
      <c r="AK512" s="38"/>
      <c r="AL512" s="38">
        <v>21145.08</v>
      </c>
      <c r="AM512" s="38">
        <v>21145.08</v>
      </c>
      <c r="AN512" s="38">
        <v>21145.08</v>
      </c>
      <c r="AO512" s="38">
        <v>21145.08</v>
      </c>
      <c r="AP512" s="38">
        <v>21145.08</v>
      </c>
      <c r="AQ512" s="38">
        <v>21145.08</v>
      </c>
      <c r="AR512" s="38">
        <v>21145.08</v>
      </c>
      <c r="AS512" s="38">
        <v>21145.08</v>
      </c>
      <c r="AT512" s="38">
        <v>21145.08</v>
      </c>
      <c r="AU512" s="38">
        <v>21145.08</v>
      </c>
      <c r="AV512" s="38">
        <v>21145.08</v>
      </c>
      <c r="AW512" s="38">
        <v>21145.08</v>
      </c>
      <c r="AX512" s="38">
        <v>21145.08</v>
      </c>
      <c r="AY512" s="38">
        <v>21145.08</v>
      </c>
      <c r="AZ512" s="38">
        <v>21145.08</v>
      </c>
      <c r="BA512" s="38">
        <v>21145.08</v>
      </c>
      <c r="BB512" s="38">
        <v>21145.08</v>
      </c>
      <c r="BC512" s="38">
        <v>21145.08</v>
      </c>
      <c r="BD512" s="38">
        <v>21145.08</v>
      </c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9"/>
      <c r="BR512" s="39"/>
      <c r="BS512" s="39"/>
      <c r="BT512" s="39"/>
      <c r="BU512" s="39"/>
      <c r="BV512" s="39"/>
      <c r="BW512" s="39"/>
      <c r="BX512" s="39"/>
      <c r="BY512" s="39"/>
      <c r="BZ512" s="39"/>
      <c r="CA512" s="39"/>
      <c r="CB512" s="39"/>
      <c r="CF512" s="18">
        <f t="shared" si="62"/>
        <v>570917.16000000015</v>
      </c>
      <c r="CG512" s="18">
        <f t="shared" si="67"/>
        <v>-21145</v>
      </c>
      <c r="CH512" s="13">
        <f t="shared" si="61"/>
        <v>549772.16000000015</v>
      </c>
      <c r="CI512" s="13">
        <f t="shared" si="63"/>
        <v>506128.31939999998</v>
      </c>
      <c r="CJ512" s="13">
        <f t="shared" si="64"/>
        <v>1055900.4794000001</v>
      </c>
      <c r="CK512" s="13"/>
      <c r="CL512" s="13">
        <f t="shared" si="65"/>
        <v>1331916.6299999999</v>
      </c>
      <c r="CN512" t="s">
        <v>220</v>
      </c>
      <c r="CO512" t="s">
        <v>213</v>
      </c>
      <c r="CP512" t="s">
        <v>45</v>
      </c>
      <c r="CQ512" t="s">
        <v>218</v>
      </c>
      <c r="CR512" s="18">
        <f t="shared" si="66"/>
        <v>1055900.4794000001</v>
      </c>
    </row>
    <row r="513" spans="1:96" x14ac:dyDescent="0.25">
      <c r="A513" t="s">
        <v>29</v>
      </c>
      <c r="B513" s="11" t="s">
        <v>471</v>
      </c>
      <c r="C513" t="s">
        <v>636</v>
      </c>
      <c r="D513" s="21" t="s">
        <v>473</v>
      </c>
      <c r="E513" s="11" t="s">
        <v>637</v>
      </c>
      <c r="F513" s="11" t="s">
        <v>439</v>
      </c>
      <c r="G513" s="13">
        <v>15669.19</v>
      </c>
      <c r="H513" s="13">
        <v>18176.260399999999</v>
      </c>
      <c r="I513" s="14">
        <v>72</v>
      </c>
      <c r="J513" s="15">
        <v>43556</v>
      </c>
      <c r="K513" s="15">
        <v>45744.800000000003</v>
      </c>
      <c r="L513" s="13">
        <v>987006.82</v>
      </c>
      <c r="M513" s="13">
        <v>375062.59159999999</v>
      </c>
      <c r="N513" s="13">
        <v>15669.4</v>
      </c>
      <c r="O513" s="13"/>
      <c r="P513" s="13">
        <v>15669.19</v>
      </c>
      <c r="Q513" s="13">
        <v>15669.19</v>
      </c>
      <c r="R513" s="13">
        <v>15669.19</v>
      </c>
      <c r="S513" s="13">
        <v>15669.19</v>
      </c>
      <c r="T513" s="13">
        <v>15669.19</v>
      </c>
      <c r="U513" s="13">
        <v>15669.19</v>
      </c>
      <c r="V513" s="25">
        <v>15669.19</v>
      </c>
      <c r="W513" s="13"/>
      <c r="X513" s="25"/>
      <c r="Y513" s="13"/>
      <c r="Z513" s="38">
        <v>15669.19</v>
      </c>
      <c r="AA513" s="38"/>
      <c r="AB513" s="38"/>
      <c r="AC513" s="38"/>
      <c r="AD513" s="38">
        <v>15669.19</v>
      </c>
      <c r="AE513" s="38">
        <v>15669.19</v>
      </c>
      <c r="AF513" s="38">
        <v>15669.19</v>
      </c>
      <c r="AG513" s="38">
        <v>15669.19</v>
      </c>
      <c r="AH513" s="38">
        <v>15669.19</v>
      </c>
      <c r="AI513" s="38">
        <v>15669.19</v>
      </c>
      <c r="AJ513" s="38"/>
      <c r="AK513" s="38"/>
      <c r="AL513" s="38">
        <v>15669.19</v>
      </c>
      <c r="AM513" s="38">
        <v>15669.19</v>
      </c>
      <c r="AN513" s="38">
        <v>15669.19</v>
      </c>
      <c r="AO513" s="38">
        <v>15669.19</v>
      </c>
      <c r="AP513" s="38">
        <v>15669.19</v>
      </c>
      <c r="AQ513" s="38">
        <v>15669.19</v>
      </c>
      <c r="AR513" s="38">
        <v>15669.19</v>
      </c>
      <c r="AS513" s="38">
        <v>15669.19</v>
      </c>
      <c r="AT513" s="38">
        <v>15669.19</v>
      </c>
      <c r="AU513" s="38">
        <v>15669.19</v>
      </c>
      <c r="AV513" s="38">
        <v>15669.19</v>
      </c>
      <c r="AW513" s="38">
        <v>15669.19</v>
      </c>
      <c r="AX513" s="38">
        <v>15669.19</v>
      </c>
      <c r="AY513" s="38">
        <v>15669.19</v>
      </c>
      <c r="AZ513" s="38">
        <v>15669.19</v>
      </c>
      <c r="BA513" s="38">
        <v>15669.19</v>
      </c>
      <c r="BB513" s="38">
        <v>15669.19</v>
      </c>
      <c r="BC513" s="38">
        <v>15669.19</v>
      </c>
      <c r="BD513" s="38">
        <v>15669.19</v>
      </c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9"/>
      <c r="BR513" s="39"/>
      <c r="BS513" s="39"/>
      <c r="BT513" s="39"/>
      <c r="BU513" s="39"/>
      <c r="BV513" s="39"/>
      <c r="BW513" s="39"/>
      <c r="BX513" s="39"/>
      <c r="BY513" s="39"/>
      <c r="BZ513" s="39"/>
      <c r="CA513" s="39"/>
      <c r="CB513" s="39"/>
      <c r="CF513" s="18">
        <f t="shared" si="62"/>
        <v>423068.13</v>
      </c>
      <c r="CG513" s="18">
        <f t="shared" si="67"/>
        <v>-15669.4</v>
      </c>
      <c r="CH513" s="13">
        <f t="shared" si="61"/>
        <v>407398.73</v>
      </c>
      <c r="CI513" s="13">
        <f t="shared" si="63"/>
        <v>375062.59159999999</v>
      </c>
      <c r="CJ513" s="13">
        <f t="shared" si="64"/>
        <v>782461.32159999991</v>
      </c>
      <c r="CK513" s="13"/>
      <c r="CL513" s="13">
        <f t="shared" si="65"/>
        <v>987006.82</v>
      </c>
      <c r="CN513" t="s">
        <v>220</v>
      </c>
      <c r="CO513" t="s">
        <v>213</v>
      </c>
      <c r="CP513" t="s">
        <v>45</v>
      </c>
      <c r="CQ513" t="s">
        <v>218</v>
      </c>
      <c r="CR513" s="18">
        <f t="shared" si="66"/>
        <v>782461.32159999991</v>
      </c>
    </row>
    <row r="514" spans="1:96" x14ac:dyDescent="0.25">
      <c r="A514" t="s">
        <v>29</v>
      </c>
      <c r="B514" s="11" t="s">
        <v>471</v>
      </c>
      <c r="C514" t="s">
        <v>638</v>
      </c>
      <c r="D514" s="21" t="s">
        <v>473</v>
      </c>
      <c r="E514" s="11" t="s">
        <v>639</v>
      </c>
      <c r="F514" s="11" t="s">
        <v>439</v>
      </c>
      <c r="G514" s="13">
        <v>15669.4</v>
      </c>
      <c r="H514" s="13">
        <v>18176.503999999997</v>
      </c>
      <c r="I514" s="14">
        <v>72</v>
      </c>
      <c r="J514" s="15">
        <v>43556</v>
      </c>
      <c r="K514" s="15">
        <v>45744.800000000003</v>
      </c>
      <c r="L514" s="13">
        <v>987006.82</v>
      </c>
      <c r="M514" s="13">
        <v>375062.59159999999</v>
      </c>
      <c r="N514" s="13">
        <v>15669.4</v>
      </c>
      <c r="O514" s="13"/>
      <c r="P514" s="13">
        <v>15669.4</v>
      </c>
      <c r="Q514" s="13">
        <v>15669.4</v>
      </c>
      <c r="R514" s="13">
        <v>15669.4</v>
      </c>
      <c r="S514" s="13">
        <v>15669.4</v>
      </c>
      <c r="T514" s="13">
        <v>15669.4</v>
      </c>
      <c r="U514" s="13">
        <v>15669.4</v>
      </c>
      <c r="V514" s="25">
        <v>15669.4</v>
      </c>
      <c r="W514" s="13"/>
      <c r="X514" s="25"/>
      <c r="Y514" s="13"/>
      <c r="Z514" s="38">
        <v>15669.4</v>
      </c>
      <c r="AA514" s="38"/>
      <c r="AB514" s="38"/>
      <c r="AC514" s="38"/>
      <c r="AD514" s="38">
        <v>15669.4</v>
      </c>
      <c r="AE514" s="38">
        <v>15669.4</v>
      </c>
      <c r="AF514" s="38">
        <v>15669.4</v>
      </c>
      <c r="AG514" s="38">
        <v>15669.4</v>
      </c>
      <c r="AH514" s="38">
        <v>15669.4</v>
      </c>
      <c r="AI514" s="38">
        <v>15669.4</v>
      </c>
      <c r="AJ514" s="38"/>
      <c r="AK514" s="38"/>
      <c r="AL514" s="38">
        <v>15669.4</v>
      </c>
      <c r="AM514" s="38">
        <v>15669.4</v>
      </c>
      <c r="AN514" s="38">
        <v>15669.4</v>
      </c>
      <c r="AO514" s="38">
        <v>15669.4</v>
      </c>
      <c r="AP514" s="38">
        <v>15669.4</v>
      </c>
      <c r="AQ514" s="38">
        <v>15669.4</v>
      </c>
      <c r="AR514" s="38">
        <v>15669.4</v>
      </c>
      <c r="AS514" s="38">
        <v>15669.4</v>
      </c>
      <c r="AT514" s="38">
        <v>15669.4</v>
      </c>
      <c r="AU514" s="38">
        <v>15669.4</v>
      </c>
      <c r="AV514" s="38">
        <v>15669.4</v>
      </c>
      <c r="AW514" s="38">
        <v>15669.4</v>
      </c>
      <c r="AX514" s="38">
        <v>15669.4</v>
      </c>
      <c r="AY514" s="38">
        <v>15669.4</v>
      </c>
      <c r="AZ514" s="38">
        <v>15669.4</v>
      </c>
      <c r="BA514" s="38">
        <v>15669.4</v>
      </c>
      <c r="BB514" s="38">
        <v>15669.4</v>
      </c>
      <c r="BC514" s="38">
        <v>15669.4</v>
      </c>
      <c r="BD514" s="38">
        <v>15669.4</v>
      </c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9"/>
      <c r="BR514" s="39"/>
      <c r="BS514" s="39"/>
      <c r="BT514" s="39"/>
      <c r="BU514" s="39"/>
      <c r="BV514" s="39"/>
      <c r="BW514" s="39"/>
      <c r="BX514" s="39"/>
      <c r="BY514" s="39"/>
      <c r="BZ514" s="39"/>
      <c r="CA514" s="39"/>
      <c r="CB514" s="39"/>
      <c r="CF514" s="18">
        <f t="shared" si="62"/>
        <v>423073.80000000016</v>
      </c>
      <c r="CG514" s="18">
        <f t="shared" si="67"/>
        <v>-15669.4</v>
      </c>
      <c r="CH514" s="13">
        <f t="shared" si="61"/>
        <v>407404.40000000014</v>
      </c>
      <c r="CI514" s="13">
        <f t="shared" si="63"/>
        <v>375062.59159999999</v>
      </c>
      <c r="CJ514" s="13">
        <f t="shared" si="64"/>
        <v>782466.99160000007</v>
      </c>
      <c r="CK514" s="13"/>
      <c r="CL514" s="13">
        <f t="shared" si="65"/>
        <v>987006.82</v>
      </c>
      <c r="CN514" t="s">
        <v>220</v>
      </c>
      <c r="CO514" t="s">
        <v>213</v>
      </c>
      <c r="CP514" t="s">
        <v>45</v>
      </c>
      <c r="CQ514" t="s">
        <v>218</v>
      </c>
      <c r="CR514" s="18">
        <f t="shared" si="66"/>
        <v>782466.99160000007</v>
      </c>
    </row>
    <row r="515" spans="1:96" x14ac:dyDescent="0.25">
      <c r="A515" t="s">
        <v>29</v>
      </c>
      <c r="B515" s="11" t="s">
        <v>471</v>
      </c>
      <c r="C515" t="s">
        <v>640</v>
      </c>
      <c r="D515" s="21" t="s">
        <v>473</v>
      </c>
      <c r="E515" s="11" t="s">
        <v>641</v>
      </c>
      <c r="F515" s="11" t="s">
        <v>439</v>
      </c>
      <c r="G515" s="13">
        <v>16944.62</v>
      </c>
      <c r="H515" s="13">
        <v>19655.759199999997</v>
      </c>
      <c r="I515" s="14">
        <v>72</v>
      </c>
      <c r="J515" s="15">
        <v>43556</v>
      </c>
      <c r="K515" s="15">
        <v>45744.800000000003</v>
      </c>
      <c r="L515" s="13">
        <v>1077586.21</v>
      </c>
      <c r="M515" s="13">
        <v>409482.7598</v>
      </c>
      <c r="N515" s="13">
        <v>16944.62</v>
      </c>
      <c r="O515" s="13"/>
      <c r="P515" s="13">
        <v>16944.62</v>
      </c>
      <c r="Q515" s="13">
        <v>16944.62</v>
      </c>
      <c r="R515" s="13">
        <v>16944.62</v>
      </c>
      <c r="S515" s="13">
        <v>16944.62</v>
      </c>
      <c r="T515" s="13">
        <v>16944.62</v>
      </c>
      <c r="U515" s="13">
        <v>16944.62</v>
      </c>
      <c r="V515" s="25">
        <v>16944.62</v>
      </c>
      <c r="W515" s="13"/>
      <c r="X515" s="25"/>
      <c r="Y515" s="13"/>
      <c r="Z515" s="38">
        <v>16944.62</v>
      </c>
      <c r="AA515" s="38"/>
      <c r="AB515" s="38"/>
      <c r="AC515" s="38"/>
      <c r="AD515" s="38">
        <v>16944.62</v>
      </c>
      <c r="AE515" s="38">
        <v>16944.62</v>
      </c>
      <c r="AF515" s="38">
        <v>16944.62</v>
      </c>
      <c r="AG515" s="38">
        <v>16944.62</v>
      </c>
      <c r="AH515" s="38">
        <v>16944.62</v>
      </c>
      <c r="AI515" s="38">
        <v>16944.62</v>
      </c>
      <c r="AJ515" s="38"/>
      <c r="AK515" s="38"/>
      <c r="AL515" s="38">
        <v>16944.62</v>
      </c>
      <c r="AM515" s="38">
        <v>16944.62</v>
      </c>
      <c r="AN515" s="38">
        <v>16944.62</v>
      </c>
      <c r="AO515" s="38">
        <v>16944.62</v>
      </c>
      <c r="AP515" s="38">
        <v>16944.62</v>
      </c>
      <c r="AQ515" s="38">
        <v>16944.62</v>
      </c>
      <c r="AR515" s="38">
        <v>16944.62</v>
      </c>
      <c r="AS515" s="38">
        <v>16944.62</v>
      </c>
      <c r="AT515" s="38">
        <v>16944.62</v>
      </c>
      <c r="AU515" s="38">
        <v>16944.62</v>
      </c>
      <c r="AV515" s="38">
        <v>16944.62</v>
      </c>
      <c r="AW515" s="38">
        <v>16944.62</v>
      </c>
      <c r="AX515" s="38">
        <v>16944.62</v>
      </c>
      <c r="AY515" s="38">
        <v>16944.62</v>
      </c>
      <c r="AZ515" s="38">
        <v>16944.62</v>
      </c>
      <c r="BA515" s="38">
        <v>16944.62</v>
      </c>
      <c r="BB515" s="38">
        <v>16944.62</v>
      </c>
      <c r="BC515" s="38">
        <v>16944.62</v>
      </c>
      <c r="BD515" s="38">
        <v>16944.62</v>
      </c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9"/>
      <c r="BR515" s="39"/>
      <c r="BS515" s="39"/>
      <c r="BT515" s="39"/>
      <c r="BU515" s="39"/>
      <c r="BV515" s="39"/>
      <c r="BW515" s="39"/>
      <c r="BX515" s="39"/>
      <c r="BY515" s="39"/>
      <c r="BZ515" s="39"/>
      <c r="CA515" s="39"/>
      <c r="CB515" s="39"/>
      <c r="CF515" s="18">
        <f t="shared" si="62"/>
        <v>457504.73999999993</v>
      </c>
      <c r="CG515" s="18">
        <f t="shared" si="67"/>
        <v>-16944.62</v>
      </c>
      <c r="CH515" s="13">
        <f t="shared" si="61"/>
        <v>440560.11999999994</v>
      </c>
      <c r="CI515" s="13">
        <f t="shared" si="63"/>
        <v>409482.7598</v>
      </c>
      <c r="CJ515" s="13">
        <f t="shared" si="64"/>
        <v>850042.8798</v>
      </c>
      <c r="CK515" s="13"/>
      <c r="CL515" s="13">
        <f t="shared" si="65"/>
        <v>1077586.21</v>
      </c>
      <c r="CN515" t="s">
        <v>80</v>
      </c>
      <c r="CO515" t="s">
        <v>213</v>
      </c>
      <c r="CP515" t="s">
        <v>642</v>
      </c>
      <c r="CQ515" t="s">
        <v>82</v>
      </c>
      <c r="CR515" s="18">
        <f t="shared" si="66"/>
        <v>850042.8798</v>
      </c>
    </row>
    <row r="516" spans="1:96" x14ac:dyDescent="0.25">
      <c r="A516" t="s">
        <v>29</v>
      </c>
      <c r="B516" s="11" t="s">
        <v>471</v>
      </c>
      <c r="C516" s="52" t="s">
        <v>511</v>
      </c>
      <c r="D516" s="21" t="s">
        <v>473</v>
      </c>
      <c r="E516" s="27" t="s">
        <v>643</v>
      </c>
      <c r="F516" s="11" t="s">
        <v>439</v>
      </c>
      <c r="G516" s="13">
        <v>29016.04</v>
      </c>
      <c r="H516" s="13">
        <v>33658.606399999997</v>
      </c>
      <c r="I516" s="14">
        <v>72</v>
      </c>
      <c r="J516" s="15">
        <v>43040</v>
      </c>
      <c r="K516" s="15">
        <v>45200</v>
      </c>
      <c r="L516" s="13">
        <v>1907317</v>
      </c>
      <c r="M516" s="13">
        <v>724780.46</v>
      </c>
      <c r="N516" s="13">
        <v>29016</v>
      </c>
      <c r="O516" s="13"/>
      <c r="P516" s="13">
        <v>29016.04</v>
      </c>
      <c r="Q516" s="13">
        <v>29016.04</v>
      </c>
      <c r="R516" s="13">
        <v>29016.04</v>
      </c>
      <c r="S516" s="13">
        <v>29016.04</v>
      </c>
      <c r="T516" s="13">
        <v>29016.04</v>
      </c>
      <c r="U516" s="13">
        <v>29016.04</v>
      </c>
      <c r="V516" s="25">
        <v>29016.04</v>
      </c>
      <c r="W516" s="13"/>
      <c r="X516" s="25"/>
      <c r="Y516" s="13"/>
      <c r="Z516" s="38">
        <v>29016.04</v>
      </c>
      <c r="AA516" s="38"/>
      <c r="AB516" s="38"/>
      <c r="AC516" s="38"/>
      <c r="AD516" s="38">
        <v>29016.04</v>
      </c>
      <c r="AE516" s="38">
        <v>29016.04</v>
      </c>
      <c r="AF516" s="38">
        <v>29016.04</v>
      </c>
      <c r="AG516" s="38">
        <v>29016.04</v>
      </c>
      <c r="AH516" s="38">
        <v>29016.04</v>
      </c>
      <c r="AI516" s="38">
        <v>29016.04</v>
      </c>
      <c r="AJ516" s="38"/>
      <c r="AK516" s="38"/>
      <c r="AL516" s="38">
        <v>29016.04</v>
      </c>
      <c r="AM516" s="38">
        <v>29016.04</v>
      </c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9"/>
      <c r="BR516" s="39"/>
      <c r="BS516" s="39"/>
      <c r="BT516" s="39"/>
      <c r="BU516" s="39"/>
      <c r="BV516" s="39"/>
      <c r="BW516" s="39"/>
      <c r="BX516" s="39"/>
      <c r="BY516" s="39"/>
      <c r="BZ516" s="39"/>
      <c r="CA516" s="39"/>
      <c r="CB516" s="39"/>
      <c r="CF516" s="18">
        <f t="shared" si="62"/>
        <v>290160.40000000002</v>
      </c>
      <c r="CG516" s="18">
        <f t="shared" si="67"/>
        <v>-29016</v>
      </c>
      <c r="CH516" s="13">
        <f t="shared" si="61"/>
        <v>261144.40000000002</v>
      </c>
      <c r="CI516" s="13">
        <f t="shared" si="63"/>
        <v>724780.46</v>
      </c>
      <c r="CJ516" s="13">
        <f t="shared" si="64"/>
        <v>985924.86</v>
      </c>
      <c r="CK516" s="13"/>
      <c r="CL516" s="13">
        <f t="shared" si="65"/>
        <v>1907317</v>
      </c>
      <c r="CN516" t="s">
        <v>326</v>
      </c>
      <c r="CO516" t="s">
        <v>213</v>
      </c>
      <c r="CP516" t="s">
        <v>509</v>
      </c>
      <c r="CQ516" t="s">
        <v>46</v>
      </c>
      <c r="CR516" s="18">
        <f t="shared" si="66"/>
        <v>985924.86</v>
      </c>
    </row>
    <row r="517" spans="1:96" x14ac:dyDescent="0.25">
      <c r="A517" t="s">
        <v>29</v>
      </c>
      <c r="B517" s="11" t="s">
        <v>471</v>
      </c>
      <c r="C517" s="52" t="s">
        <v>511</v>
      </c>
      <c r="D517" s="21" t="s">
        <v>473</v>
      </c>
      <c r="E517" s="27" t="s">
        <v>644</v>
      </c>
      <c r="F517" s="11" t="s">
        <v>439</v>
      </c>
      <c r="G517" s="13">
        <v>29016.04</v>
      </c>
      <c r="H517" s="13">
        <v>33658.606399999997</v>
      </c>
      <c r="I517" s="14">
        <v>72</v>
      </c>
      <c r="J517" s="15">
        <v>43040</v>
      </c>
      <c r="K517" s="15">
        <v>45200</v>
      </c>
      <c r="L517" s="13">
        <v>1907317</v>
      </c>
      <c r="M517" s="13">
        <v>724780.46</v>
      </c>
      <c r="N517" s="13">
        <v>29016</v>
      </c>
      <c r="O517" s="13"/>
      <c r="P517" s="13">
        <v>29016.04</v>
      </c>
      <c r="Q517" s="13">
        <v>29016.04</v>
      </c>
      <c r="R517" s="13">
        <v>29016.04</v>
      </c>
      <c r="S517" s="13">
        <v>29016.04</v>
      </c>
      <c r="T517" s="13">
        <v>29016.04</v>
      </c>
      <c r="U517" s="13">
        <v>29016.04</v>
      </c>
      <c r="V517" s="25">
        <v>29016.04</v>
      </c>
      <c r="W517" s="13"/>
      <c r="X517" s="25"/>
      <c r="Y517" s="13"/>
      <c r="Z517" s="38">
        <v>29016.04</v>
      </c>
      <c r="AA517" s="38"/>
      <c r="AB517" s="38"/>
      <c r="AC517" s="38"/>
      <c r="AD517" s="38">
        <v>29016.04</v>
      </c>
      <c r="AE517" s="38">
        <v>29016.04</v>
      </c>
      <c r="AF517" s="38">
        <v>29016.04</v>
      </c>
      <c r="AG517" s="38">
        <v>29016.04</v>
      </c>
      <c r="AH517" s="38">
        <v>29016.04</v>
      </c>
      <c r="AI517" s="38">
        <v>29016.04</v>
      </c>
      <c r="AJ517" s="38"/>
      <c r="AK517" s="38"/>
      <c r="AL517" s="38">
        <v>29016.04</v>
      </c>
      <c r="AM517" s="38">
        <v>29016.04</v>
      </c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9"/>
      <c r="BR517" s="39"/>
      <c r="BS517" s="39"/>
      <c r="BT517" s="39"/>
      <c r="BU517" s="39"/>
      <c r="BV517" s="39"/>
      <c r="BW517" s="39"/>
      <c r="BX517" s="39"/>
      <c r="BY517" s="39"/>
      <c r="BZ517" s="39"/>
      <c r="CA517" s="39"/>
      <c r="CB517" s="39"/>
      <c r="CF517" s="18">
        <f t="shared" si="62"/>
        <v>290160.40000000002</v>
      </c>
      <c r="CG517" s="18">
        <f t="shared" si="67"/>
        <v>-29016</v>
      </c>
      <c r="CH517" s="13">
        <f t="shared" si="61"/>
        <v>261144.40000000002</v>
      </c>
      <c r="CI517" s="13">
        <f t="shared" si="63"/>
        <v>724780.46</v>
      </c>
      <c r="CJ517" s="13">
        <f t="shared" si="64"/>
        <v>985924.86</v>
      </c>
      <c r="CK517" s="13"/>
      <c r="CL517" s="13">
        <f t="shared" si="65"/>
        <v>1907317</v>
      </c>
      <c r="CN517" t="s">
        <v>326</v>
      </c>
      <c r="CO517" t="s">
        <v>213</v>
      </c>
      <c r="CP517" t="s">
        <v>509</v>
      </c>
      <c r="CQ517" t="s">
        <v>46</v>
      </c>
      <c r="CR517" s="18">
        <f t="shared" si="66"/>
        <v>985924.86</v>
      </c>
    </row>
    <row r="518" spans="1:96" x14ac:dyDescent="0.25">
      <c r="A518" s="49" t="s">
        <v>29</v>
      </c>
      <c r="B518" s="11" t="s">
        <v>471</v>
      </c>
      <c r="C518" s="49" t="s">
        <v>645</v>
      </c>
      <c r="D518" s="21" t="s">
        <v>473</v>
      </c>
      <c r="E518" s="11" t="s">
        <v>646</v>
      </c>
      <c r="F518" s="11" t="s">
        <v>439</v>
      </c>
      <c r="G518" s="50">
        <v>17107.41</v>
      </c>
      <c r="H518" s="13">
        <v>19844.595599999997</v>
      </c>
      <c r="I518" s="14">
        <v>72</v>
      </c>
      <c r="J518" s="15">
        <v>43556</v>
      </c>
      <c r="K518" s="15">
        <v>45744.800000000003</v>
      </c>
      <c r="L518" s="13">
        <v>1077586.21</v>
      </c>
      <c r="M518" s="13">
        <v>409482.7598</v>
      </c>
      <c r="N518" s="13">
        <v>17107.41</v>
      </c>
      <c r="O518" s="50"/>
      <c r="P518" s="50">
        <v>17107.41</v>
      </c>
      <c r="Q518" s="50">
        <v>17107.41</v>
      </c>
      <c r="R518" s="50">
        <v>17107.41</v>
      </c>
      <c r="S518" s="50">
        <v>17107.41</v>
      </c>
      <c r="T518" s="50">
        <v>17107.41</v>
      </c>
      <c r="U518" s="50">
        <v>17107.41</v>
      </c>
      <c r="V518" s="51">
        <v>17107.41</v>
      </c>
      <c r="W518" s="50"/>
      <c r="X518" s="51"/>
      <c r="Y518" s="50"/>
      <c r="Z518" s="38">
        <v>17107.41</v>
      </c>
      <c r="AA518" s="38"/>
      <c r="AB518" s="38"/>
      <c r="AC518" s="38"/>
      <c r="AD518" s="38">
        <v>17107.41</v>
      </c>
      <c r="AE518" s="38">
        <v>17107.41</v>
      </c>
      <c r="AF518" s="38">
        <v>17107.41</v>
      </c>
      <c r="AG518" s="38">
        <v>17107.41</v>
      </c>
      <c r="AH518" s="38">
        <v>17107.41</v>
      </c>
      <c r="AI518" s="38">
        <v>17107.41</v>
      </c>
      <c r="AJ518" s="38"/>
      <c r="AK518" s="38"/>
      <c r="AL518" s="38">
        <v>17107.41</v>
      </c>
      <c r="AM518" s="38">
        <v>17107.41</v>
      </c>
      <c r="AN518" s="38">
        <v>17107.41</v>
      </c>
      <c r="AO518" s="38">
        <v>17107.41</v>
      </c>
      <c r="AP518" s="38">
        <v>17107.41</v>
      </c>
      <c r="AQ518" s="38">
        <v>17107.41</v>
      </c>
      <c r="AR518" s="38">
        <v>17107.41</v>
      </c>
      <c r="AS518" s="38">
        <v>17107.41</v>
      </c>
      <c r="AT518" s="38">
        <v>17107.41</v>
      </c>
      <c r="AU518" s="38">
        <v>17107.41</v>
      </c>
      <c r="AV518" s="38">
        <v>17107.41</v>
      </c>
      <c r="AW518" s="38">
        <v>17107.41</v>
      </c>
      <c r="AX518" s="38">
        <v>17107.41</v>
      </c>
      <c r="AY518" s="38">
        <v>17107.41</v>
      </c>
      <c r="AZ518" s="38">
        <v>17107.41</v>
      </c>
      <c r="BA518" s="38">
        <v>17107.41</v>
      </c>
      <c r="BB518" s="38">
        <v>17107.41</v>
      </c>
      <c r="BC518" s="38">
        <v>17107.41</v>
      </c>
      <c r="BD518" s="38">
        <v>17107.41</v>
      </c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9"/>
      <c r="BR518" s="39"/>
      <c r="BS518" s="39"/>
      <c r="BT518" s="39"/>
      <c r="BU518" s="39"/>
      <c r="BV518" s="39"/>
      <c r="BW518" s="39"/>
      <c r="BX518" s="39"/>
      <c r="BY518" s="39"/>
      <c r="BZ518" s="39"/>
      <c r="CA518" s="39"/>
      <c r="CB518" s="39"/>
      <c r="CF518" s="18">
        <f t="shared" si="62"/>
        <v>461900.06999999972</v>
      </c>
      <c r="CG518" s="18">
        <f t="shared" si="67"/>
        <v>-17107.41</v>
      </c>
      <c r="CH518" s="13">
        <f t="shared" si="61"/>
        <v>444792.65999999974</v>
      </c>
      <c r="CI518" s="13">
        <f t="shared" si="63"/>
        <v>409482.7598</v>
      </c>
      <c r="CJ518" s="13">
        <f t="shared" si="64"/>
        <v>854275.4197999998</v>
      </c>
      <c r="CK518" s="13"/>
      <c r="CL518" s="13">
        <f t="shared" si="65"/>
        <v>1077586.21</v>
      </c>
      <c r="CN518" t="s">
        <v>80</v>
      </c>
      <c r="CO518" t="s">
        <v>213</v>
      </c>
      <c r="CP518" t="s">
        <v>642</v>
      </c>
      <c r="CQ518" t="s">
        <v>82</v>
      </c>
      <c r="CR518" s="18">
        <f t="shared" si="66"/>
        <v>854275.4197999998</v>
      </c>
    </row>
    <row r="519" spans="1:96" x14ac:dyDescent="0.25">
      <c r="A519" t="s">
        <v>29</v>
      </c>
      <c r="B519" s="11" t="s">
        <v>471</v>
      </c>
      <c r="C519" t="s">
        <v>647</v>
      </c>
      <c r="D519" s="21" t="s">
        <v>473</v>
      </c>
      <c r="E519" s="11" t="s">
        <v>648</v>
      </c>
      <c r="F519" s="11" t="s">
        <v>439</v>
      </c>
      <c r="G519" s="13">
        <v>18666.259999999998</v>
      </c>
      <c r="H519" s="13">
        <v>21652.861599999997</v>
      </c>
      <c r="I519" s="14">
        <v>72</v>
      </c>
      <c r="J519" s="15">
        <v>43617</v>
      </c>
      <c r="K519" s="15">
        <v>45778</v>
      </c>
      <c r="L519" s="13">
        <v>1175794.3799999999</v>
      </c>
      <c r="M519" s="13">
        <v>446801.86439999996</v>
      </c>
      <c r="N519" s="13">
        <v>18666.53</v>
      </c>
      <c r="O519" s="13"/>
      <c r="P519" s="13">
        <v>18666.259999999998</v>
      </c>
      <c r="Q519" s="13">
        <v>18666.259999999998</v>
      </c>
      <c r="R519" s="13">
        <v>18666.259999999998</v>
      </c>
      <c r="S519" s="13">
        <v>18666.259999999998</v>
      </c>
      <c r="T519" s="13">
        <v>18666.259999999998</v>
      </c>
      <c r="U519" s="13">
        <v>18666.259999999998</v>
      </c>
      <c r="V519" s="25">
        <v>18666.259999999998</v>
      </c>
      <c r="W519" s="13"/>
      <c r="X519" s="25"/>
      <c r="Y519" s="13"/>
      <c r="Z519" s="38">
        <v>18666.259999999998</v>
      </c>
      <c r="AA519" s="38"/>
      <c r="AB519" s="38"/>
      <c r="AC519" s="38"/>
      <c r="AD519" s="38">
        <v>18666.259999999998</v>
      </c>
      <c r="AE519" s="38">
        <v>18666.259999999998</v>
      </c>
      <c r="AF519" s="38">
        <v>18666.259999999998</v>
      </c>
      <c r="AG519" s="38">
        <v>18666.259999999998</v>
      </c>
      <c r="AH519" s="38">
        <v>18666.259999999998</v>
      </c>
      <c r="AI519" s="38">
        <v>18666.259999999998</v>
      </c>
      <c r="AJ519" s="38"/>
      <c r="AK519" s="38"/>
      <c r="AL519" s="38">
        <v>18666.259999999998</v>
      </c>
      <c r="AM519" s="38">
        <v>18666.259999999998</v>
      </c>
      <c r="AN519" s="38">
        <v>18666.259999999998</v>
      </c>
      <c r="AO519" s="38">
        <v>18666.259999999998</v>
      </c>
      <c r="AP519" s="38">
        <v>18666.259999999998</v>
      </c>
      <c r="AQ519" s="38">
        <v>18666.259999999998</v>
      </c>
      <c r="AR519" s="38">
        <v>18666.259999999998</v>
      </c>
      <c r="AS519" s="38">
        <v>18666.259999999998</v>
      </c>
      <c r="AT519" s="38">
        <v>18666.259999999998</v>
      </c>
      <c r="AU519" s="38">
        <v>18666.259999999998</v>
      </c>
      <c r="AV519" s="38">
        <v>18666.259999999998</v>
      </c>
      <c r="AW519" s="38">
        <v>18666.259999999998</v>
      </c>
      <c r="AX519" s="38">
        <v>18666.259999999998</v>
      </c>
      <c r="AY519" s="38">
        <v>18666.259999999998</v>
      </c>
      <c r="AZ519" s="38">
        <v>18666.259999999998</v>
      </c>
      <c r="BA519" s="38">
        <v>18666.259999999998</v>
      </c>
      <c r="BB519" s="38">
        <v>18666.259999999998</v>
      </c>
      <c r="BC519" s="38">
        <v>18666.259999999998</v>
      </c>
      <c r="BD519" s="38">
        <v>18666.259999999998</v>
      </c>
      <c r="BE519" s="38">
        <v>18666.259999999998</v>
      </c>
      <c r="BF519" s="38">
        <v>18666.259999999998</v>
      </c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9"/>
      <c r="BR519" s="39"/>
      <c r="BS519" s="39"/>
      <c r="BT519" s="39"/>
      <c r="BU519" s="39"/>
      <c r="BV519" s="39"/>
      <c r="BW519" s="39"/>
      <c r="BX519" s="39"/>
      <c r="BY519" s="39"/>
      <c r="BZ519" s="39"/>
      <c r="CA519" s="39"/>
      <c r="CB519" s="39"/>
      <c r="CF519" s="18">
        <f t="shared" si="62"/>
        <v>541321.54000000015</v>
      </c>
      <c r="CG519" s="18">
        <f t="shared" si="67"/>
        <v>-18666.53</v>
      </c>
      <c r="CH519" s="13">
        <f t="shared" ref="CH519:CH582" si="68">+CE519+CF519+CG519</f>
        <v>522655.01000000013</v>
      </c>
      <c r="CI519" s="13">
        <f t="shared" si="63"/>
        <v>446801.86439999996</v>
      </c>
      <c r="CJ519" s="13">
        <f t="shared" si="64"/>
        <v>969456.87440000009</v>
      </c>
      <c r="CK519" s="13"/>
      <c r="CL519" s="13">
        <f t="shared" si="65"/>
        <v>1175794.3799999999</v>
      </c>
      <c r="CN519" t="s">
        <v>220</v>
      </c>
      <c r="CO519" t="s">
        <v>213</v>
      </c>
      <c r="CP519" t="s">
        <v>45</v>
      </c>
      <c r="CQ519" t="s">
        <v>218</v>
      </c>
      <c r="CR519" s="18">
        <f t="shared" si="66"/>
        <v>969456.87440000009</v>
      </c>
    </row>
    <row r="520" spans="1:96" x14ac:dyDescent="0.25">
      <c r="A520" t="s">
        <v>29</v>
      </c>
      <c r="B520" s="11" t="s">
        <v>471</v>
      </c>
      <c r="C520" t="s">
        <v>647</v>
      </c>
      <c r="D520" s="21" t="s">
        <v>473</v>
      </c>
      <c r="E520" s="11" t="s">
        <v>649</v>
      </c>
      <c r="F520" s="11" t="s">
        <v>439</v>
      </c>
      <c r="G520" s="13">
        <v>18666.259999999998</v>
      </c>
      <c r="H520" s="13">
        <v>21652.861599999997</v>
      </c>
      <c r="I520" s="14">
        <v>72</v>
      </c>
      <c r="J520" s="15">
        <v>43617</v>
      </c>
      <c r="K520" s="15">
        <v>45778</v>
      </c>
      <c r="L520" s="13">
        <v>1175794.3799999999</v>
      </c>
      <c r="M520" s="13">
        <v>446801.86439999996</v>
      </c>
      <c r="N520" s="13">
        <v>18666.53</v>
      </c>
      <c r="O520" s="13"/>
      <c r="P520" s="13">
        <v>18666.259999999998</v>
      </c>
      <c r="Q520" s="13">
        <v>18666.259999999998</v>
      </c>
      <c r="R520" s="13">
        <v>18666.259999999998</v>
      </c>
      <c r="S520" s="13">
        <v>18666.259999999998</v>
      </c>
      <c r="T520" s="13">
        <v>18666.259999999998</v>
      </c>
      <c r="U520" s="13">
        <v>18666.259999999998</v>
      </c>
      <c r="V520" s="25">
        <v>18666.259999999998</v>
      </c>
      <c r="W520" s="13"/>
      <c r="X520" s="25"/>
      <c r="Y520" s="13"/>
      <c r="Z520" s="38">
        <v>18666.259999999998</v>
      </c>
      <c r="AA520" s="38"/>
      <c r="AB520" s="38"/>
      <c r="AC520" s="38"/>
      <c r="AD520" s="38">
        <v>18666.259999999998</v>
      </c>
      <c r="AE520" s="38">
        <v>18666.259999999998</v>
      </c>
      <c r="AF520" s="38">
        <v>18666.259999999998</v>
      </c>
      <c r="AG520" s="38">
        <v>18666.259999999998</v>
      </c>
      <c r="AH520" s="38">
        <v>18666.259999999998</v>
      </c>
      <c r="AI520" s="38">
        <v>18666.259999999998</v>
      </c>
      <c r="AJ520" s="38"/>
      <c r="AK520" s="38"/>
      <c r="AL520" s="38">
        <v>18666.259999999998</v>
      </c>
      <c r="AM520" s="38">
        <v>18666.259999999998</v>
      </c>
      <c r="AN520" s="38">
        <v>18666.259999999998</v>
      </c>
      <c r="AO520" s="38">
        <v>18666.259999999998</v>
      </c>
      <c r="AP520" s="38">
        <v>18666.259999999998</v>
      </c>
      <c r="AQ520" s="38">
        <v>18666.259999999998</v>
      </c>
      <c r="AR520" s="38">
        <v>18666.259999999998</v>
      </c>
      <c r="AS520" s="38">
        <v>18666.259999999998</v>
      </c>
      <c r="AT520" s="38">
        <v>18666.259999999998</v>
      </c>
      <c r="AU520" s="38">
        <v>18666.259999999998</v>
      </c>
      <c r="AV520" s="38">
        <v>18666.259999999998</v>
      </c>
      <c r="AW520" s="38">
        <v>18666.259999999998</v>
      </c>
      <c r="AX520" s="38">
        <v>18666.259999999998</v>
      </c>
      <c r="AY520" s="38">
        <v>18666.259999999998</v>
      </c>
      <c r="AZ520" s="38">
        <v>18666.259999999998</v>
      </c>
      <c r="BA520" s="38">
        <v>18666.259999999998</v>
      </c>
      <c r="BB520" s="38">
        <v>18666.259999999998</v>
      </c>
      <c r="BC520" s="38">
        <v>18666.259999999998</v>
      </c>
      <c r="BD520" s="38">
        <v>18666.259999999998</v>
      </c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9"/>
      <c r="BR520" s="39"/>
      <c r="BS520" s="39"/>
      <c r="BT520" s="39"/>
      <c r="BU520" s="39"/>
      <c r="BV520" s="39"/>
      <c r="BW520" s="39"/>
      <c r="BX520" s="39"/>
      <c r="BY520" s="39"/>
      <c r="BZ520" s="39"/>
      <c r="CA520" s="39"/>
      <c r="CB520" s="39"/>
      <c r="CF520" s="18">
        <f t="shared" si="62"/>
        <v>503989.02000000014</v>
      </c>
      <c r="CG520" s="18">
        <f t="shared" si="67"/>
        <v>-18666.53</v>
      </c>
      <c r="CH520" s="13">
        <f t="shared" si="68"/>
        <v>485322.49000000011</v>
      </c>
      <c r="CI520" s="13">
        <f t="shared" si="63"/>
        <v>446801.86439999996</v>
      </c>
      <c r="CJ520" s="13">
        <f t="shared" si="64"/>
        <v>932124.35440000007</v>
      </c>
      <c r="CK520" s="13"/>
      <c r="CL520" s="13">
        <f t="shared" si="65"/>
        <v>1175794.3799999999</v>
      </c>
      <c r="CN520" t="s">
        <v>220</v>
      </c>
      <c r="CO520" t="s">
        <v>213</v>
      </c>
      <c r="CP520" t="s">
        <v>45</v>
      </c>
      <c r="CQ520" t="s">
        <v>218</v>
      </c>
      <c r="CR520" s="18">
        <f t="shared" si="66"/>
        <v>932124.35440000007</v>
      </c>
    </row>
    <row r="521" spans="1:96" x14ac:dyDescent="0.25">
      <c r="A521" t="s">
        <v>29</v>
      </c>
      <c r="B521" s="11" t="s">
        <v>471</v>
      </c>
      <c r="C521" t="s">
        <v>647</v>
      </c>
      <c r="D521" s="21" t="s">
        <v>473</v>
      </c>
      <c r="E521" s="11" t="s">
        <v>650</v>
      </c>
      <c r="F521" s="11" t="s">
        <v>439</v>
      </c>
      <c r="G521" s="13">
        <v>18666.259999999998</v>
      </c>
      <c r="H521" s="13">
        <v>21652.861599999997</v>
      </c>
      <c r="I521" s="14">
        <v>72</v>
      </c>
      <c r="J521" s="15">
        <v>43617</v>
      </c>
      <c r="K521" s="15">
        <v>45778</v>
      </c>
      <c r="L521" s="13">
        <v>1175794.3799999999</v>
      </c>
      <c r="M521" s="13">
        <v>446801.86439999996</v>
      </c>
      <c r="N521" s="13">
        <v>18666.53</v>
      </c>
      <c r="O521" s="13"/>
      <c r="P521" s="13">
        <v>18666.259999999998</v>
      </c>
      <c r="Q521" s="13">
        <v>18666.259999999998</v>
      </c>
      <c r="R521" s="13">
        <v>18666.259999999998</v>
      </c>
      <c r="S521" s="13">
        <v>18666.259999999998</v>
      </c>
      <c r="T521" s="13">
        <v>18666.259999999998</v>
      </c>
      <c r="U521" s="13">
        <v>18666.259999999998</v>
      </c>
      <c r="V521" s="25">
        <v>18666.259999999998</v>
      </c>
      <c r="W521" s="13"/>
      <c r="X521" s="25"/>
      <c r="Y521" s="13"/>
      <c r="Z521" s="38">
        <v>18666.259999999998</v>
      </c>
      <c r="AA521" s="38"/>
      <c r="AB521" s="38"/>
      <c r="AC521" s="38"/>
      <c r="AD521" s="38">
        <v>18666.259999999998</v>
      </c>
      <c r="AE521" s="38">
        <v>18666.259999999998</v>
      </c>
      <c r="AF521" s="38">
        <v>18666.259999999998</v>
      </c>
      <c r="AG521" s="38">
        <v>18666.259999999998</v>
      </c>
      <c r="AH521" s="38">
        <v>18666.259999999998</v>
      </c>
      <c r="AI521" s="38">
        <v>18666.259999999998</v>
      </c>
      <c r="AJ521" s="38"/>
      <c r="AK521" s="38"/>
      <c r="AL521" s="38">
        <v>18666.259999999998</v>
      </c>
      <c r="AM521" s="38">
        <v>18666.259999999998</v>
      </c>
      <c r="AN521" s="38">
        <v>18666.259999999998</v>
      </c>
      <c r="AO521" s="38">
        <v>18666.259999999998</v>
      </c>
      <c r="AP521" s="38">
        <v>18666.259999999998</v>
      </c>
      <c r="AQ521" s="38">
        <v>18666.259999999998</v>
      </c>
      <c r="AR521" s="38">
        <v>18666.259999999998</v>
      </c>
      <c r="AS521" s="38">
        <v>18666.259999999998</v>
      </c>
      <c r="AT521" s="38">
        <v>18666.259999999998</v>
      </c>
      <c r="AU521" s="38">
        <v>18666.259999999998</v>
      </c>
      <c r="AV521" s="38">
        <v>18666.259999999998</v>
      </c>
      <c r="AW521" s="38">
        <v>18666.259999999998</v>
      </c>
      <c r="AX521" s="38">
        <v>18666.259999999998</v>
      </c>
      <c r="AY521" s="38">
        <v>18666.259999999998</v>
      </c>
      <c r="AZ521" s="38">
        <v>18666.259999999998</v>
      </c>
      <c r="BA521" s="38">
        <v>18666.259999999998</v>
      </c>
      <c r="BB521" s="38">
        <v>18666.259999999998</v>
      </c>
      <c r="BC521" s="38">
        <v>18666.259999999998</v>
      </c>
      <c r="BD521" s="38">
        <v>18666.259999999998</v>
      </c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9"/>
      <c r="BR521" s="39"/>
      <c r="BS521" s="39"/>
      <c r="BT521" s="39"/>
      <c r="BU521" s="39"/>
      <c r="BV521" s="39"/>
      <c r="BW521" s="39"/>
      <c r="BX521" s="39"/>
      <c r="BY521" s="39"/>
      <c r="BZ521" s="39"/>
      <c r="CA521" s="39"/>
      <c r="CB521" s="39"/>
      <c r="CF521" s="18">
        <f t="shared" si="62"/>
        <v>503989.02000000014</v>
      </c>
      <c r="CG521" s="18">
        <f t="shared" si="67"/>
        <v>-18666.53</v>
      </c>
      <c r="CH521" s="13">
        <f t="shared" si="68"/>
        <v>485322.49000000011</v>
      </c>
      <c r="CI521" s="13">
        <f t="shared" si="63"/>
        <v>446801.86439999996</v>
      </c>
      <c r="CJ521" s="13">
        <f t="shared" si="64"/>
        <v>932124.35440000007</v>
      </c>
      <c r="CK521" s="13"/>
      <c r="CL521" s="13">
        <f t="shared" si="65"/>
        <v>1175794.3799999999</v>
      </c>
      <c r="CN521" t="s">
        <v>220</v>
      </c>
      <c r="CO521" t="s">
        <v>213</v>
      </c>
      <c r="CP521" t="s">
        <v>45</v>
      </c>
      <c r="CQ521" t="s">
        <v>218</v>
      </c>
      <c r="CR521" s="18">
        <f t="shared" si="66"/>
        <v>932124.35440000007</v>
      </c>
    </row>
    <row r="522" spans="1:96" x14ac:dyDescent="0.25">
      <c r="A522" t="s">
        <v>29</v>
      </c>
      <c r="B522" s="11" t="s">
        <v>471</v>
      </c>
      <c r="C522" t="s">
        <v>647</v>
      </c>
      <c r="D522" s="21" t="s">
        <v>473</v>
      </c>
      <c r="E522" s="11" t="s">
        <v>651</v>
      </c>
      <c r="F522" s="11" t="s">
        <v>439</v>
      </c>
      <c r="G522" s="13">
        <v>18666.259999999998</v>
      </c>
      <c r="H522" s="13">
        <v>21652.861599999997</v>
      </c>
      <c r="I522" s="14">
        <v>72</v>
      </c>
      <c r="J522" s="15">
        <v>43617</v>
      </c>
      <c r="K522" s="15">
        <v>45778</v>
      </c>
      <c r="L522" s="13">
        <v>1175794.3799999999</v>
      </c>
      <c r="M522" s="13">
        <v>446801.86439999996</v>
      </c>
      <c r="N522" s="13">
        <v>18666.53</v>
      </c>
      <c r="O522" s="13"/>
      <c r="P522" s="13">
        <v>18666.259999999998</v>
      </c>
      <c r="Q522" s="13">
        <v>18666.259999999998</v>
      </c>
      <c r="R522" s="13">
        <v>18666.259999999998</v>
      </c>
      <c r="S522" s="13">
        <v>18666.259999999998</v>
      </c>
      <c r="T522" s="13">
        <v>18666.259999999998</v>
      </c>
      <c r="U522" s="13">
        <v>18666.259999999998</v>
      </c>
      <c r="V522" s="25">
        <v>18666.259999999998</v>
      </c>
      <c r="W522" s="13"/>
      <c r="X522" s="25"/>
      <c r="Y522" s="13"/>
      <c r="Z522" s="38">
        <v>18666.259999999998</v>
      </c>
      <c r="AA522" s="38"/>
      <c r="AB522" s="38"/>
      <c r="AC522" s="38"/>
      <c r="AD522" s="38">
        <v>18666.259999999998</v>
      </c>
      <c r="AE522" s="38">
        <v>18666.259999999998</v>
      </c>
      <c r="AF522" s="38">
        <v>18666.259999999998</v>
      </c>
      <c r="AG522" s="38">
        <v>18666.259999999998</v>
      </c>
      <c r="AH522" s="38">
        <v>18666.259999999998</v>
      </c>
      <c r="AI522" s="38">
        <v>18666.259999999998</v>
      </c>
      <c r="AJ522" s="38"/>
      <c r="AK522" s="38"/>
      <c r="AL522" s="38">
        <v>18666.259999999998</v>
      </c>
      <c r="AM522" s="38">
        <v>18666.259999999998</v>
      </c>
      <c r="AN522" s="38">
        <v>18666.259999999998</v>
      </c>
      <c r="AO522" s="38">
        <v>18666.259999999998</v>
      </c>
      <c r="AP522" s="38">
        <v>18666.259999999998</v>
      </c>
      <c r="AQ522" s="38">
        <v>18666.259999999998</v>
      </c>
      <c r="AR522" s="38">
        <v>18666.259999999998</v>
      </c>
      <c r="AS522" s="38">
        <v>18666.259999999998</v>
      </c>
      <c r="AT522" s="38">
        <v>18666.259999999998</v>
      </c>
      <c r="AU522" s="38">
        <v>18666.259999999998</v>
      </c>
      <c r="AV522" s="38">
        <v>18666.259999999998</v>
      </c>
      <c r="AW522" s="38">
        <v>18666.259999999998</v>
      </c>
      <c r="AX522" s="38">
        <v>18666.259999999998</v>
      </c>
      <c r="AY522" s="38">
        <v>18666.259999999998</v>
      </c>
      <c r="AZ522" s="38">
        <v>18666.259999999998</v>
      </c>
      <c r="BA522" s="38">
        <v>18666.259999999998</v>
      </c>
      <c r="BB522" s="38">
        <v>18666.259999999998</v>
      </c>
      <c r="BC522" s="38">
        <v>18666.259999999998</v>
      </c>
      <c r="BD522" s="38">
        <v>18666.259999999998</v>
      </c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9"/>
      <c r="BR522" s="39"/>
      <c r="BS522" s="39"/>
      <c r="BT522" s="39"/>
      <c r="BU522" s="39"/>
      <c r="BV522" s="39"/>
      <c r="BW522" s="39"/>
      <c r="BX522" s="39"/>
      <c r="BY522" s="39"/>
      <c r="BZ522" s="39"/>
      <c r="CA522" s="39"/>
      <c r="CB522" s="39"/>
      <c r="CF522" s="18">
        <f t="shared" si="62"/>
        <v>503989.02000000014</v>
      </c>
      <c r="CG522" s="18">
        <f t="shared" si="67"/>
        <v>-18666.53</v>
      </c>
      <c r="CH522" s="13">
        <f t="shared" si="68"/>
        <v>485322.49000000011</v>
      </c>
      <c r="CI522" s="13">
        <f t="shared" si="63"/>
        <v>446801.86439999996</v>
      </c>
      <c r="CJ522" s="13">
        <f t="shared" si="64"/>
        <v>932124.35440000007</v>
      </c>
      <c r="CK522" s="13"/>
      <c r="CL522" s="13">
        <f t="shared" si="65"/>
        <v>1175794.3799999999</v>
      </c>
      <c r="CN522" t="s">
        <v>220</v>
      </c>
      <c r="CO522" t="s">
        <v>213</v>
      </c>
      <c r="CP522" t="s">
        <v>45</v>
      </c>
      <c r="CQ522" t="s">
        <v>218</v>
      </c>
      <c r="CR522" s="18">
        <f t="shared" si="66"/>
        <v>932124.35440000007</v>
      </c>
    </row>
    <row r="523" spans="1:96" x14ac:dyDescent="0.25">
      <c r="A523" t="s">
        <v>29</v>
      </c>
      <c r="B523" s="11" t="s">
        <v>471</v>
      </c>
      <c r="C523" t="s">
        <v>611</v>
      </c>
      <c r="D523" s="21" t="s">
        <v>473</v>
      </c>
      <c r="E523" s="11" t="s">
        <v>652</v>
      </c>
      <c r="F523" s="11" t="s">
        <v>439</v>
      </c>
      <c r="G523" s="13">
        <v>16109.1</v>
      </c>
      <c r="H523" s="13">
        <v>18686.556</v>
      </c>
      <c r="I523" s="14">
        <v>72</v>
      </c>
      <c r="J523" s="15">
        <v>43466</v>
      </c>
      <c r="K523" s="15">
        <v>45627</v>
      </c>
      <c r="L523" s="13">
        <v>1014703</v>
      </c>
      <c r="M523" s="13">
        <v>385587.14</v>
      </c>
      <c r="N523" s="13">
        <v>16109</v>
      </c>
      <c r="O523" s="13"/>
      <c r="P523" s="13">
        <v>16109.1</v>
      </c>
      <c r="Q523" s="13">
        <v>16109.1</v>
      </c>
      <c r="R523" s="13">
        <v>16109.1</v>
      </c>
      <c r="S523" s="13">
        <v>16109.1</v>
      </c>
      <c r="T523" s="13">
        <v>16109.1</v>
      </c>
      <c r="U523" s="13">
        <v>16109.1</v>
      </c>
      <c r="V523" s="25">
        <v>16109.1</v>
      </c>
      <c r="W523" s="13"/>
      <c r="X523" s="25"/>
      <c r="Y523" s="13"/>
      <c r="Z523" s="38">
        <v>16109.1</v>
      </c>
      <c r="AA523" s="38"/>
      <c r="AB523" s="38"/>
      <c r="AC523" s="38"/>
      <c r="AD523" s="38">
        <v>16109.1</v>
      </c>
      <c r="AE523" s="38">
        <v>16109.1</v>
      </c>
      <c r="AF523" s="38">
        <v>16109.1</v>
      </c>
      <c r="AG523" s="38">
        <v>16109.1</v>
      </c>
      <c r="AH523" s="38">
        <v>16109.1</v>
      </c>
      <c r="AI523" s="38">
        <v>16109.1</v>
      </c>
      <c r="AJ523" s="38"/>
      <c r="AK523" s="38"/>
      <c r="AL523" s="38">
        <v>16109.1</v>
      </c>
      <c r="AM523" s="38">
        <v>16109.1</v>
      </c>
      <c r="AN523" s="38">
        <v>16109.1</v>
      </c>
      <c r="AO523" s="38">
        <v>16109.1</v>
      </c>
      <c r="AP523" s="38">
        <v>16109.1</v>
      </c>
      <c r="AQ523" s="38">
        <v>16109.1</v>
      </c>
      <c r="AR523" s="38">
        <v>16109.1</v>
      </c>
      <c r="AS523" s="38">
        <v>16109.1</v>
      </c>
      <c r="AT523" s="38">
        <v>16109.1</v>
      </c>
      <c r="AU523" s="38">
        <v>16109.1</v>
      </c>
      <c r="AV523" s="38">
        <v>16109.1</v>
      </c>
      <c r="AW523" s="38">
        <v>16109.1</v>
      </c>
      <c r="AX523" s="38">
        <v>16109.1</v>
      </c>
      <c r="AY523" s="38">
        <v>16109.1</v>
      </c>
      <c r="AZ523" s="38">
        <v>16109.1</v>
      </c>
      <c r="BA523" s="38">
        <v>16109.1</v>
      </c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9"/>
      <c r="BR523" s="39"/>
      <c r="BS523" s="39"/>
      <c r="BT523" s="39"/>
      <c r="BU523" s="39"/>
      <c r="BV523" s="39"/>
      <c r="BW523" s="39"/>
      <c r="BX523" s="39"/>
      <c r="BY523" s="39"/>
      <c r="BZ523" s="39"/>
      <c r="CA523" s="39"/>
      <c r="CB523" s="39"/>
      <c r="CF523" s="18">
        <f t="shared" si="62"/>
        <v>386618.39999999991</v>
      </c>
      <c r="CG523" s="18">
        <f t="shared" si="67"/>
        <v>-16109</v>
      </c>
      <c r="CH523" s="13">
        <f t="shared" si="68"/>
        <v>370509.39999999991</v>
      </c>
      <c r="CI523" s="13">
        <f t="shared" si="63"/>
        <v>385587.14</v>
      </c>
      <c r="CJ523" s="13">
        <f t="shared" si="64"/>
        <v>756096.53999999992</v>
      </c>
      <c r="CK523" s="13"/>
      <c r="CL523" s="13">
        <f t="shared" si="65"/>
        <v>1014703</v>
      </c>
      <c r="CN523" t="s">
        <v>220</v>
      </c>
      <c r="CO523" t="s">
        <v>213</v>
      </c>
      <c r="CP523" t="s">
        <v>45</v>
      </c>
      <c r="CQ523" t="s">
        <v>218</v>
      </c>
      <c r="CR523" s="18">
        <f t="shared" si="66"/>
        <v>756096.53999999992</v>
      </c>
    </row>
    <row r="524" spans="1:96" x14ac:dyDescent="0.25">
      <c r="A524" t="s">
        <v>29</v>
      </c>
      <c r="B524" s="11" t="s">
        <v>471</v>
      </c>
      <c r="C524" t="s">
        <v>653</v>
      </c>
      <c r="D524" s="21" t="s">
        <v>473</v>
      </c>
      <c r="E524" s="11" t="s">
        <v>654</v>
      </c>
      <c r="F524" s="11" t="s">
        <v>439</v>
      </c>
      <c r="G524" s="13">
        <v>17107.189999999999</v>
      </c>
      <c r="H524" s="13">
        <v>19844.340399999997</v>
      </c>
      <c r="I524" s="14">
        <v>72</v>
      </c>
      <c r="J524" s="15">
        <v>43678</v>
      </c>
      <c r="K524" s="15">
        <v>45839</v>
      </c>
      <c r="L524" s="13">
        <v>1077587.21</v>
      </c>
      <c r="M524" s="13">
        <v>409483.1398</v>
      </c>
      <c r="N524" s="13">
        <v>17107</v>
      </c>
      <c r="O524" s="13"/>
      <c r="P524" s="13">
        <v>17107.189999999999</v>
      </c>
      <c r="Q524" s="13">
        <v>17107.189999999999</v>
      </c>
      <c r="R524" s="13">
        <v>17107.189999999999</v>
      </c>
      <c r="S524" s="13">
        <v>17107.189999999999</v>
      </c>
      <c r="T524" s="13">
        <v>17107.189999999999</v>
      </c>
      <c r="U524" s="13">
        <v>17107.189999999999</v>
      </c>
      <c r="V524" s="25">
        <v>17107.189999999999</v>
      </c>
      <c r="W524" s="13"/>
      <c r="X524" s="25"/>
      <c r="Y524" s="13"/>
      <c r="Z524" s="38">
        <v>17107.189999999999</v>
      </c>
      <c r="AA524" s="38"/>
      <c r="AB524" s="38"/>
      <c r="AC524" s="38"/>
      <c r="AD524" s="38">
        <v>17107.189999999999</v>
      </c>
      <c r="AE524" s="38">
        <v>17107.189999999999</v>
      </c>
      <c r="AF524" s="38">
        <v>17107.189999999999</v>
      </c>
      <c r="AG524" s="38">
        <v>17107.189999999999</v>
      </c>
      <c r="AH524" s="38">
        <v>17107.189999999999</v>
      </c>
      <c r="AI524" s="38">
        <v>17107.189999999999</v>
      </c>
      <c r="AJ524" s="38"/>
      <c r="AK524" s="38"/>
      <c r="AL524" s="38">
        <v>17107.189999999999</v>
      </c>
      <c r="AM524" s="38">
        <v>17107.189999999999</v>
      </c>
      <c r="AN524" s="38">
        <v>17107.189999999999</v>
      </c>
      <c r="AO524" s="38">
        <v>17107.189999999999</v>
      </c>
      <c r="AP524" s="38">
        <v>17107.189999999999</v>
      </c>
      <c r="AQ524" s="38">
        <v>17107.189999999999</v>
      </c>
      <c r="AR524" s="38">
        <v>17107.189999999999</v>
      </c>
      <c r="AS524" s="38">
        <v>17107.189999999999</v>
      </c>
      <c r="AT524" s="38">
        <v>17107.189999999999</v>
      </c>
      <c r="AU524" s="38">
        <v>17107.189999999999</v>
      </c>
      <c r="AV524" s="38">
        <v>17107.189999999999</v>
      </c>
      <c r="AW524" s="38">
        <v>17107.189999999999</v>
      </c>
      <c r="AX524" s="38">
        <v>17107.189999999999</v>
      </c>
      <c r="AY524" s="38">
        <v>17107.189999999999</v>
      </c>
      <c r="AZ524" s="38">
        <v>17107.189999999999</v>
      </c>
      <c r="BA524" s="38">
        <v>17107.189999999999</v>
      </c>
      <c r="BB524" s="38">
        <v>17107.189999999999</v>
      </c>
      <c r="BC524" s="38">
        <v>17107.189999999999</v>
      </c>
      <c r="BD524" s="38">
        <v>17107.189999999999</v>
      </c>
      <c r="BE524" s="38">
        <v>17107.189999999999</v>
      </c>
      <c r="BF524" s="38">
        <v>17107.189999999999</v>
      </c>
      <c r="BG524" s="38">
        <v>17107.189999999999</v>
      </c>
      <c r="BH524" s="38">
        <v>17107.189999999999</v>
      </c>
      <c r="BI524" s="38"/>
      <c r="BJ524" s="38"/>
      <c r="BK524" s="38"/>
      <c r="BL524" s="38"/>
      <c r="BM524" s="38"/>
      <c r="BN524" s="38"/>
      <c r="BO524" s="38"/>
      <c r="BP524" s="38"/>
      <c r="BQ524" s="39"/>
      <c r="BR524" s="39"/>
      <c r="BS524" s="39"/>
      <c r="BT524" s="39"/>
      <c r="BU524" s="39"/>
      <c r="BV524" s="39"/>
      <c r="BW524" s="39"/>
      <c r="BX524" s="39"/>
      <c r="BY524" s="39"/>
      <c r="BZ524" s="39"/>
      <c r="CA524" s="39"/>
      <c r="CB524" s="39"/>
      <c r="CF524" s="18">
        <f t="shared" si="62"/>
        <v>530322.89</v>
      </c>
      <c r="CG524" s="18">
        <f t="shared" si="67"/>
        <v>-17107</v>
      </c>
      <c r="CH524" s="13">
        <f t="shared" si="68"/>
        <v>513215.89</v>
      </c>
      <c r="CI524" s="13">
        <f t="shared" si="63"/>
        <v>409483.1398</v>
      </c>
      <c r="CJ524" s="13">
        <f t="shared" si="64"/>
        <v>922699.02980000002</v>
      </c>
      <c r="CK524" s="13"/>
      <c r="CL524" s="13">
        <f t="shared" si="65"/>
        <v>1077587.21</v>
      </c>
      <c r="CN524" t="s">
        <v>80</v>
      </c>
      <c r="CO524" t="s">
        <v>213</v>
      </c>
      <c r="CP524" t="s">
        <v>642</v>
      </c>
      <c r="CQ524" t="s">
        <v>82</v>
      </c>
      <c r="CR524" s="18">
        <f t="shared" si="66"/>
        <v>922699.02980000002</v>
      </c>
    </row>
    <row r="525" spans="1:96" x14ac:dyDescent="0.25">
      <c r="A525" t="s">
        <v>29</v>
      </c>
      <c r="B525" s="11" t="s">
        <v>471</v>
      </c>
      <c r="C525" t="s">
        <v>653</v>
      </c>
      <c r="D525" s="21" t="s">
        <v>473</v>
      </c>
      <c r="E525" s="11" t="s">
        <v>655</v>
      </c>
      <c r="F525" s="11" t="s">
        <v>439</v>
      </c>
      <c r="G525" s="13">
        <v>17107.189999999999</v>
      </c>
      <c r="H525" s="13">
        <v>19844.340399999997</v>
      </c>
      <c r="I525" s="14">
        <v>72</v>
      </c>
      <c r="J525" s="15">
        <v>43678</v>
      </c>
      <c r="K525" s="15">
        <v>45839</v>
      </c>
      <c r="L525" s="13">
        <v>1077587.21</v>
      </c>
      <c r="M525" s="13">
        <v>409483.1398</v>
      </c>
      <c r="N525" s="13">
        <v>17107</v>
      </c>
      <c r="O525" s="13"/>
      <c r="P525" s="13">
        <v>17107.189999999999</v>
      </c>
      <c r="Q525" s="13">
        <v>17107.189999999999</v>
      </c>
      <c r="R525" s="13">
        <v>17107.189999999999</v>
      </c>
      <c r="S525" s="13">
        <v>17107.189999999999</v>
      </c>
      <c r="T525" s="13">
        <v>17107.189999999999</v>
      </c>
      <c r="U525" s="13">
        <v>17107.189999999999</v>
      </c>
      <c r="V525" s="25">
        <v>17107.189999999999</v>
      </c>
      <c r="W525" s="13"/>
      <c r="X525" s="25"/>
      <c r="Y525" s="13"/>
      <c r="Z525" s="38">
        <v>17107.189999999999</v>
      </c>
      <c r="AA525" s="38"/>
      <c r="AB525" s="38"/>
      <c r="AC525" s="38"/>
      <c r="AD525" s="38">
        <v>17107.189999999999</v>
      </c>
      <c r="AE525" s="38">
        <v>17107.189999999999</v>
      </c>
      <c r="AF525" s="38">
        <v>17107.189999999999</v>
      </c>
      <c r="AG525" s="38">
        <v>17107.189999999999</v>
      </c>
      <c r="AH525" s="38">
        <v>17107.189999999999</v>
      </c>
      <c r="AI525" s="38">
        <v>17107.189999999999</v>
      </c>
      <c r="AJ525" s="38"/>
      <c r="AK525" s="38"/>
      <c r="AL525" s="38">
        <v>17107.189999999999</v>
      </c>
      <c r="AM525" s="38">
        <v>17107.189999999999</v>
      </c>
      <c r="AN525" s="38">
        <v>17107.189999999999</v>
      </c>
      <c r="AO525" s="38">
        <v>17107.189999999999</v>
      </c>
      <c r="AP525" s="38">
        <v>17107.189999999999</v>
      </c>
      <c r="AQ525" s="38">
        <v>17107.189999999999</v>
      </c>
      <c r="AR525" s="38">
        <v>17107.189999999999</v>
      </c>
      <c r="AS525" s="38">
        <v>17107.189999999999</v>
      </c>
      <c r="AT525" s="38">
        <v>17107.189999999999</v>
      </c>
      <c r="AU525" s="38">
        <v>17107.189999999999</v>
      </c>
      <c r="AV525" s="38">
        <v>17107.189999999999</v>
      </c>
      <c r="AW525" s="38">
        <v>17107.189999999999</v>
      </c>
      <c r="AX525" s="38">
        <v>17107.189999999999</v>
      </c>
      <c r="AY525" s="38">
        <v>17107.189999999999</v>
      </c>
      <c r="AZ525" s="38">
        <v>17107.189999999999</v>
      </c>
      <c r="BA525" s="38">
        <v>17107.189999999999</v>
      </c>
      <c r="BB525" s="38">
        <v>17107.189999999999</v>
      </c>
      <c r="BC525" s="38">
        <v>17107.189999999999</v>
      </c>
      <c r="BD525" s="38">
        <v>17107.189999999999</v>
      </c>
      <c r="BE525" s="38">
        <v>17107.189999999999</v>
      </c>
      <c r="BF525" s="38">
        <v>17107.189999999999</v>
      </c>
      <c r="BG525" s="38">
        <v>17107.189999999999</v>
      </c>
      <c r="BH525" s="38">
        <v>17107.189999999999</v>
      </c>
      <c r="BI525" s="38"/>
      <c r="BJ525" s="38"/>
      <c r="BK525" s="38"/>
      <c r="BL525" s="38"/>
      <c r="BM525" s="38"/>
      <c r="BN525" s="38"/>
      <c r="BO525" s="38"/>
      <c r="BP525" s="38"/>
      <c r="BQ525" s="39"/>
      <c r="BR525" s="39"/>
      <c r="BS525" s="39"/>
      <c r="BT525" s="39"/>
      <c r="BU525" s="39"/>
      <c r="BV525" s="39"/>
      <c r="BW525" s="39"/>
      <c r="BX525" s="39"/>
      <c r="BY525" s="39"/>
      <c r="BZ525" s="39"/>
      <c r="CA525" s="39"/>
      <c r="CB525" s="39"/>
      <c r="CF525" s="18">
        <f t="shared" ref="CF525:CF588" si="69">SUM(X525:CB525)+G525</f>
        <v>530322.89</v>
      </c>
      <c r="CG525" s="18">
        <f t="shared" si="67"/>
        <v>-17107</v>
      </c>
      <c r="CH525" s="13">
        <f t="shared" si="68"/>
        <v>513215.89</v>
      </c>
      <c r="CI525" s="13">
        <f t="shared" ref="CI525:CI588" si="70">+M525</f>
        <v>409483.1398</v>
      </c>
      <c r="CJ525" s="13">
        <f t="shared" ref="CJ525:CJ588" si="71">+CH525+CI525</f>
        <v>922699.02980000002</v>
      </c>
      <c r="CK525" s="13"/>
      <c r="CL525" s="13">
        <f t="shared" ref="CL525:CL588" si="72">+L525</f>
        <v>1077587.21</v>
      </c>
      <c r="CN525" t="s">
        <v>80</v>
      </c>
      <c r="CO525" t="s">
        <v>213</v>
      </c>
      <c r="CP525" t="s">
        <v>642</v>
      </c>
      <c r="CQ525" t="s">
        <v>82</v>
      </c>
      <c r="CR525" s="18">
        <f t="shared" ref="CR525:CR588" si="73">+CJ525</f>
        <v>922699.02980000002</v>
      </c>
    </row>
    <row r="526" spans="1:96" x14ac:dyDescent="0.25">
      <c r="A526" t="s">
        <v>29</v>
      </c>
      <c r="B526" s="11" t="s">
        <v>471</v>
      </c>
      <c r="C526" t="s">
        <v>653</v>
      </c>
      <c r="D526" s="21" t="s">
        <v>473</v>
      </c>
      <c r="E526" s="11" t="s">
        <v>656</v>
      </c>
      <c r="F526" s="11" t="s">
        <v>439</v>
      </c>
      <c r="G526" s="13">
        <v>26002.89</v>
      </c>
      <c r="H526" s="13">
        <v>30163.352399999996</v>
      </c>
      <c r="I526" s="14">
        <v>72</v>
      </c>
      <c r="J526" s="15">
        <v>43647</v>
      </c>
      <c r="K526" s="15">
        <v>45809</v>
      </c>
      <c r="L526" s="13">
        <v>1637931</v>
      </c>
      <c r="M526" s="13">
        <v>622413.78</v>
      </c>
      <c r="N526" s="13">
        <v>26003</v>
      </c>
      <c r="O526" s="13"/>
      <c r="P526" s="13">
        <v>26002.89</v>
      </c>
      <c r="Q526" s="13">
        <v>26002.89</v>
      </c>
      <c r="R526" s="13">
        <v>26002.89</v>
      </c>
      <c r="S526" s="13">
        <v>26002.89</v>
      </c>
      <c r="T526" s="13">
        <v>26002.89</v>
      </c>
      <c r="U526" s="13">
        <v>26002.89</v>
      </c>
      <c r="V526" s="25">
        <v>26002.89</v>
      </c>
      <c r="W526" s="13"/>
      <c r="X526" s="25"/>
      <c r="Y526" s="13"/>
      <c r="Z526" s="38">
        <v>26002.89</v>
      </c>
      <c r="AA526" s="38"/>
      <c r="AB526" s="38"/>
      <c r="AC526" s="38"/>
      <c r="AD526" s="38">
        <v>26002.89</v>
      </c>
      <c r="AE526" s="38">
        <v>26002.89</v>
      </c>
      <c r="AF526" s="38">
        <v>26002.89</v>
      </c>
      <c r="AG526" s="38">
        <v>26002.89</v>
      </c>
      <c r="AH526" s="38">
        <v>26002.89</v>
      </c>
      <c r="AI526" s="38">
        <v>26002.89</v>
      </c>
      <c r="AJ526" s="38"/>
      <c r="AK526" s="38"/>
      <c r="AL526" s="38">
        <v>26002.89</v>
      </c>
      <c r="AM526" s="38">
        <v>26002.89</v>
      </c>
      <c r="AN526" s="38">
        <v>26002.89</v>
      </c>
      <c r="AO526" s="38">
        <v>26002.89</v>
      </c>
      <c r="AP526" s="38">
        <v>26002.89</v>
      </c>
      <c r="AQ526" s="38">
        <v>26002.89</v>
      </c>
      <c r="AR526" s="38">
        <v>26002.89</v>
      </c>
      <c r="AS526" s="38">
        <v>26002.89</v>
      </c>
      <c r="AT526" s="38">
        <v>26002.89</v>
      </c>
      <c r="AU526" s="38">
        <v>26002.89</v>
      </c>
      <c r="AV526" s="38">
        <v>26002.89</v>
      </c>
      <c r="AW526" s="38">
        <v>26002.89</v>
      </c>
      <c r="AX526" s="38">
        <v>26002.89</v>
      </c>
      <c r="AY526" s="38">
        <v>26002.89</v>
      </c>
      <c r="AZ526" s="38">
        <v>26002.89</v>
      </c>
      <c r="BA526" s="38">
        <v>26002.89</v>
      </c>
      <c r="BB526" s="38">
        <v>26002.89</v>
      </c>
      <c r="BC526" s="38">
        <v>26002.89</v>
      </c>
      <c r="BD526" s="38">
        <v>26002.89</v>
      </c>
      <c r="BE526" s="38">
        <v>26002.89</v>
      </c>
      <c r="BF526" s="38">
        <v>26002.89</v>
      </c>
      <c r="BG526" s="38">
        <v>26002.89</v>
      </c>
      <c r="BH526" s="38"/>
      <c r="BI526" s="38"/>
      <c r="BJ526" s="38"/>
      <c r="BK526" s="38"/>
      <c r="BL526" s="38"/>
      <c r="BM526" s="38"/>
      <c r="BN526" s="38"/>
      <c r="BO526" s="38"/>
      <c r="BP526" s="38"/>
      <c r="BQ526" s="39"/>
      <c r="BR526" s="39"/>
      <c r="BS526" s="39"/>
      <c r="BT526" s="39"/>
      <c r="BU526" s="39"/>
      <c r="BV526" s="39"/>
      <c r="BW526" s="39"/>
      <c r="BX526" s="39"/>
      <c r="BY526" s="39"/>
      <c r="BZ526" s="39"/>
      <c r="CA526" s="39"/>
      <c r="CB526" s="39"/>
      <c r="CF526" s="18">
        <f t="shared" si="69"/>
        <v>780086.7000000003</v>
      </c>
      <c r="CG526" s="18">
        <f t="shared" si="67"/>
        <v>-26003</v>
      </c>
      <c r="CH526" s="13">
        <f t="shared" si="68"/>
        <v>754083.7000000003</v>
      </c>
      <c r="CI526" s="13">
        <f t="shared" si="70"/>
        <v>622413.78</v>
      </c>
      <c r="CJ526" s="13">
        <f t="shared" si="71"/>
        <v>1376497.4800000004</v>
      </c>
      <c r="CK526" s="13"/>
      <c r="CL526" s="13">
        <f t="shared" si="72"/>
        <v>1637931</v>
      </c>
      <c r="CN526" t="s">
        <v>326</v>
      </c>
      <c r="CO526" t="s">
        <v>213</v>
      </c>
      <c r="CP526" t="s">
        <v>509</v>
      </c>
      <c r="CQ526" t="s">
        <v>46</v>
      </c>
      <c r="CR526" s="18">
        <f t="shared" si="73"/>
        <v>1376497.4800000004</v>
      </c>
    </row>
    <row r="527" spans="1:96" x14ac:dyDescent="0.25">
      <c r="A527" t="s">
        <v>29</v>
      </c>
      <c r="B527" s="11" t="s">
        <v>471</v>
      </c>
      <c r="C527" t="s">
        <v>657</v>
      </c>
      <c r="D527" s="21" t="s">
        <v>473</v>
      </c>
      <c r="E527" s="11" t="s">
        <v>658</v>
      </c>
      <c r="F527" s="11" t="s">
        <v>439</v>
      </c>
      <c r="G527" s="13">
        <v>17380.47</v>
      </c>
      <c r="H527" s="13">
        <v>20161.3452</v>
      </c>
      <c r="I527" s="14">
        <v>72</v>
      </c>
      <c r="J527" s="15">
        <v>43647</v>
      </c>
      <c r="K527" s="15">
        <v>45809</v>
      </c>
      <c r="L527" s="13">
        <v>1094801.6200000001</v>
      </c>
      <c r="M527" s="13">
        <v>416024.61560000002</v>
      </c>
      <c r="N527" s="13">
        <v>17381</v>
      </c>
      <c r="O527" s="13"/>
      <c r="P527" s="13">
        <v>17380.47</v>
      </c>
      <c r="Q527" s="13">
        <v>17380.47</v>
      </c>
      <c r="R527" s="13">
        <v>17380.47</v>
      </c>
      <c r="S527" s="13">
        <v>17380.47</v>
      </c>
      <c r="T527" s="13">
        <v>17380.47</v>
      </c>
      <c r="U527" s="13">
        <v>17380.47</v>
      </c>
      <c r="V527" s="25">
        <v>17380.47</v>
      </c>
      <c r="W527" s="13"/>
      <c r="X527" s="25"/>
      <c r="Y527" s="13"/>
      <c r="Z527" s="38">
        <v>17380.47</v>
      </c>
      <c r="AA527" s="38"/>
      <c r="AB527" s="38"/>
      <c r="AC527" s="38"/>
      <c r="AD527" s="38">
        <v>17380.47</v>
      </c>
      <c r="AE527" s="38">
        <v>17380.47</v>
      </c>
      <c r="AF527" s="38">
        <v>17380.47</v>
      </c>
      <c r="AG527" s="38">
        <v>17380.47</v>
      </c>
      <c r="AH527" s="38">
        <v>17380.47</v>
      </c>
      <c r="AI527" s="38">
        <v>17380.47</v>
      </c>
      <c r="AJ527" s="38"/>
      <c r="AK527" s="38"/>
      <c r="AL527" s="38">
        <v>17380.47</v>
      </c>
      <c r="AM527" s="38">
        <v>17380.47</v>
      </c>
      <c r="AN527" s="38">
        <v>17380.47</v>
      </c>
      <c r="AO527" s="38">
        <v>17380.47</v>
      </c>
      <c r="AP527" s="38">
        <v>17380.47</v>
      </c>
      <c r="AQ527" s="38">
        <v>17380.47</v>
      </c>
      <c r="AR527" s="38">
        <v>17380.47</v>
      </c>
      <c r="AS527" s="38">
        <v>17380.47</v>
      </c>
      <c r="AT527" s="38">
        <v>17380.47</v>
      </c>
      <c r="AU527" s="38">
        <v>17380.47</v>
      </c>
      <c r="AV527" s="38">
        <v>17380.47</v>
      </c>
      <c r="AW527" s="38">
        <v>17380.47</v>
      </c>
      <c r="AX527" s="38">
        <v>17380.47</v>
      </c>
      <c r="AY527" s="38">
        <v>17380.47</v>
      </c>
      <c r="AZ527" s="38">
        <v>17380.47</v>
      </c>
      <c r="BA527" s="38">
        <v>17380.47</v>
      </c>
      <c r="BB527" s="38">
        <v>17380.47</v>
      </c>
      <c r="BC527" s="38">
        <v>17380.47</v>
      </c>
      <c r="BD527" s="38">
        <v>17380.47</v>
      </c>
      <c r="BE527" s="38">
        <v>17380.47</v>
      </c>
      <c r="BF527" s="38">
        <v>17380.47</v>
      </c>
      <c r="BG527" s="38">
        <v>17380.47</v>
      </c>
      <c r="BH527" s="38"/>
      <c r="BI527" s="38"/>
      <c r="BJ527" s="38"/>
      <c r="BK527" s="38"/>
      <c r="BL527" s="38"/>
      <c r="BM527" s="38"/>
      <c r="BN527" s="38"/>
      <c r="BO527" s="38"/>
      <c r="BP527" s="38"/>
      <c r="BQ527" s="39"/>
      <c r="BR527" s="39"/>
      <c r="BS527" s="39"/>
      <c r="BT527" s="39"/>
      <c r="BU527" s="39"/>
      <c r="BV527" s="39"/>
      <c r="BW527" s="39"/>
      <c r="BX527" s="39"/>
      <c r="BY527" s="39"/>
      <c r="BZ527" s="39"/>
      <c r="CA527" s="39"/>
      <c r="CB527" s="39"/>
      <c r="CF527" s="18">
        <f t="shared" si="69"/>
        <v>521414.09999999963</v>
      </c>
      <c r="CG527" s="18">
        <f t="shared" si="67"/>
        <v>-17381</v>
      </c>
      <c r="CH527" s="13">
        <f t="shared" si="68"/>
        <v>504033.09999999963</v>
      </c>
      <c r="CI527" s="13">
        <f t="shared" si="70"/>
        <v>416024.61560000002</v>
      </c>
      <c r="CJ527" s="13">
        <f t="shared" si="71"/>
        <v>920057.71559999965</v>
      </c>
      <c r="CK527" s="13"/>
      <c r="CL527" s="13">
        <f t="shared" si="72"/>
        <v>1094801.6200000001</v>
      </c>
      <c r="CN527" t="s">
        <v>595</v>
      </c>
      <c r="CO527" t="s">
        <v>213</v>
      </c>
      <c r="CP527" t="s">
        <v>659</v>
      </c>
      <c r="CQ527" t="s">
        <v>218</v>
      </c>
      <c r="CR527" s="18">
        <f t="shared" si="73"/>
        <v>920057.71559999965</v>
      </c>
    </row>
    <row r="528" spans="1:96" x14ac:dyDescent="0.25">
      <c r="A528" t="s">
        <v>29</v>
      </c>
      <c r="B528" s="11" t="s">
        <v>471</v>
      </c>
      <c r="C528" t="s">
        <v>657</v>
      </c>
      <c r="D528" s="21" t="s">
        <v>473</v>
      </c>
      <c r="E528" s="11" t="s">
        <v>660</v>
      </c>
      <c r="F528" s="11" t="s">
        <v>439</v>
      </c>
      <c r="G528" s="13">
        <v>17380.47</v>
      </c>
      <c r="H528" s="13">
        <v>20161.3452</v>
      </c>
      <c r="I528" s="14">
        <v>72</v>
      </c>
      <c r="J528" s="15">
        <v>43647</v>
      </c>
      <c r="K528" s="15">
        <v>45809</v>
      </c>
      <c r="L528" s="13">
        <v>1094801.6200000001</v>
      </c>
      <c r="M528" s="13">
        <v>416024.61560000002</v>
      </c>
      <c r="N528" s="13">
        <v>17381</v>
      </c>
      <c r="O528" s="13"/>
      <c r="P528" s="13">
        <v>17380.47</v>
      </c>
      <c r="Q528" s="13">
        <v>17380.47</v>
      </c>
      <c r="R528" s="13">
        <v>17380.47</v>
      </c>
      <c r="S528" s="13">
        <v>17380.47</v>
      </c>
      <c r="T528" s="13">
        <v>17380.47</v>
      </c>
      <c r="U528" s="13">
        <v>17380.47</v>
      </c>
      <c r="V528" s="25">
        <v>17380.47</v>
      </c>
      <c r="W528" s="13"/>
      <c r="X528" s="25"/>
      <c r="Y528" s="13"/>
      <c r="Z528" s="38">
        <v>17380.47</v>
      </c>
      <c r="AA528" s="38"/>
      <c r="AB528" s="38"/>
      <c r="AC528" s="38"/>
      <c r="AD528" s="38">
        <v>17380.47</v>
      </c>
      <c r="AE528" s="38">
        <v>17380.47</v>
      </c>
      <c r="AF528" s="38">
        <v>17380.47</v>
      </c>
      <c r="AG528" s="38">
        <v>17380.47</v>
      </c>
      <c r="AH528" s="38">
        <v>17380.47</v>
      </c>
      <c r="AI528" s="38">
        <v>17380.47</v>
      </c>
      <c r="AJ528" s="38"/>
      <c r="AK528" s="38"/>
      <c r="AL528" s="38">
        <v>17380.47</v>
      </c>
      <c r="AM528" s="38">
        <v>17380.47</v>
      </c>
      <c r="AN528" s="38">
        <v>17380.47</v>
      </c>
      <c r="AO528" s="38">
        <v>17380.47</v>
      </c>
      <c r="AP528" s="38">
        <v>17380.47</v>
      </c>
      <c r="AQ528" s="38">
        <v>17380.47</v>
      </c>
      <c r="AR528" s="38">
        <v>17380.47</v>
      </c>
      <c r="AS528" s="38">
        <v>17380.47</v>
      </c>
      <c r="AT528" s="38">
        <v>17380.47</v>
      </c>
      <c r="AU528" s="38">
        <v>17380.47</v>
      </c>
      <c r="AV528" s="38">
        <v>17380.47</v>
      </c>
      <c r="AW528" s="38">
        <v>17380.47</v>
      </c>
      <c r="AX528" s="38">
        <v>17380.47</v>
      </c>
      <c r="AY528" s="38">
        <v>17380.47</v>
      </c>
      <c r="AZ528" s="38">
        <v>17380.47</v>
      </c>
      <c r="BA528" s="38">
        <v>17380.47</v>
      </c>
      <c r="BB528" s="38">
        <v>17380.47</v>
      </c>
      <c r="BC528" s="38">
        <v>17380.47</v>
      </c>
      <c r="BD528" s="38">
        <v>17380.47</v>
      </c>
      <c r="BE528" s="38">
        <v>17380.47</v>
      </c>
      <c r="BF528" s="38">
        <v>17380.47</v>
      </c>
      <c r="BG528" s="38">
        <v>17380.47</v>
      </c>
      <c r="BH528" s="38"/>
      <c r="BI528" s="38"/>
      <c r="BJ528" s="38"/>
      <c r="BK528" s="38"/>
      <c r="BL528" s="38"/>
      <c r="BM528" s="38"/>
      <c r="BN528" s="38"/>
      <c r="BO528" s="38"/>
      <c r="BP528" s="38"/>
      <c r="BQ528" s="39"/>
      <c r="BR528" s="39"/>
      <c r="BS528" s="39"/>
      <c r="BT528" s="39"/>
      <c r="BU528" s="39"/>
      <c r="BV528" s="39"/>
      <c r="BW528" s="39"/>
      <c r="BX528" s="39"/>
      <c r="BY528" s="39"/>
      <c r="BZ528" s="39"/>
      <c r="CA528" s="39"/>
      <c r="CB528" s="39"/>
      <c r="CF528" s="18">
        <f t="shared" si="69"/>
        <v>521414.09999999963</v>
      </c>
      <c r="CG528" s="18">
        <f t="shared" si="67"/>
        <v>-17381</v>
      </c>
      <c r="CH528" s="13">
        <f t="shared" si="68"/>
        <v>504033.09999999963</v>
      </c>
      <c r="CI528" s="13">
        <f t="shared" si="70"/>
        <v>416024.61560000002</v>
      </c>
      <c r="CJ528" s="13">
        <f t="shared" si="71"/>
        <v>920057.71559999965</v>
      </c>
      <c r="CK528" s="13"/>
      <c r="CL528" s="13">
        <f t="shared" si="72"/>
        <v>1094801.6200000001</v>
      </c>
      <c r="CN528" t="s">
        <v>595</v>
      </c>
      <c r="CO528" t="s">
        <v>213</v>
      </c>
      <c r="CP528" t="s">
        <v>659</v>
      </c>
      <c r="CQ528" t="s">
        <v>218</v>
      </c>
      <c r="CR528" s="18">
        <f t="shared" si="73"/>
        <v>920057.71559999965</v>
      </c>
    </row>
    <row r="529" spans="1:96" x14ac:dyDescent="0.25">
      <c r="A529" t="s">
        <v>29</v>
      </c>
      <c r="B529" s="11" t="s">
        <v>471</v>
      </c>
      <c r="C529" t="s">
        <v>645</v>
      </c>
      <c r="D529" s="21" t="s">
        <v>473</v>
      </c>
      <c r="E529" s="27" t="s">
        <v>661</v>
      </c>
      <c r="F529" s="11" t="s">
        <v>439</v>
      </c>
      <c r="G529" s="13">
        <v>17107.41</v>
      </c>
      <c r="H529" s="13">
        <v>19844.595599999997</v>
      </c>
      <c r="I529" s="14">
        <v>72</v>
      </c>
      <c r="J529" s="15">
        <v>43556</v>
      </c>
      <c r="K529" s="15">
        <v>45744.800000000003</v>
      </c>
      <c r="L529" s="13">
        <v>1077586.21</v>
      </c>
      <c r="M529" s="13">
        <v>409482.7598</v>
      </c>
      <c r="N529" s="13">
        <v>17107.41</v>
      </c>
      <c r="O529" s="13"/>
      <c r="P529" s="13">
        <v>17107.41</v>
      </c>
      <c r="Q529" s="13">
        <v>17107.41</v>
      </c>
      <c r="R529" s="13">
        <v>17107.41</v>
      </c>
      <c r="S529" s="13">
        <v>17107.41</v>
      </c>
      <c r="T529" s="13">
        <v>17107.41</v>
      </c>
      <c r="U529" s="13">
        <v>17107.41</v>
      </c>
      <c r="V529" s="25">
        <v>17107.41</v>
      </c>
      <c r="W529" s="13"/>
      <c r="X529" s="25"/>
      <c r="Y529" s="13"/>
      <c r="Z529" s="38">
        <v>17107.41</v>
      </c>
      <c r="AA529" s="38"/>
      <c r="AB529" s="38"/>
      <c r="AC529" s="38"/>
      <c r="AD529" s="38">
        <v>17107.41</v>
      </c>
      <c r="AE529" s="38">
        <v>17107.41</v>
      </c>
      <c r="AF529" s="38">
        <v>17107.41</v>
      </c>
      <c r="AG529" s="38">
        <v>17107.41</v>
      </c>
      <c r="AH529" s="38">
        <v>17107.41</v>
      </c>
      <c r="AI529" s="38">
        <v>17107.41</v>
      </c>
      <c r="AJ529" s="38"/>
      <c r="AK529" s="38"/>
      <c r="AL529" s="38">
        <v>17107.41</v>
      </c>
      <c r="AM529" s="38">
        <v>17107.41</v>
      </c>
      <c r="AN529" s="38">
        <v>17107.41</v>
      </c>
      <c r="AO529" s="38">
        <v>17107.41</v>
      </c>
      <c r="AP529" s="38">
        <v>17107.41</v>
      </c>
      <c r="AQ529" s="38">
        <v>17107.41</v>
      </c>
      <c r="AR529" s="38">
        <v>17107.41</v>
      </c>
      <c r="AS529" s="38">
        <v>17107.41</v>
      </c>
      <c r="AT529" s="38">
        <v>17107.41</v>
      </c>
      <c r="AU529" s="38">
        <v>17107.41</v>
      </c>
      <c r="AV529" s="38">
        <v>17107.41</v>
      </c>
      <c r="AW529" s="38">
        <v>17107.41</v>
      </c>
      <c r="AX529" s="38">
        <v>17107.41</v>
      </c>
      <c r="AY529" s="38">
        <v>17107.41</v>
      </c>
      <c r="AZ529" s="38">
        <v>17107.41</v>
      </c>
      <c r="BA529" s="38">
        <v>17107.41</v>
      </c>
      <c r="BB529" s="38">
        <v>17107.41</v>
      </c>
      <c r="BC529" s="38">
        <v>17107.41</v>
      </c>
      <c r="BD529" s="38">
        <v>17107.41</v>
      </c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9"/>
      <c r="BR529" s="39"/>
      <c r="BS529" s="39"/>
      <c r="BT529" s="39"/>
      <c r="BU529" s="39"/>
      <c r="BV529" s="39"/>
      <c r="BW529" s="39"/>
      <c r="BX529" s="39"/>
      <c r="BY529" s="39"/>
      <c r="BZ529" s="39"/>
      <c r="CA529" s="39"/>
      <c r="CB529" s="39"/>
      <c r="CF529" s="18">
        <f t="shared" si="69"/>
        <v>461900.06999999972</v>
      </c>
      <c r="CG529" s="18">
        <f t="shared" si="67"/>
        <v>-17107.41</v>
      </c>
      <c r="CH529" s="13">
        <f t="shared" si="68"/>
        <v>444792.65999999974</v>
      </c>
      <c r="CI529" s="13">
        <f t="shared" si="70"/>
        <v>409482.7598</v>
      </c>
      <c r="CJ529" s="13">
        <f t="shared" si="71"/>
        <v>854275.4197999998</v>
      </c>
      <c r="CK529" s="13"/>
      <c r="CL529" s="13">
        <f t="shared" si="72"/>
        <v>1077586.21</v>
      </c>
      <c r="CN529" t="s">
        <v>80</v>
      </c>
      <c r="CO529" t="s">
        <v>213</v>
      </c>
      <c r="CP529" t="s">
        <v>642</v>
      </c>
      <c r="CQ529" t="s">
        <v>82</v>
      </c>
      <c r="CR529" s="18">
        <f t="shared" si="73"/>
        <v>854275.4197999998</v>
      </c>
    </row>
    <row r="530" spans="1:96" x14ac:dyDescent="0.25">
      <c r="A530" t="s">
        <v>29</v>
      </c>
      <c r="B530" s="11" t="s">
        <v>471</v>
      </c>
      <c r="C530" t="s">
        <v>662</v>
      </c>
      <c r="D530" s="21" t="s">
        <v>473</v>
      </c>
      <c r="E530" s="27" t="s">
        <v>663</v>
      </c>
      <c r="F530" s="11" t="s">
        <v>439</v>
      </c>
      <c r="G530" s="13">
        <v>10264.44</v>
      </c>
      <c r="H530" s="13">
        <v>11906.750399999999</v>
      </c>
      <c r="I530" s="14">
        <v>72</v>
      </c>
      <c r="J530" s="15">
        <v>43556</v>
      </c>
      <c r="K530" s="15">
        <v>45717</v>
      </c>
      <c r="L530" s="13">
        <v>646552</v>
      </c>
      <c r="M530" s="13">
        <v>245689.76</v>
      </c>
      <c r="N530" s="13">
        <v>10265</v>
      </c>
      <c r="O530" s="13"/>
      <c r="P530" s="13">
        <v>10264.44</v>
      </c>
      <c r="Q530" s="13">
        <v>10264.44</v>
      </c>
      <c r="R530" s="13">
        <v>10264.44</v>
      </c>
      <c r="S530" s="13">
        <v>10264.44</v>
      </c>
      <c r="T530" s="13">
        <v>10264.44</v>
      </c>
      <c r="U530" s="13">
        <v>10264.44</v>
      </c>
      <c r="V530" s="25">
        <v>10264.44</v>
      </c>
      <c r="W530" s="13"/>
      <c r="X530" s="25"/>
      <c r="Y530" s="13"/>
      <c r="Z530" s="38">
        <v>10264.44</v>
      </c>
      <c r="AA530" s="38"/>
      <c r="AB530" s="38"/>
      <c r="AC530" s="38"/>
      <c r="AD530" s="38">
        <v>10264.44</v>
      </c>
      <c r="AE530" s="38">
        <v>10264.44</v>
      </c>
      <c r="AF530" s="38">
        <v>10264.44</v>
      </c>
      <c r="AG530" s="38">
        <v>10264.44</v>
      </c>
      <c r="AH530" s="38">
        <v>10264.44</v>
      </c>
      <c r="AI530" s="38">
        <v>10264.44</v>
      </c>
      <c r="AJ530" s="38"/>
      <c r="AK530" s="38"/>
      <c r="AL530" s="38">
        <v>10264.44</v>
      </c>
      <c r="AM530" s="38">
        <v>10264.44</v>
      </c>
      <c r="AN530" s="38">
        <v>10264.44</v>
      </c>
      <c r="AO530" s="38">
        <v>10264.44</v>
      </c>
      <c r="AP530" s="38">
        <v>10264.44</v>
      </c>
      <c r="AQ530" s="38">
        <v>10264.44</v>
      </c>
      <c r="AR530" s="38">
        <v>10264.44</v>
      </c>
      <c r="AS530" s="38">
        <v>10264.44</v>
      </c>
      <c r="AT530" s="38">
        <v>10264.44</v>
      </c>
      <c r="AU530" s="38">
        <v>10264.44</v>
      </c>
      <c r="AV530" s="38">
        <v>10264.44</v>
      </c>
      <c r="AW530" s="38">
        <v>10264.44</v>
      </c>
      <c r="AX530" s="38">
        <v>10264.44</v>
      </c>
      <c r="AY530" s="38">
        <v>10264.44</v>
      </c>
      <c r="AZ530" s="38">
        <v>10264.44</v>
      </c>
      <c r="BA530" s="38">
        <v>10264.44</v>
      </c>
      <c r="BB530" s="38">
        <v>10264.44</v>
      </c>
      <c r="BC530" s="38">
        <v>10264.44</v>
      </c>
      <c r="BD530" s="38">
        <v>10264.44</v>
      </c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9"/>
      <c r="BR530" s="39"/>
      <c r="BS530" s="39"/>
      <c r="BT530" s="39"/>
      <c r="BU530" s="39"/>
      <c r="BV530" s="39"/>
      <c r="BW530" s="39"/>
      <c r="BX530" s="39"/>
      <c r="BY530" s="39"/>
      <c r="BZ530" s="39"/>
      <c r="CA530" s="39"/>
      <c r="CB530" s="39"/>
      <c r="CF530" s="18">
        <f t="shared" si="69"/>
        <v>277139.88</v>
      </c>
      <c r="CG530" s="18">
        <f t="shared" si="67"/>
        <v>-10265</v>
      </c>
      <c r="CH530" s="13">
        <f t="shared" si="68"/>
        <v>266874.88</v>
      </c>
      <c r="CI530" s="13">
        <f t="shared" si="70"/>
        <v>245689.76</v>
      </c>
      <c r="CJ530" s="13">
        <f t="shared" si="71"/>
        <v>512564.64</v>
      </c>
      <c r="CK530" s="13"/>
      <c r="CL530" s="13">
        <f t="shared" si="72"/>
        <v>646552</v>
      </c>
      <c r="CN530" t="s">
        <v>326</v>
      </c>
      <c r="CO530" t="s">
        <v>213</v>
      </c>
      <c r="CP530" t="s">
        <v>45</v>
      </c>
      <c r="CQ530" t="s">
        <v>82</v>
      </c>
      <c r="CR530" s="18">
        <f t="shared" si="73"/>
        <v>512564.64</v>
      </c>
    </row>
    <row r="531" spans="1:96" x14ac:dyDescent="0.25">
      <c r="A531" t="s">
        <v>29</v>
      </c>
      <c r="B531" s="11" t="s">
        <v>471</v>
      </c>
      <c r="C531" t="s">
        <v>662</v>
      </c>
      <c r="D531" s="21" t="s">
        <v>473</v>
      </c>
      <c r="E531" s="27" t="s">
        <v>664</v>
      </c>
      <c r="F531" s="11" t="s">
        <v>439</v>
      </c>
      <c r="G531" s="13">
        <v>10264.44</v>
      </c>
      <c r="H531" s="13">
        <v>11906.750399999999</v>
      </c>
      <c r="I531" s="14">
        <v>72</v>
      </c>
      <c r="J531" s="15">
        <v>43556</v>
      </c>
      <c r="K531" s="15">
        <v>45717</v>
      </c>
      <c r="L531" s="13">
        <v>646552</v>
      </c>
      <c r="M531" s="13">
        <v>245689.76</v>
      </c>
      <c r="N531" s="13">
        <v>10265</v>
      </c>
      <c r="O531" s="13"/>
      <c r="P531" s="13">
        <v>10264.44</v>
      </c>
      <c r="Q531" s="13">
        <v>10264.44</v>
      </c>
      <c r="R531" s="13">
        <v>10264.44</v>
      </c>
      <c r="S531" s="13">
        <v>10264.44</v>
      </c>
      <c r="T531" s="13">
        <v>10264.44</v>
      </c>
      <c r="U531" s="13">
        <v>10264.44</v>
      </c>
      <c r="V531" s="25">
        <v>10264.44</v>
      </c>
      <c r="W531" s="13"/>
      <c r="X531" s="25"/>
      <c r="Y531" s="13"/>
      <c r="Z531" s="38">
        <v>10264.44</v>
      </c>
      <c r="AA531" s="38"/>
      <c r="AB531" s="38"/>
      <c r="AC531" s="38"/>
      <c r="AD531" s="38">
        <v>10264.44</v>
      </c>
      <c r="AE531" s="38">
        <v>10264.44</v>
      </c>
      <c r="AF531" s="38">
        <v>10264.44</v>
      </c>
      <c r="AG531" s="38">
        <v>10264.44</v>
      </c>
      <c r="AH531" s="38">
        <v>10264.44</v>
      </c>
      <c r="AI531" s="38">
        <v>10264.44</v>
      </c>
      <c r="AJ531" s="38"/>
      <c r="AK531" s="38"/>
      <c r="AL531" s="38">
        <v>10264.44</v>
      </c>
      <c r="AM531" s="38">
        <v>10264.44</v>
      </c>
      <c r="AN531" s="38">
        <v>10264.44</v>
      </c>
      <c r="AO531" s="38">
        <v>10264.44</v>
      </c>
      <c r="AP531" s="38">
        <v>10264.44</v>
      </c>
      <c r="AQ531" s="38">
        <v>10264.44</v>
      </c>
      <c r="AR531" s="38">
        <v>10264.44</v>
      </c>
      <c r="AS531" s="38">
        <v>10264.44</v>
      </c>
      <c r="AT531" s="38">
        <v>10264.44</v>
      </c>
      <c r="AU531" s="38">
        <v>10264.44</v>
      </c>
      <c r="AV531" s="38">
        <v>10264.44</v>
      </c>
      <c r="AW531" s="38">
        <v>10264.44</v>
      </c>
      <c r="AX531" s="38">
        <v>10264.44</v>
      </c>
      <c r="AY531" s="38">
        <v>10264.44</v>
      </c>
      <c r="AZ531" s="38">
        <v>10264.44</v>
      </c>
      <c r="BA531" s="38">
        <v>10264.44</v>
      </c>
      <c r="BB531" s="38">
        <v>10264.44</v>
      </c>
      <c r="BC531" s="38">
        <v>10264.44</v>
      </c>
      <c r="BD531" s="38">
        <v>10264.44</v>
      </c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9"/>
      <c r="BR531" s="39"/>
      <c r="BS531" s="39"/>
      <c r="BT531" s="39"/>
      <c r="BU531" s="39"/>
      <c r="BV531" s="39"/>
      <c r="BW531" s="39"/>
      <c r="BX531" s="39"/>
      <c r="BY531" s="39"/>
      <c r="BZ531" s="39"/>
      <c r="CA531" s="39"/>
      <c r="CB531" s="39"/>
      <c r="CF531" s="18">
        <f t="shared" si="69"/>
        <v>277139.88</v>
      </c>
      <c r="CG531" s="18">
        <f t="shared" si="67"/>
        <v>-10265</v>
      </c>
      <c r="CH531" s="13">
        <f t="shared" si="68"/>
        <v>266874.88</v>
      </c>
      <c r="CI531" s="13">
        <f t="shared" si="70"/>
        <v>245689.76</v>
      </c>
      <c r="CJ531" s="13">
        <f t="shared" si="71"/>
        <v>512564.64</v>
      </c>
      <c r="CK531" s="13"/>
      <c r="CL531" s="13">
        <f t="shared" si="72"/>
        <v>646552</v>
      </c>
      <c r="CN531" t="s">
        <v>326</v>
      </c>
      <c r="CO531" t="s">
        <v>213</v>
      </c>
      <c r="CP531" t="s">
        <v>45</v>
      </c>
      <c r="CQ531" t="s">
        <v>82</v>
      </c>
      <c r="CR531" s="18">
        <f t="shared" si="73"/>
        <v>512564.64</v>
      </c>
    </row>
    <row r="532" spans="1:96" x14ac:dyDescent="0.25">
      <c r="A532" t="s">
        <v>29</v>
      </c>
      <c r="B532" s="11" t="s">
        <v>471</v>
      </c>
      <c r="C532" t="s">
        <v>662</v>
      </c>
      <c r="D532" s="21" t="s">
        <v>473</v>
      </c>
      <c r="E532" s="27" t="s">
        <v>665</v>
      </c>
      <c r="F532" s="11" t="s">
        <v>439</v>
      </c>
      <c r="G532" s="13">
        <v>10264.44</v>
      </c>
      <c r="H532" s="13">
        <v>11906.750399999999</v>
      </c>
      <c r="I532" s="14">
        <v>72</v>
      </c>
      <c r="J532" s="15">
        <v>43556</v>
      </c>
      <c r="K532" s="15">
        <v>45717</v>
      </c>
      <c r="L532" s="13">
        <v>646552</v>
      </c>
      <c r="M532" s="13">
        <v>245689.76</v>
      </c>
      <c r="N532" s="13">
        <v>10265</v>
      </c>
      <c r="O532" s="13"/>
      <c r="P532" s="13">
        <v>10264.44</v>
      </c>
      <c r="Q532" s="13">
        <v>10264.44</v>
      </c>
      <c r="R532" s="13">
        <v>10264.44</v>
      </c>
      <c r="S532" s="13">
        <v>10264.44</v>
      </c>
      <c r="T532" s="13">
        <v>10264.44</v>
      </c>
      <c r="U532" s="13">
        <v>10264.44</v>
      </c>
      <c r="V532" s="25">
        <v>10264.44</v>
      </c>
      <c r="W532" s="13"/>
      <c r="X532" s="25"/>
      <c r="Y532" s="13"/>
      <c r="Z532" s="38">
        <v>10264.44</v>
      </c>
      <c r="AA532" s="38"/>
      <c r="AB532" s="38"/>
      <c r="AC532" s="38"/>
      <c r="AD532" s="38">
        <v>10264.44</v>
      </c>
      <c r="AE532" s="38">
        <v>10264.44</v>
      </c>
      <c r="AF532" s="38">
        <v>10264.44</v>
      </c>
      <c r="AG532" s="38">
        <v>10264.44</v>
      </c>
      <c r="AH532" s="38">
        <v>10264.44</v>
      </c>
      <c r="AI532" s="38">
        <v>10264.44</v>
      </c>
      <c r="AJ532" s="38"/>
      <c r="AK532" s="38"/>
      <c r="AL532" s="38">
        <v>10264.44</v>
      </c>
      <c r="AM532" s="38">
        <v>10264.44</v>
      </c>
      <c r="AN532" s="38">
        <v>10264.44</v>
      </c>
      <c r="AO532" s="38">
        <v>10264.44</v>
      </c>
      <c r="AP532" s="38">
        <v>10264.44</v>
      </c>
      <c r="AQ532" s="38">
        <v>10264.44</v>
      </c>
      <c r="AR532" s="38">
        <v>10264.44</v>
      </c>
      <c r="AS532" s="38">
        <v>10264.44</v>
      </c>
      <c r="AT532" s="38">
        <v>10264.44</v>
      </c>
      <c r="AU532" s="38">
        <v>10264.44</v>
      </c>
      <c r="AV532" s="38">
        <v>10264.44</v>
      </c>
      <c r="AW532" s="38">
        <v>10264.44</v>
      </c>
      <c r="AX532" s="38">
        <v>10264.44</v>
      </c>
      <c r="AY532" s="38">
        <v>10264.44</v>
      </c>
      <c r="AZ532" s="38">
        <v>10264.44</v>
      </c>
      <c r="BA532" s="38">
        <v>10264.44</v>
      </c>
      <c r="BB532" s="38">
        <v>10264.44</v>
      </c>
      <c r="BC532" s="38">
        <v>10264.44</v>
      </c>
      <c r="BD532" s="38">
        <v>10264.44</v>
      </c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9"/>
      <c r="BR532" s="39"/>
      <c r="BS532" s="39"/>
      <c r="BT532" s="39"/>
      <c r="BU532" s="39"/>
      <c r="BV532" s="39"/>
      <c r="BW532" s="39"/>
      <c r="BX532" s="39"/>
      <c r="BY532" s="39"/>
      <c r="BZ532" s="39"/>
      <c r="CA532" s="39"/>
      <c r="CB532" s="39"/>
      <c r="CF532" s="18">
        <f t="shared" si="69"/>
        <v>277139.88</v>
      </c>
      <c r="CG532" s="18">
        <f t="shared" si="67"/>
        <v>-10265</v>
      </c>
      <c r="CH532" s="13">
        <f t="shared" si="68"/>
        <v>266874.88</v>
      </c>
      <c r="CI532" s="13">
        <f t="shared" si="70"/>
        <v>245689.76</v>
      </c>
      <c r="CJ532" s="13">
        <f t="shared" si="71"/>
        <v>512564.64</v>
      </c>
      <c r="CK532" s="13"/>
      <c r="CL532" s="13">
        <f t="shared" si="72"/>
        <v>646552</v>
      </c>
      <c r="CN532" t="s">
        <v>326</v>
      </c>
      <c r="CO532" t="s">
        <v>213</v>
      </c>
      <c r="CP532" t="s">
        <v>45</v>
      </c>
      <c r="CQ532" t="s">
        <v>82</v>
      </c>
      <c r="CR532" s="18">
        <f t="shared" si="73"/>
        <v>512564.64</v>
      </c>
    </row>
    <row r="533" spans="1:96" x14ac:dyDescent="0.25">
      <c r="A533" t="s">
        <v>29</v>
      </c>
      <c r="B533" s="11" t="s">
        <v>471</v>
      </c>
      <c r="C533" t="s">
        <v>653</v>
      </c>
      <c r="D533" s="21" t="s">
        <v>473</v>
      </c>
      <c r="E533" s="11" t="s">
        <v>666</v>
      </c>
      <c r="F533" s="11" t="s">
        <v>439</v>
      </c>
      <c r="G533" s="13">
        <v>18846.3</v>
      </c>
      <c r="H533" s="13">
        <v>21861.707999999999</v>
      </c>
      <c r="I533" s="14">
        <v>72</v>
      </c>
      <c r="J533" s="15">
        <v>43678</v>
      </c>
      <c r="K533" s="15">
        <v>45839</v>
      </c>
      <c r="L533" s="13">
        <v>1187135.07</v>
      </c>
      <c r="M533" s="13">
        <v>451111.32660000003</v>
      </c>
      <c r="N533" s="13">
        <v>18846.63</v>
      </c>
      <c r="O533" s="13"/>
      <c r="P533" s="13">
        <v>18846.3</v>
      </c>
      <c r="Q533" s="13">
        <v>18846.3</v>
      </c>
      <c r="R533" s="13">
        <v>18846.3</v>
      </c>
      <c r="S533" s="13">
        <v>18846.3</v>
      </c>
      <c r="T533" s="13">
        <v>18846.3</v>
      </c>
      <c r="U533" s="13">
        <v>18846.3</v>
      </c>
      <c r="V533" s="25">
        <v>18846.3</v>
      </c>
      <c r="W533" s="13"/>
      <c r="X533" s="25"/>
      <c r="Y533" s="13"/>
      <c r="Z533" s="38">
        <v>18846.3</v>
      </c>
      <c r="AA533" s="38"/>
      <c r="AB533" s="38"/>
      <c r="AC533" s="38"/>
      <c r="AD533" s="38">
        <v>18846.3</v>
      </c>
      <c r="AE533" s="38">
        <v>18846.3</v>
      </c>
      <c r="AF533" s="38">
        <v>18846.3</v>
      </c>
      <c r="AG533" s="38">
        <v>18846.3</v>
      </c>
      <c r="AH533" s="38">
        <v>18846.3</v>
      </c>
      <c r="AI533" s="38">
        <v>18846.3</v>
      </c>
      <c r="AJ533" s="38"/>
      <c r="AK533" s="38"/>
      <c r="AL533" s="38">
        <v>18846.3</v>
      </c>
      <c r="AM533" s="38">
        <v>18846.3</v>
      </c>
      <c r="AN533" s="38">
        <v>18846.3</v>
      </c>
      <c r="AO533" s="38">
        <v>18846.3</v>
      </c>
      <c r="AP533" s="38">
        <v>18846.3</v>
      </c>
      <c r="AQ533" s="38">
        <v>18846.3</v>
      </c>
      <c r="AR533" s="38">
        <v>18846.3</v>
      </c>
      <c r="AS533" s="38">
        <v>18846.3</v>
      </c>
      <c r="AT533" s="38">
        <v>18846.3</v>
      </c>
      <c r="AU533" s="38">
        <v>18846.3</v>
      </c>
      <c r="AV533" s="38">
        <v>18846.3</v>
      </c>
      <c r="AW533" s="38">
        <v>18846.3</v>
      </c>
      <c r="AX533" s="38">
        <v>18846.3</v>
      </c>
      <c r="AY533" s="38">
        <v>18846.3</v>
      </c>
      <c r="AZ533" s="38">
        <v>18846.3</v>
      </c>
      <c r="BA533" s="38">
        <v>18846.3</v>
      </c>
      <c r="BB533" s="38">
        <v>18846.3</v>
      </c>
      <c r="BC533" s="38">
        <v>18846.3</v>
      </c>
      <c r="BD533" s="38">
        <v>18846.3</v>
      </c>
      <c r="BE533" s="38">
        <v>18846.3</v>
      </c>
      <c r="BF533" s="38">
        <v>18846.3</v>
      </c>
      <c r="BG533" s="38">
        <v>18846.3</v>
      </c>
      <c r="BH533" s="38">
        <v>18846.3</v>
      </c>
      <c r="BI533" s="38"/>
      <c r="BJ533" s="38"/>
      <c r="BK533" s="38"/>
      <c r="BL533" s="38"/>
      <c r="BM533" s="38"/>
      <c r="BN533" s="38"/>
      <c r="BO533" s="38"/>
      <c r="BP533" s="38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F533" s="18">
        <f t="shared" si="69"/>
        <v>584235.29999999993</v>
      </c>
      <c r="CG533" s="18">
        <f t="shared" si="67"/>
        <v>-18846.63</v>
      </c>
      <c r="CH533" s="13">
        <f t="shared" si="68"/>
        <v>565388.66999999993</v>
      </c>
      <c r="CI533" s="13">
        <f t="shared" si="70"/>
        <v>451111.32660000003</v>
      </c>
      <c r="CJ533" s="13">
        <f t="shared" si="71"/>
        <v>1016499.9966</v>
      </c>
      <c r="CK533" s="13"/>
      <c r="CL533" s="13">
        <f t="shared" si="72"/>
        <v>1187135.07</v>
      </c>
      <c r="CN533" t="s">
        <v>220</v>
      </c>
      <c r="CO533" t="s">
        <v>213</v>
      </c>
      <c r="CP533" t="s">
        <v>45</v>
      </c>
      <c r="CQ533" t="s">
        <v>218</v>
      </c>
      <c r="CR533" s="18">
        <f t="shared" si="73"/>
        <v>1016499.9966</v>
      </c>
    </row>
    <row r="534" spans="1:96" x14ac:dyDescent="0.25">
      <c r="A534" t="s">
        <v>29</v>
      </c>
      <c r="B534" s="11" t="s">
        <v>471</v>
      </c>
      <c r="C534" t="s">
        <v>653</v>
      </c>
      <c r="D534" s="21" t="s">
        <v>473</v>
      </c>
      <c r="E534" s="11" t="s">
        <v>667</v>
      </c>
      <c r="F534" s="11" t="s">
        <v>439</v>
      </c>
      <c r="G534" s="13">
        <v>18846.3</v>
      </c>
      <c r="H534" s="13">
        <v>21861.707999999999</v>
      </c>
      <c r="I534" s="14">
        <v>72</v>
      </c>
      <c r="J534" s="15">
        <v>43678</v>
      </c>
      <c r="K534" s="15">
        <v>45839</v>
      </c>
      <c r="L534" s="13">
        <v>1187135.07</v>
      </c>
      <c r="M534" s="13">
        <v>451111.32660000003</v>
      </c>
      <c r="N534" s="13">
        <v>18846.63</v>
      </c>
      <c r="O534" s="13"/>
      <c r="P534" s="13">
        <v>18846.3</v>
      </c>
      <c r="Q534" s="13">
        <v>18846.3</v>
      </c>
      <c r="R534" s="13">
        <v>18846.3</v>
      </c>
      <c r="S534" s="13">
        <v>18846.3</v>
      </c>
      <c r="T534" s="13">
        <v>18846.3</v>
      </c>
      <c r="U534" s="13">
        <v>18846.3</v>
      </c>
      <c r="V534" s="25">
        <v>18846.3</v>
      </c>
      <c r="W534" s="13"/>
      <c r="X534" s="25"/>
      <c r="Y534" s="13"/>
      <c r="Z534" s="38">
        <v>18846.3</v>
      </c>
      <c r="AA534" s="38"/>
      <c r="AB534" s="38"/>
      <c r="AC534" s="38"/>
      <c r="AD534" s="38">
        <v>18846.3</v>
      </c>
      <c r="AE534" s="38">
        <v>18846.3</v>
      </c>
      <c r="AF534" s="38">
        <v>18846.3</v>
      </c>
      <c r="AG534" s="38">
        <v>18846.3</v>
      </c>
      <c r="AH534" s="38">
        <v>18846.3</v>
      </c>
      <c r="AI534" s="38">
        <v>18846.3</v>
      </c>
      <c r="AJ534" s="38"/>
      <c r="AK534" s="38"/>
      <c r="AL534" s="38">
        <v>18846.3</v>
      </c>
      <c r="AM534" s="38">
        <v>18846.3</v>
      </c>
      <c r="AN534" s="38">
        <v>18846.3</v>
      </c>
      <c r="AO534" s="38">
        <v>18846.3</v>
      </c>
      <c r="AP534" s="38">
        <v>18846.3</v>
      </c>
      <c r="AQ534" s="38">
        <v>18846.3</v>
      </c>
      <c r="AR534" s="38">
        <v>18846.3</v>
      </c>
      <c r="AS534" s="38">
        <v>18846.3</v>
      </c>
      <c r="AT534" s="38">
        <v>18846.3</v>
      </c>
      <c r="AU534" s="38">
        <v>18846.3</v>
      </c>
      <c r="AV534" s="38">
        <v>18846.3</v>
      </c>
      <c r="AW534" s="38">
        <v>18846.3</v>
      </c>
      <c r="AX534" s="38">
        <v>18846.3</v>
      </c>
      <c r="AY534" s="38">
        <v>18846.3</v>
      </c>
      <c r="AZ534" s="38">
        <v>18846.3</v>
      </c>
      <c r="BA534" s="38">
        <v>18846.3</v>
      </c>
      <c r="BB534" s="38">
        <v>18846.3</v>
      </c>
      <c r="BC534" s="38">
        <v>18846.3</v>
      </c>
      <c r="BD534" s="38">
        <v>18846.3</v>
      </c>
      <c r="BE534" s="38">
        <v>18846.3</v>
      </c>
      <c r="BF534" s="38">
        <v>18846.3</v>
      </c>
      <c r="BG534" s="38">
        <v>18846.3</v>
      </c>
      <c r="BH534" s="38">
        <v>18846.3</v>
      </c>
      <c r="BI534" s="38"/>
      <c r="BJ534" s="38"/>
      <c r="BK534" s="38"/>
      <c r="BL534" s="38"/>
      <c r="BM534" s="38"/>
      <c r="BN534" s="38"/>
      <c r="BO534" s="38"/>
      <c r="BP534" s="38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F534" s="18">
        <f t="shared" si="69"/>
        <v>584235.29999999993</v>
      </c>
      <c r="CG534" s="18">
        <f t="shared" si="67"/>
        <v>-18846.63</v>
      </c>
      <c r="CH534" s="13">
        <f t="shared" si="68"/>
        <v>565388.66999999993</v>
      </c>
      <c r="CI534" s="13">
        <f t="shared" si="70"/>
        <v>451111.32660000003</v>
      </c>
      <c r="CJ534" s="13">
        <f t="shared" si="71"/>
        <v>1016499.9966</v>
      </c>
      <c r="CK534" s="13"/>
      <c r="CL534" s="13">
        <f t="shared" si="72"/>
        <v>1187135.07</v>
      </c>
      <c r="CN534" t="s">
        <v>220</v>
      </c>
      <c r="CO534" t="s">
        <v>213</v>
      </c>
      <c r="CP534" t="s">
        <v>45</v>
      </c>
      <c r="CQ534" t="s">
        <v>218</v>
      </c>
      <c r="CR534" s="18">
        <f t="shared" si="73"/>
        <v>1016499.9966</v>
      </c>
    </row>
    <row r="535" spans="1:96" x14ac:dyDescent="0.25">
      <c r="A535" t="s">
        <v>29</v>
      </c>
      <c r="B535" s="11" t="s">
        <v>471</v>
      </c>
      <c r="C535" t="s">
        <v>653</v>
      </c>
      <c r="D535" s="21" t="s">
        <v>473</v>
      </c>
      <c r="E535" s="11" t="s">
        <v>668</v>
      </c>
      <c r="F535" s="11" t="s">
        <v>439</v>
      </c>
      <c r="G535" s="13">
        <v>18846.3</v>
      </c>
      <c r="H535" s="13">
        <v>21861.707999999999</v>
      </c>
      <c r="I535" s="14">
        <v>72</v>
      </c>
      <c r="J535" s="15">
        <v>43678</v>
      </c>
      <c r="K535" s="15">
        <v>45839</v>
      </c>
      <c r="L535" s="13">
        <v>1187135.07</v>
      </c>
      <c r="M535" s="13">
        <v>451111.32660000003</v>
      </c>
      <c r="N535" s="13">
        <v>18846.63</v>
      </c>
      <c r="O535" s="13"/>
      <c r="P535" s="13">
        <v>18846.3</v>
      </c>
      <c r="Q535" s="13">
        <v>18846.3</v>
      </c>
      <c r="R535" s="13">
        <v>18846.3</v>
      </c>
      <c r="S535" s="13">
        <v>18846.3</v>
      </c>
      <c r="T535" s="13">
        <v>18846.3</v>
      </c>
      <c r="U535" s="13">
        <v>18846.3</v>
      </c>
      <c r="V535" s="25">
        <v>18846.3</v>
      </c>
      <c r="W535" s="13"/>
      <c r="X535" s="25"/>
      <c r="Y535" s="13"/>
      <c r="Z535" s="38">
        <v>18846.3</v>
      </c>
      <c r="AA535" s="38"/>
      <c r="AB535" s="38"/>
      <c r="AC535" s="38"/>
      <c r="AD535" s="38">
        <v>18846.3</v>
      </c>
      <c r="AE535" s="38">
        <v>18846.3</v>
      </c>
      <c r="AF535" s="38">
        <v>18846.3</v>
      </c>
      <c r="AG535" s="38">
        <v>18846.3</v>
      </c>
      <c r="AH535" s="38">
        <v>18846.3</v>
      </c>
      <c r="AI535" s="38">
        <v>18846.3</v>
      </c>
      <c r="AJ535" s="38"/>
      <c r="AK535" s="38"/>
      <c r="AL535" s="38">
        <v>18846.3</v>
      </c>
      <c r="AM535" s="38">
        <v>18846.3</v>
      </c>
      <c r="AN535" s="38">
        <v>18846.3</v>
      </c>
      <c r="AO535" s="38">
        <v>18846.3</v>
      </c>
      <c r="AP535" s="38">
        <v>18846.3</v>
      </c>
      <c r="AQ535" s="38">
        <v>18846.3</v>
      </c>
      <c r="AR535" s="38">
        <v>18846.3</v>
      </c>
      <c r="AS535" s="38">
        <v>18846.3</v>
      </c>
      <c r="AT535" s="38">
        <v>18846.3</v>
      </c>
      <c r="AU535" s="38">
        <v>18846.3</v>
      </c>
      <c r="AV535" s="38">
        <v>18846.3</v>
      </c>
      <c r="AW535" s="38">
        <v>18846.3</v>
      </c>
      <c r="AX535" s="38">
        <v>18846.3</v>
      </c>
      <c r="AY535" s="38">
        <v>18846.3</v>
      </c>
      <c r="AZ535" s="38">
        <v>18846.3</v>
      </c>
      <c r="BA535" s="38">
        <v>18846.3</v>
      </c>
      <c r="BB535" s="38">
        <v>18846.3</v>
      </c>
      <c r="BC535" s="38">
        <v>18846.3</v>
      </c>
      <c r="BD535" s="38">
        <v>18846.3</v>
      </c>
      <c r="BE535" s="38">
        <v>18846.3</v>
      </c>
      <c r="BF535" s="38">
        <v>18846.3</v>
      </c>
      <c r="BG535" s="38">
        <v>18846.3</v>
      </c>
      <c r="BH535" s="38">
        <v>18846.3</v>
      </c>
      <c r="BI535" s="38"/>
      <c r="BJ535" s="38"/>
      <c r="BK535" s="38"/>
      <c r="BL535" s="38"/>
      <c r="BM535" s="38"/>
      <c r="BN535" s="38"/>
      <c r="BO535" s="38"/>
      <c r="BP535" s="38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F535" s="18">
        <f t="shared" si="69"/>
        <v>584235.29999999993</v>
      </c>
      <c r="CG535" s="18">
        <f t="shared" si="67"/>
        <v>-18846.63</v>
      </c>
      <c r="CH535" s="13">
        <f t="shared" si="68"/>
        <v>565388.66999999993</v>
      </c>
      <c r="CI535" s="13">
        <f t="shared" si="70"/>
        <v>451111.32660000003</v>
      </c>
      <c r="CJ535" s="13">
        <f t="shared" si="71"/>
        <v>1016499.9966</v>
      </c>
      <c r="CK535" s="13"/>
      <c r="CL535" s="13">
        <f t="shared" si="72"/>
        <v>1187135.07</v>
      </c>
      <c r="CN535" t="s">
        <v>220</v>
      </c>
      <c r="CO535" t="s">
        <v>213</v>
      </c>
      <c r="CP535" t="s">
        <v>45</v>
      </c>
      <c r="CQ535" t="s">
        <v>218</v>
      </c>
      <c r="CR535" s="18">
        <f t="shared" si="73"/>
        <v>1016499.9966</v>
      </c>
    </row>
    <row r="536" spans="1:96" x14ac:dyDescent="0.25">
      <c r="A536" t="s">
        <v>29</v>
      </c>
      <c r="B536" s="11" t="s">
        <v>471</v>
      </c>
      <c r="C536" t="s">
        <v>653</v>
      </c>
      <c r="D536" s="21" t="s">
        <v>473</v>
      </c>
      <c r="E536" s="11" t="s">
        <v>669</v>
      </c>
      <c r="F536" s="11" t="s">
        <v>439</v>
      </c>
      <c r="G536" s="13">
        <v>18846.3</v>
      </c>
      <c r="H536" s="13">
        <v>21861.707999999999</v>
      </c>
      <c r="I536" s="14">
        <v>72</v>
      </c>
      <c r="J536" s="15">
        <v>43678</v>
      </c>
      <c r="K536" s="15">
        <v>45839</v>
      </c>
      <c r="L536" s="13">
        <v>1187135.07</v>
      </c>
      <c r="M536" s="13">
        <v>451111.32660000003</v>
      </c>
      <c r="N536" s="13">
        <v>18846.63</v>
      </c>
      <c r="O536" s="13"/>
      <c r="P536" s="13">
        <v>18846.3</v>
      </c>
      <c r="Q536" s="13">
        <v>18846.3</v>
      </c>
      <c r="R536" s="13">
        <v>18846.3</v>
      </c>
      <c r="S536" s="13">
        <v>18846.3</v>
      </c>
      <c r="T536" s="13">
        <v>18846.3</v>
      </c>
      <c r="U536" s="13">
        <v>18846.3</v>
      </c>
      <c r="V536" s="25">
        <v>18846.3</v>
      </c>
      <c r="W536" s="13"/>
      <c r="X536" s="25"/>
      <c r="Y536" s="13"/>
      <c r="Z536" s="38">
        <v>18846.3</v>
      </c>
      <c r="AA536" s="38"/>
      <c r="AB536" s="38"/>
      <c r="AC536" s="38"/>
      <c r="AD536" s="38">
        <v>18846.3</v>
      </c>
      <c r="AE536" s="38">
        <v>18846.3</v>
      </c>
      <c r="AF536" s="38">
        <v>18846.3</v>
      </c>
      <c r="AG536" s="38">
        <v>18846.3</v>
      </c>
      <c r="AH536" s="38">
        <v>18846.3</v>
      </c>
      <c r="AI536" s="38">
        <v>18846.3</v>
      </c>
      <c r="AJ536" s="38"/>
      <c r="AK536" s="38"/>
      <c r="AL536" s="38">
        <v>18846.3</v>
      </c>
      <c r="AM536" s="38">
        <v>18846.3</v>
      </c>
      <c r="AN536" s="38">
        <v>18846.3</v>
      </c>
      <c r="AO536" s="38">
        <v>18846.3</v>
      </c>
      <c r="AP536" s="38">
        <v>18846.3</v>
      </c>
      <c r="AQ536" s="38">
        <v>18846.3</v>
      </c>
      <c r="AR536" s="38">
        <v>18846.3</v>
      </c>
      <c r="AS536" s="38">
        <v>18846.3</v>
      </c>
      <c r="AT536" s="38">
        <v>18846.3</v>
      </c>
      <c r="AU536" s="38">
        <v>18846.3</v>
      </c>
      <c r="AV536" s="38">
        <v>18846.3</v>
      </c>
      <c r="AW536" s="38">
        <v>18846.3</v>
      </c>
      <c r="AX536" s="38">
        <v>18846.3</v>
      </c>
      <c r="AY536" s="38">
        <v>18846.3</v>
      </c>
      <c r="AZ536" s="38">
        <v>18846.3</v>
      </c>
      <c r="BA536" s="38">
        <v>18846.3</v>
      </c>
      <c r="BB536" s="38">
        <v>18846.3</v>
      </c>
      <c r="BC536" s="38">
        <v>18846.3</v>
      </c>
      <c r="BD536" s="38">
        <v>18846.3</v>
      </c>
      <c r="BE536" s="38">
        <v>18846.3</v>
      </c>
      <c r="BF536" s="38">
        <v>18846.3</v>
      </c>
      <c r="BG536" s="38">
        <v>18846.3</v>
      </c>
      <c r="BH536" s="38">
        <v>18846.3</v>
      </c>
      <c r="BI536" s="38"/>
      <c r="BJ536" s="38"/>
      <c r="BK536" s="38"/>
      <c r="BL536" s="38"/>
      <c r="BM536" s="38"/>
      <c r="BN536" s="38"/>
      <c r="BO536" s="38"/>
      <c r="BP536" s="38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F536" s="18">
        <f t="shared" si="69"/>
        <v>584235.29999999993</v>
      </c>
      <c r="CG536" s="18">
        <f t="shared" si="67"/>
        <v>-18846.63</v>
      </c>
      <c r="CH536" s="13">
        <f t="shared" si="68"/>
        <v>565388.66999999993</v>
      </c>
      <c r="CI536" s="13">
        <f t="shared" si="70"/>
        <v>451111.32660000003</v>
      </c>
      <c r="CJ536" s="13">
        <f t="shared" si="71"/>
        <v>1016499.9966</v>
      </c>
      <c r="CK536" s="13"/>
      <c r="CL536" s="13">
        <f t="shared" si="72"/>
        <v>1187135.07</v>
      </c>
      <c r="CN536" t="s">
        <v>220</v>
      </c>
      <c r="CO536" t="s">
        <v>213</v>
      </c>
      <c r="CP536" t="s">
        <v>45</v>
      </c>
      <c r="CQ536" t="s">
        <v>218</v>
      </c>
      <c r="CR536" s="18">
        <f t="shared" si="73"/>
        <v>1016499.9966</v>
      </c>
    </row>
    <row r="537" spans="1:96" x14ac:dyDescent="0.25">
      <c r="A537" t="s">
        <v>29</v>
      </c>
      <c r="B537" s="11" t="s">
        <v>471</v>
      </c>
      <c r="C537" t="s">
        <v>653</v>
      </c>
      <c r="D537" s="21" t="s">
        <v>473</v>
      </c>
      <c r="E537" s="11" t="s">
        <v>670</v>
      </c>
      <c r="F537" s="11" t="s">
        <v>439</v>
      </c>
      <c r="G537" s="13">
        <v>20980.04</v>
      </c>
      <c r="H537" s="13">
        <v>24336.846399999999</v>
      </c>
      <c r="I537" s="14">
        <v>72</v>
      </c>
      <c r="J537" s="15">
        <v>43678</v>
      </c>
      <c r="K537" s="15">
        <v>45839</v>
      </c>
      <c r="L537" s="13">
        <v>1321540</v>
      </c>
      <c r="M537" s="13">
        <v>502185.2</v>
      </c>
      <c r="N537" s="13">
        <v>20980.35</v>
      </c>
      <c r="O537" s="13"/>
      <c r="P537" s="13">
        <v>20980.04</v>
      </c>
      <c r="Q537" s="13">
        <v>20980.04</v>
      </c>
      <c r="R537" s="13">
        <v>20980.04</v>
      </c>
      <c r="S537" s="13">
        <v>20980.04</v>
      </c>
      <c r="T537" s="13">
        <v>20980.04</v>
      </c>
      <c r="U537" s="13">
        <v>20980.04</v>
      </c>
      <c r="V537" s="25">
        <v>20980.04</v>
      </c>
      <c r="W537" s="13"/>
      <c r="X537" s="25"/>
      <c r="Y537" s="13"/>
      <c r="Z537" s="38">
        <v>20980.04</v>
      </c>
      <c r="AA537" s="38"/>
      <c r="AB537" s="38"/>
      <c r="AC537" s="38"/>
      <c r="AD537" s="38">
        <v>20980.04</v>
      </c>
      <c r="AE537" s="38">
        <v>20980.04</v>
      </c>
      <c r="AF537" s="38">
        <v>20980.04</v>
      </c>
      <c r="AG537" s="38">
        <v>20980.04</v>
      </c>
      <c r="AH537" s="38">
        <v>20980.04</v>
      </c>
      <c r="AI537" s="38">
        <v>20980.04</v>
      </c>
      <c r="AJ537" s="38"/>
      <c r="AK537" s="38"/>
      <c r="AL537" s="38">
        <v>20980.04</v>
      </c>
      <c r="AM537" s="38">
        <v>20980.04</v>
      </c>
      <c r="AN537" s="38">
        <v>20980.04</v>
      </c>
      <c r="AO537" s="38">
        <v>20980.04</v>
      </c>
      <c r="AP537" s="38">
        <v>20980.04</v>
      </c>
      <c r="AQ537" s="38">
        <v>20980.04</v>
      </c>
      <c r="AR537" s="38">
        <v>20980.04</v>
      </c>
      <c r="AS537" s="38">
        <v>20980.04</v>
      </c>
      <c r="AT537" s="38">
        <v>20980.04</v>
      </c>
      <c r="AU537" s="38">
        <v>20980.04</v>
      </c>
      <c r="AV537" s="38">
        <v>20980.04</v>
      </c>
      <c r="AW537" s="38">
        <v>20980.04</v>
      </c>
      <c r="AX537" s="38">
        <v>20980.04</v>
      </c>
      <c r="AY537" s="38">
        <v>20980.04</v>
      </c>
      <c r="AZ537" s="38">
        <v>20980.04</v>
      </c>
      <c r="BA537" s="38">
        <v>20980.04</v>
      </c>
      <c r="BB537" s="38">
        <v>20980.04</v>
      </c>
      <c r="BC537" s="38">
        <v>20980.04</v>
      </c>
      <c r="BD537" s="38">
        <v>20980.04</v>
      </c>
      <c r="BE537" s="38">
        <v>20980.04</v>
      </c>
      <c r="BF537" s="38">
        <v>20980.04</v>
      </c>
      <c r="BG537" s="38">
        <v>20980.04</v>
      </c>
      <c r="BH537" s="38">
        <v>20980.04</v>
      </c>
      <c r="BI537" s="38"/>
      <c r="BJ537" s="38"/>
      <c r="BK537" s="38"/>
      <c r="BL537" s="38"/>
      <c r="BM537" s="38"/>
      <c r="BN537" s="38"/>
      <c r="BO537" s="38"/>
      <c r="BP537" s="38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F537" s="18">
        <f t="shared" si="69"/>
        <v>650381.24000000011</v>
      </c>
      <c r="CG537" s="18">
        <f t="shared" si="67"/>
        <v>-20980.35</v>
      </c>
      <c r="CH537" s="13">
        <f t="shared" si="68"/>
        <v>629400.89000000013</v>
      </c>
      <c r="CI537" s="13">
        <f t="shared" si="70"/>
        <v>502185.2</v>
      </c>
      <c r="CJ537" s="13">
        <f t="shared" si="71"/>
        <v>1131586.0900000001</v>
      </c>
      <c r="CK537" s="13"/>
      <c r="CL537" s="13">
        <f t="shared" si="72"/>
        <v>1321540</v>
      </c>
      <c r="CN537" t="s">
        <v>220</v>
      </c>
      <c r="CO537" t="s">
        <v>213</v>
      </c>
      <c r="CP537" t="s">
        <v>45</v>
      </c>
      <c r="CQ537" t="s">
        <v>218</v>
      </c>
      <c r="CR537" s="18">
        <f t="shared" si="73"/>
        <v>1131586.0900000001</v>
      </c>
    </row>
    <row r="538" spans="1:96" x14ac:dyDescent="0.25">
      <c r="A538" t="s">
        <v>29</v>
      </c>
      <c r="B538" s="11" t="s">
        <v>471</v>
      </c>
      <c r="C538" t="s">
        <v>653</v>
      </c>
      <c r="D538" s="21" t="s">
        <v>473</v>
      </c>
      <c r="E538" s="11" t="s">
        <v>671</v>
      </c>
      <c r="F538" s="11" t="s">
        <v>439</v>
      </c>
      <c r="G538" s="13">
        <v>20980.04</v>
      </c>
      <c r="H538" s="13">
        <v>24336.846399999999</v>
      </c>
      <c r="I538" s="14">
        <v>72</v>
      </c>
      <c r="J538" s="15">
        <v>43678</v>
      </c>
      <c r="K538" s="15">
        <v>45839</v>
      </c>
      <c r="L538" s="13">
        <v>1321540</v>
      </c>
      <c r="M538" s="13">
        <v>502185.2</v>
      </c>
      <c r="N538" s="13">
        <v>20980.35</v>
      </c>
      <c r="O538" s="13"/>
      <c r="P538" s="13">
        <v>20980.04</v>
      </c>
      <c r="Q538" s="13">
        <v>20980.04</v>
      </c>
      <c r="R538" s="13">
        <v>20980.04</v>
      </c>
      <c r="S538" s="13">
        <v>20980.04</v>
      </c>
      <c r="T538" s="13">
        <v>20980.04</v>
      </c>
      <c r="U538" s="13">
        <v>20980.04</v>
      </c>
      <c r="V538" s="25">
        <v>20980.04</v>
      </c>
      <c r="W538" s="13"/>
      <c r="X538" s="25"/>
      <c r="Y538" s="13"/>
      <c r="Z538" s="38">
        <v>20980.04</v>
      </c>
      <c r="AA538" s="38"/>
      <c r="AB538" s="38"/>
      <c r="AC538" s="38"/>
      <c r="AD538" s="38">
        <v>20980.04</v>
      </c>
      <c r="AE538" s="38">
        <v>20980.04</v>
      </c>
      <c r="AF538" s="38">
        <v>20980.04</v>
      </c>
      <c r="AG538" s="38">
        <v>20980.04</v>
      </c>
      <c r="AH538" s="38">
        <v>20980.04</v>
      </c>
      <c r="AI538" s="38">
        <v>20980.04</v>
      </c>
      <c r="AJ538" s="38"/>
      <c r="AK538" s="38"/>
      <c r="AL538" s="38">
        <v>20980.04</v>
      </c>
      <c r="AM538" s="38">
        <v>20980.04</v>
      </c>
      <c r="AN538" s="38">
        <v>20980.04</v>
      </c>
      <c r="AO538" s="38">
        <v>20980.04</v>
      </c>
      <c r="AP538" s="38">
        <v>20980.04</v>
      </c>
      <c r="AQ538" s="38">
        <v>20980.04</v>
      </c>
      <c r="AR538" s="38">
        <v>20980.04</v>
      </c>
      <c r="AS538" s="38">
        <v>20980.04</v>
      </c>
      <c r="AT538" s="38">
        <v>20980.04</v>
      </c>
      <c r="AU538" s="38">
        <v>20980.04</v>
      </c>
      <c r="AV538" s="38">
        <v>20980.04</v>
      </c>
      <c r="AW538" s="38">
        <v>20980.04</v>
      </c>
      <c r="AX538" s="38">
        <v>20980.04</v>
      </c>
      <c r="AY538" s="38">
        <v>20980.04</v>
      </c>
      <c r="AZ538" s="38">
        <v>20980.04</v>
      </c>
      <c r="BA538" s="38">
        <v>20980.04</v>
      </c>
      <c r="BB538" s="38">
        <v>20980.04</v>
      </c>
      <c r="BC538" s="38">
        <v>20980.04</v>
      </c>
      <c r="BD538" s="38">
        <v>20980.04</v>
      </c>
      <c r="BE538" s="38">
        <v>20980.04</v>
      </c>
      <c r="BF538" s="38">
        <v>20980.04</v>
      </c>
      <c r="BG538" s="38">
        <v>20980.04</v>
      </c>
      <c r="BH538" s="38">
        <v>20980.04</v>
      </c>
      <c r="BI538" s="38"/>
      <c r="BJ538" s="38"/>
      <c r="BK538" s="38"/>
      <c r="BL538" s="38"/>
      <c r="BM538" s="38"/>
      <c r="BN538" s="38"/>
      <c r="BO538" s="38"/>
      <c r="BP538" s="38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F538" s="18">
        <f t="shared" si="69"/>
        <v>650381.24000000011</v>
      </c>
      <c r="CG538" s="18">
        <f t="shared" si="67"/>
        <v>-20980.35</v>
      </c>
      <c r="CH538" s="13">
        <f t="shared" si="68"/>
        <v>629400.89000000013</v>
      </c>
      <c r="CI538" s="13">
        <f t="shared" si="70"/>
        <v>502185.2</v>
      </c>
      <c r="CJ538" s="13">
        <f t="shared" si="71"/>
        <v>1131586.0900000001</v>
      </c>
      <c r="CK538" s="13"/>
      <c r="CL538" s="13">
        <f t="shared" si="72"/>
        <v>1321540</v>
      </c>
      <c r="CN538" t="s">
        <v>220</v>
      </c>
      <c r="CO538" t="s">
        <v>213</v>
      </c>
      <c r="CP538" t="s">
        <v>45</v>
      </c>
      <c r="CQ538" t="s">
        <v>218</v>
      </c>
      <c r="CR538" s="18">
        <f t="shared" si="73"/>
        <v>1131586.0900000001</v>
      </c>
    </row>
    <row r="539" spans="1:96" x14ac:dyDescent="0.25">
      <c r="A539" t="s">
        <v>29</v>
      </c>
      <c r="B539" s="11" t="s">
        <v>471</v>
      </c>
      <c r="C539" t="s">
        <v>653</v>
      </c>
      <c r="D539" s="21" t="s">
        <v>473</v>
      </c>
      <c r="E539" s="11" t="s">
        <v>672</v>
      </c>
      <c r="F539" s="11" t="s">
        <v>439</v>
      </c>
      <c r="G539" s="13">
        <v>20980.04</v>
      </c>
      <c r="H539" s="13">
        <v>24336.846399999999</v>
      </c>
      <c r="I539" s="14">
        <v>72</v>
      </c>
      <c r="J539" s="15">
        <v>43678</v>
      </c>
      <c r="K539" s="15">
        <v>45839</v>
      </c>
      <c r="L539" s="13">
        <v>1321540</v>
      </c>
      <c r="M539" s="13">
        <v>502185.2</v>
      </c>
      <c r="N539" s="13">
        <v>20980.35</v>
      </c>
      <c r="O539" s="13"/>
      <c r="P539" s="13">
        <v>20980.04</v>
      </c>
      <c r="Q539" s="13">
        <v>20980.04</v>
      </c>
      <c r="R539" s="13">
        <v>20980.04</v>
      </c>
      <c r="S539" s="13">
        <v>20980.04</v>
      </c>
      <c r="T539" s="13">
        <v>20980.04</v>
      </c>
      <c r="U539" s="13">
        <v>20980.04</v>
      </c>
      <c r="V539" s="25">
        <v>20980.04</v>
      </c>
      <c r="W539" s="13"/>
      <c r="X539" s="25"/>
      <c r="Y539" s="13"/>
      <c r="Z539" s="38">
        <v>20980.04</v>
      </c>
      <c r="AA539" s="38"/>
      <c r="AB539" s="38"/>
      <c r="AC539" s="38"/>
      <c r="AD539" s="38">
        <v>20980.04</v>
      </c>
      <c r="AE539" s="38">
        <v>20980.04</v>
      </c>
      <c r="AF539" s="38">
        <v>20980.04</v>
      </c>
      <c r="AG539" s="38">
        <v>20980.04</v>
      </c>
      <c r="AH539" s="38">
        <v>20980.04</v>
      </c>
      <c r="AI539" s="38">
        <v>20980.04</v>
      </c>
      <c r="AJ539" s="38"/>
      <c r="AK539" s="38"/>
      <c r="AL539" s="38">
        <v>20980.04</v>
      </c>
      <c r="AM539" s="38">
        <v>20980.04</v>
      </c>
      <c r="AN539" s="38">
        <v>20980.04</v>
      </c>
      <c r="AO539" s="38">
        <v>20980.04</v>
      </c>
      <c r="AP539" s="38">
        <v>20980.04</v>
      </c>
      <c r="AQ539" s="38">
        <v>20980.04</v>
      </c>
      <c r="AR539" s="38">
        <v>20980.04</v>
      </c>
      <c r="AS539" s="38">
        <v>20980.04</v>
      </c>
      <c r="AT539" s="38">
        <v>20980.04</v>
      </c>
      <c r="AU539" s="38">
        <v>20980.04</v>
      </c>
      <c r="AV539" s="38">
        <v>20980.04</v>
      </c>
      <c r="AW539" s="38">
        <v>20980.04</v>
      </c>
      <c r="AX539" s="38">
        <v>20980.04</v>
      </c>
      <c r="AY539" s="38">
        <v>20980.04</v>
      </c>
      <c r="AZ539" s="38">
        <v>20980.04</v>
      </c>
      <c r="BA539" s="38">
        <v>20980.04</v>
      </c>
      <c r="BB539" s="38">
        <v>20980.04</v>
      </c>
      <c r="BC539" s="38">
        <v>20980.04</v>
      </c>
      <c r="BD539" s="38">
        <v>20980.04</v>
      </c>
      <c r="BE539" s="38">
        <v>20980.04</v>
      </c>
      <c r="BF539" s="38">
        <v>20980.04</v>
      </c>
      <c r="BG539" s="38">
        <v>20980.04</v>
      </c>
      <c r="BH539" s="38">
        <v>20980.04</v>
      </c>
      <c r="BI539" s="38"/>
      <c r="BJ539" s="38"/>
      <c r="BK539" s="38"/>
      <c r="BL539" s="38"/>
      <c r="BM539" s="38"/>
      <c r="BN539" s="38"/>
      <c r="BO539" s="38"/>
      <c r="BP539" s="38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F539" s="18">
        <f t="shared" si="69"/>
        <v>650381.24000000011</v>
      </c>
      <c r="CG539" s="18">
        <f t="shared" si="67"/>
        <v>-20980.35</v>
      </c>
      <c r="CH539" s="13">
        <f t="shared" si="68"/>
        <v>629400.89000000013</v>
      </c>
      <c r="CI539" s="13">
        <f t="shared" si="70"/>
        <v>502185.2</v>
      </c>
      <c r="CJ539" s="13">
        <f t="shared" si="71"/>
        <v>1131586.0900000001</v>
      </c>
      <c r="CK539" s="13"/>
      <c r="CL539" s="13">
        <f t="shared" si="72"/>
        <v>1321540</v>
      </c>
      <c r="CN539" t="s">
        <v>220</v>
      </c>
      <c r="CO539" t="s">
        <v>213</v>
      </c>
      <c r="CP539" t="s">
        <v>45</v>
      </c>
      <c r="CQ539" t="s">
        <v>218</v>
      </c>
      <c r="CR539" s="18">
        <f t="shared" si="73"/>
        <v>1131586.0900000001</v>
      </c>
    </row>
    <row r="540" spans="1:96" x14ac:dyDescent="0.25">
      <c r="A540" t="s">
        <v>29</v>
      </c>
      <c r="B540" s="11" t="s">
        <v>471</v>
      </c>
      <c r="C540" t="s">
        <v>653</v>
      </c>
      <c r="D540" s="21" t="s">
        <v>473</v>
      </c>
      <c r="E540" s="11" t="s">
        <v>673</v>
      </c>
      <c r="F540" s="11" t="s">
        <v>439</v>
      </c>
      <c r="G540" s="13">
        <v>20980.04</v>
      </c>
      <c r="H540" s="13">
        <v>24336.846399999999</v>
      </c>
      <c r="I540" s="14">
        <v>72</v>
      </c>
      <c r="J540" s="15">
        <v>43678</v>
      </c>
      <c r="K540" s="15">
        <v>45839</v>
      </c>
      <c r="L540" s="13">
        <v>1321540</v>
      </c>
      <c r="M540" s="13">
        <v>502185.2</v>
      </c>
      <c r="N540" s="13">
        <v>20980.35</v>
      </c>
      <c r="O540" s="13"/>
      <c r="P540" s="13">
        <v>20980.04</v>
      </c>
      <c r="Q540" s="13">
        <v>20980.04</v>
      </c>
      <c r="R540" s="13">
        <v>20980.04</v>
      </c>
      <c r="S540" s="13">
        <v>20980.04</v>
      </c>
      <c r="T540" s="13">
        <v>20980.04</v>
      </c>
      <c r="U540" s="13">
        <v>20980.04</v>
      </c>
      <c r="V540" s="25">
        <v>20980.04</v>
      </c>
      <c r="W540" s="13"/>
      <c r="X540" s="25"/>
      <c r="Y540" s="13"/>
      <c r="Z540" s="38">
        <v>20980.04</v>
      </c>
      <c r="AA540" s="38"/>
      <c r="AB540" s="38"/>
      <c r="AC540" s="38"/>
      <c r="AD540" s="38">
        <v>20980.04</v>
      </c>
      <c r="AE540" s="38">
        <v>20980.04</v>
      </c>
      <c r="AF540" s="38">
        <v>20980.04</v>
      </c>
      <c r="AG540" s="38">
        <v>20980.04</v>
      </c>
      <c r="AH540" s="38">
        <v>20980.04</v>
      </c>
      <c r="AI540" s="38">
        <v>20980.04</v>
      </c>
      <c r="AJ540" s="38"/>
      <c r="AK540" s="38"/>
      <c r="AL540" s="38">
        <v>20980.04</v>
      </c>
      <c r="AM540" s="38">
        <v>20980.04</v>
      </c>
      <c r="AN540" s="38">
        <v>20980.04</v>
      </c>
      <c r="AO540" s="38">
        <v>20980.04</v>
      </c>
      <c r="AP540" s="38">
        <v>20980.04</v>
      </c>
      <c r="AQ540" s="38">
        <v>20980.04</v>
      </c>
      <c r="AR540" s="38">
        <v>20980.04</v>
      </c>
      <c r="AS540" s="38">
        <v>20980.04</v>
      </c>
      <c r="AT540" s="38">
        <v>20980.04</v>
      </c>
      <c r="AU540" s="38">
        <v>20980.04</v>
      </c>
      <c r="AV540" s="38">
        <v>20980.04</v>
      </c>
      <c r="AW540" s="38">
        <v>20980.04</v>
      </c>
      <c r="AX540" s="38">
        <v>20980.04</v>
      </c>
      <c r="AY540" s="38">
        <v>20980.04</v>
      </c>
      <c r="AZ540" s="38">
        <v>20980.04</v>
      </c>
      <c r="BA540" s="38">
        <v>20980.04</v>
      </c>
      <c r="BB540" s="38">
        <v>20980.04</v>
      </c>
      <c r="BC540" s="38">
        <v>20980.04</v>
      </c>
      <c r="BD540" s="38">
        <v>20980.04</v>
      </c>
      <c r="BE540" s="38">
        <v>20980.04</v>
      </c>
      <c r="BF540" s="38">
        <v>20980.04</v>
      </c>
      <c r="BG540" s="38">
        <v>20980.04</v>
      </c>
      <c r="BH540" s="38">
        <v>20980.04</v>
      </c>
      <c r="BI540" s="38"/>
      <c r="BJ540" s="38"/>
      <c r="BK540" s="38"/>
      <c r="BL540" s="38"/>
      <c r="BM540" s="38"/>
      <c r="BN540" s="38"/>
      <c r="BO540" s="38"/>
      <c r="BP540" s="38"/>
      <c r="BQ540" s="39"/>
      <c r="BR540" s="39"/>
      <c r="BS540" s="39"/>
      <c r="BT540" s="39"/>
      <c r="BU540" s="39"/>
      <c r="BV540" s="39"/>
      <c r="BW540" s="39"/>
      <c r="BX540" s="39"/>
      <c r="BY540" s="39"/>
      <c r="BZ540" s="39"/>
      <c r="CA540" s="39"/>
      <c r="CB540" s="39"/>
      <c r="CF540" s="18">
        <f t="shared" si="69"/>
        <v>650381.24000000011</v>
      </c>
      <c r="CG540" s="18">
        <f t="shared" si="67"/>
        <v>-20980.35</v>
      </c>
      <c r="CH540" s="13">
        <f t="shared" si="68"/>
        <v>629400.89000000013</v>
      </c>
      <c r="CI540" s="13">
        <f t="shared" si="70"/>
        <v>502185.2</v>
      </c>
      <c r="CJ540" s="13">
        <f t="shared" si="71"/>
        <v>1131586.0900000001</v>
      </c>
      <c r="CK540" s="13"/>
      <c r="CL540" s="13">
        <f t="shared" si="72"/>
        <v>1321540</v>
      </c>
      <c r="CN540" t="s">
        <v>220</v>
      </c>
      <c r="CO540" t="s">
        <v>213</v>
      </c>
      <c r="CP540" t="s">
        <v>45</v>
      </c>
      <c r="CQ540" t="s">
        <v>218</v>
      </c>
      <c r="CR540" s="18">
        <f t="shared" si="73"/>
        <v>1131586.0900000001</v>
      </c>
    </row>
    <row r="541" spans="1:96" x14ac:dyDescent="0.25">
      <c r="A541" t="s">
        <v>29</v>
      </c>
      <c r="B541" s="11" t="s">
        <v>471</v>
      </c>
      <c r="C541" t="s">
        <v>674</v>
      </c>
      <c r="D541" s="21" t="s">
        <v>473</v>
      </c>
      <c r="E541" s="11" t="s">
        <v>675</v>
      </c>
      <c r="F541" s="11" t="s">
        <v>439</v>
      </c>
      <c r="G541" s="13">
        <v>30465.43</v>
      </c>
      <c r="H541" s="13">
        <v>35339.898799999995</v>
      </c>
      <c r="I541" s="14">
        <v>72</v>
      </c>
      <c r="J541" s="15">
        <v>43862</v>
      </c>
      <c r="K541" s="15">
        <v>46023</v>
      </c>
      <c r="L541" s="13">
        <v>1919001</v>
      </c>
      <c r="M541" s="13">
        <v>729220.38</v>
      </c>
      <c r="N541" s="13">
        <v>30465.43</v>
      </c>
      <c r="O541" s="13"/>
      <c r="P541" s="13">
        <v>30465.43</v>
      </c>
      <c r="Q541" s="13">
        <v>30465.43</v>
      </c>
      <c r="R541" s="13">
        <v>30465.43</v>
      </c>
      <c r="S541" s="13">
        <v>30465.43</v>
      </c>
      <c r="T541" s="13">
        <v>30465.43</v>
      </c>
      <c r="U541" s="13">
        <v>30465.43</v>
      </c>
      <c r="V541" s="25">
        <v>30465.43</v>
      </c>
      <c r="W541" s="13"/>
      <c r="X541" s="25"/>
      <c r="Y541" s="13"/>
      <c r="Z541" s="38">
        <v>30465.43</v>
      </c>
      <c r="AA541" s="38"/>
      <c r="AB541" s="38"/>
      <c r="AC541" s="38"/>
      <c r="AD541" s="38">
        <v>30465.43</v>
      </c>
      <c r="AE541" s="38">
        <v>30465.43</v>
      </c>
      <c r="AF541" s="38">
        <v>30465.43</v>
      </c>
      <c r="AG541" s="38">
        <v>30465.43</v>
      </c>
      <c r="AH541" s="38">
        <v>30465.43</v>
      </c>
      <c r="AI541" s="38">
        <v>30465.43</v>
      </c>
      <c r="AJ541" s="38"/>
      <c r="AK541" s="38"/>
      <c r="AL541" s="38">
        <v>30465.43</v>
      </c>
      <c r="AM541" s="38">
        <v>30465.43</v>
      </c>
      <c r="AN541" s="38">
        <v>30465.43</v>
      </c>
      <c r="AO541" s="38">
        <v>30465.43</v>
      </c>
      <c r="AP541" s="38">
        <v>30465.43</v>
      </c>
      <c r="AQ541" s="38">
        <v>30465.43</v>
      </c>
      <c r="AR541" s="38">
        <v>30465.43</v>
      </c>
      <c r="AS541" s="38">
        <v>30465.43</v>
      </c>
      <c r="AT541" s="38">
        <v>30465.43</v>
      </c>
      <c r="AU541" s="38">
        <v>30465.43</v>
      </c>
      <c r="AV541" s="38">
        <v>30465.43</v>
      </c>
      <c r="AW541" s="38">
        <v>30465.43</v>
      </c>
      <c r="AX541" s="38">
        <v>30465.43</v>
      </c>
      <c r="AY541" s="38">
        <v>30465.43</v>
      </c>
      <c r="AZ541" s="38">
        <v>30465.43</v>
      </c>
      <c r="BA541" s="38">
        <v>30465.43</v>
      </c>
      <c r="BB541" s="38">
        <v>30465.43</v>
      </c>
      <c r="BC541" s="38">
        <v>30465.43</v>
      </c>
      <c r="BD541" s="38">
        <v>30465.43</v>
      </c>
      <c r="BE541" s="38">
        <v>30465.43</v>
      </c>
      <c r="BF541" s="38">
        <v>30465.43</v>
      </c>
      <c r="BG541" s="38">
        <v>30465.43</v>
      </c>
      <c r="BH541" s="38">
        <v>30465.43</v>
      </c>
      <c r="BI541" s="38">
        <v>30465.43</v>
      </c>
      <c r="BJ541" s="38">
        <v>30465.43</v>
      </c>
      <c r="BK541" s="38">
        <v>30465.43</v>
      </c>
      <c r="BL541" s="38">
        <v>30465.43</v>
      </c>
      <c r="BM541" s="38">
        <v>30465.43</v>
      </c>
      <c r="BN541" s="38">
        <v>30465.43</v>
      </c>
      <c r="BO541" s="38"/>
      <c r="BP541" s="38"/>
      <c r="BQ541" s="39"/>
      <c r="BR541" s="39"/>
      <c r="BS541" s="39"/>
      <c r="BT541" s="39"/>
      <c r="BU541" s="39"/>
      <c r="BV541" s="39"/>
      <c r="BW541" s="39"/>
      <c r="BX541" s="39"/>
      <c r="BY541" s="39"/>
      <c r="BZ541" s="39"/>
      <c r="CA541" s="39"/>
      <c r="CB541" s="39"/>
      <c r="CF541" s="18">
        <f t="shared" si="69"/>
        <v>1127220.9100000006</v>
      </c>
      <c r="CG541" s="18">
        <f t="shared" si="67"/>
        <v>-30465.43</v>
      </c>
      <c r="CH541" s="13">
        <f t="shared" si="68"/>
        <v>1096755.4800000007</v>
      </c>
      <c r="CI541" s="13">
        <f t="shared" si="70"/>
        <v>729220.38</v>
      </c>
      <c r="CJ541" s="13">
        <f t="shared" si="71"/>
        <v>1825975.8600000008</v>
      </c>
      <c r="CK541" s="13"/>
      <c r="CL541" s="13">
        <f t="shared" si="72"/>
        <v>1919001</v>
      </c>
      <c r="CN541" t="s">
        <v>296</v>
      </c>
      <c r="CO541" t="s">
        <v>213</v>
      </c>
      <c r="CP541" t="s">
        <v>335</v>
      </c>
      <c r="CQ541" t="s">
        <v>46</v>
      </c>
      <c r="CR541" s="18">
        <f t="shared" si="73"/>
        <v>1825975.8600000008</v>
      </c>
    </row>
    <row r="542" spans="1:96" x14ac:dyDescent="0.25">
      <c r="A542" t="s">
        <v>29</v>
      </c>
      <c r="B542" s="11" t="s">
        <v>471</v>
      </c>
      <c r="C542" t="s">
        <v>674</v>
      </c>
      <c r="D542" s="21" t="s">
        <v>473</v>
      </c>
      <c r="E542" s="11" t="s">
        <v>676</v>
      </c>
      <c r="F542" s="11" t="s">
        <v>439</v>
      </c>
      <c r="G542" s="13">
        <v>30465.43</v>
      </c>
      <c r="H542" s="13">
        <v>35339.898799999995</v>
      </c>
      <c r="I542" s="14">
        <v>72</v>
      </c>
      <c r="J542" s="15">
        <v>43862</v>
      </c>
      <c r="K542" s="15">
        <v>46023</v>
      </c>
      <c r="L542" s="13">
        <v>1919001</v>
      </c>
      <c r="M542" s="13">
        <v>729220.38</v>
      </c>
      <c r="N542" s="13">
        <v>30465.43</v>
      </c>
      <c r="O542" s="13"/>
      <c r="P542" s="13">
        <v>30465.43</v>
      </c>
      <c r="Q542" s="13">
        <v>30465.43</v>
      </c>
      <c r="R542" s="13">
        <v>30465.43</v>
      </c>
      <c r="S542" s="13">
        <v>30465.43</v>
      </c>
      <c r="T542" s="13">
        <v>30465.43</v>
      </c>
      <c r="U542" s="13">
        <v>30465.43</v>
      </c>
      <c r="V542" s="25">
        <v>30465.43</v>
      </c>
      <c r="W542" s="13"/>
      <c r="X542" s="25"/>
      <c r="Y542" s="13"/>
      <c r="Z542" s="38">
        <v>30465.43</v>
      </c>
      <c r="AA542" s="38"/>
      <c r="AB542" s="38"/>
      <c r="AC542" s="38"/>
      <c r="AD542" s="38">
        <v>30465.43</v>
      </c>
      <c r="AE542" s="38">
        <v>30465.43</v>
      </c>
      <c r="AF542" s="38">
        <v>30465.43</v>
      </c>
      <c r="AG542" s="38">
        <v>30465.43</v>
      </c>
      <c r="AH542" s="38">
        <v>30465.43</v>
      </c>
      <c r="AI542" s="38">
        <v>30465.43</v>
      </c>
      <c r="AJ542" s="38"/>
      <c r="AK542" s="38"/>
      <c r="AL542" s="38">
        <v>30465.43</v>
      </c>
      <c r="AM542" s="38">
        <v>30465.43</v>
      </c>
      <c r="AN542" s="38">
        <v>30465.43</v>
      </c>
      <c r="AO542" s="38">
        <v>30465.43</v>
      </c>
      <c r="AP542" s="38">
        <v>30465.43</v>
      </c>
      <c r="AQ542" s="38">
        <v>30465.43</v>
      </c>
      <c r="AR542" s="38">
        <v>30465.43</v>
      </c>
      <c r="AS542" s="38">
        <v>30465.43</v>
      </c>
      <c r="AT542" s="38">
        <v>30465.43</v>
      </c>
      <c r="AU542" s="38">
        <v>30465.43</v>
      </c>
      <c r="AV542" s="38">
        <v>30465.43</v>
      </c>
      <c r="AW542" s="38">
        <v>30465.43</v>
      </c>
      <c r="AX542" s="38">
        <v>30465.43</v>
      </c>
      <c r="AY542" s="38">
        <v>30465.43</v>
      </c>
      <c r="AZ542" s="38">
        <v>30465.43</v>
      </c>
      <c r="BA542" s="38">
        <v>30465.43</v>
      </c>
      <c r="BB542" s="38">
        <v>30465.43</v>
      </c>
      <c r="BC542" s="38">
        <v>30465.43</v>
      </c>
      <c r="BD542" s="38">
        <v>30465.43</v>
      </c>
      <c r="BE542" s="38">
        <v>30465.43</v>
      </c>
      <c r="BF542" s="38">
        <v>30465.43</v>
      </c>
      <c r="BG542" s="38">
        <v>30465.43</v>
      </c>
      <c r="BH542" s="38">
        <v>30465.43</v>
      </c>
      <c r="BI542" s="38">
        <v>30465.43</v>
      </c>
      <c r="BJ542" s="38">
        <v>30465.43</v>
      </c>
      <c r="BK542" s="38">
        <v>30465.43</v>
      </c>
      <c r="BL542" s="38">
        <v>30465.43</v>
      </c>
      <c r="BM542" s="38">
        <v>30465.43</v>
      </c>
      <c r="BN542" s="38">
        <v>30465.43</v>
      </c>
      <c r="BO542" s="38"/>
      <c r="BP542" s="38"/>
      <c r="BQ542" s="39"/>
      <c r="BR542" s="39"/>
      <c r="BS542" s="39"/>
      <c r="BT542" s="39"/>
      <c r="BU542" s="39"/>
      <c r="BV542" s="39"/>
      <c r="BW542" s="39"/>
      <c r="BX542" s="39"/>
      <c r="BY542" s="39"/>
      <c r="BZ542" s="39"/>
      <c r="CA542" s="39"/>
      <c r="CB542" s="39"/>
      <c r="CF542" s="18">
        <f t="shared" si="69"/>
        <v>1127220.9100000006</v>
      </c>
      <c r="CG542" s="18">
        <f t="shared" si="67"/>
        <v>-30465.43</v>
      </c>
      <c r="CH542" s="13">
        <f t="shared" si="68"/>
        <v>1096755.4800000007</v>
      </c>
      <c r="CI542" s="13">
        <f t="shared" si="70"/>
        <v>729220.38</v>
      </c>
      <c r="CJ542" s="13">
        <f t="shared" si="71"/>
        <v>1825975.8600000008</v>
      </c>
      <c r="CK542" s="13"/>
      <c r="CL542" s="13">
        <f t="shared" si="72"/>
        <v>1919001</v>
      </c>
      <c r="CN542" t="s">
        <v>296</v>
      </c>
      <c r="CO542" t="s">
        <v>213</v>
      </c>
      <c r="CP542" t="s">
        <v>677</v>
      </c>
      <c r="CQ542" t="s">
        <v>46</v>
      </c>
      <c r="CR542" s="18">
        <f t="shared" si="73"/>
        <v>1825975.8600000008</v>
      </c>
    </row>
    <row r="543" spans="1:96" x14ac:dyDescent="0.25">
      <c r="A543" t="s">
        <v>29</v>
      </c>
      <c r="B543" s="11" t="s">
        <v>471</v>
      </c>
      <c r="C543" t="s">
        <v>674</v>
      </c>
      <c r="D543" s="21" t="s">
        <v>473</v>
      </c>
      <c r="E543" s="11" t="s">
        <v>678</v>
      </c>
      <c r="F543" s="11" t="s">
        <v>439</v>
      </c>
      <c r="G543" s="13">
        <v>30465.43</v>
      </c>
      <c r="H543" s="13">
        <v>35339.898799999995</v>
      </c>
      <c r="I543" s="14">
        <v>72</v>
      </c>
      <c r="J543" s="15">
        <v>43862</v>
      </c>
      <c r="K543" s="15">
        <v>46023</v>
      </c>
      <c r="L543" s="13">
        <v>1919001</v>
      </c>
      <c r="M543" s="13">
        <v>729220.38</v>
      </c>
      <c r="N543" s="13">
        <v>30465.43</v>
      </c>
      <c r="O543" s="13"/>
      <c r="P543" s="13">
        <v>30465.43</v>
      </c>
      <c r="Q543" s="13">
        <v>30465.43</v>
      </c>
      <c r="R543" s="13">
        <v>30465.43</v>
      </c>
      <c r="S543" s="13">
        <v>30465.43</v>
      </c>
      <c r="T543" s="13">
        <v>30465.43</v>
      </c>
      <c r="U543" s="13">
        <v>30465.43</v>
      </c>
      <c r="V543" s="25">
        <v>30465.43</v>
      </c>
      <c r="W543" s="13"/>
      <c r="X543" s="25"/>
      <c r="Y543" s="13"/>
      <c r="Z543" s="38">
        <v>30465.43</v>
      </c>
      <c r="AA543" s="38"/>
      <c r="AB543" s="38"/>
      <c r="AC543" s="38"/>
      <c r="AD543" s="38">
        <v>30465.43</v>
      </c>
      <c r="AE543" s="38">
        <v>30465.43</v>
      </c>
      <c r="AF543" s="38">
        <v>30465.43</v>
      </c>
      <c r="AG543" s="38">
        <v>30465.43</v>
      </c>
      <c r="AH543" s="38">
        <v>30465.43</v>
      </c>
      <c r="AI543" s="38">
        <v>30465.43</v>
      </c>
      <c r="AJ543" s="38"/>
      <c r="AK543" s="38"/>
      <c r="AL543" s="38">
        <v>30465.43</v>
      </c>
      <c r="AM543" s="38">
        <v>30465.43</v>
      </c>
      <c r="AN543" s="38">
        <v>30465.43</v>
      </c>
      <c r="AO543" s="38">
        <v>30465.43</v>
      </c>
      <c r="AP543" s="38">
        <v>30465.43</v>
      </c>
      <c r="AQ543" s="38">
        <v>30465.43</v>
      </c>
      <c r="AR543" s="38">
        <v>30465.43</v>
      </c>
      <c r="AS543" s="38">
        <v>30465.43</v>
      </c>
      <c r="AT543" s="38">
        <v>30465.43</v>
      </c>
      <c r="AU543" s="38">
        <v>30465.43</v>
      </c>
      <c r="AV543" s="38">
        <v>30465.43</v>
      </c>
      <c r="AW543" s="38">
        <v>30465.43</v>
      </c>
      <c r="AX543" s="38">
        <v>30465.43</v>
      </c>
      <c r="AY543" s="38">
        <v>30465.43</v>
      </c>
      <c r="AZ543" s="38">
        <v>30465.43</v>
      </c>
      <c r="BA543" s="38">
        <v>30465.43</v>
      </c>
      <c r="BB543" s="38">
        <v>30465.43</v>
      </c>
      <c r="BC543" s="38">
        <v>30465.43</v>
      </c>
      <c r="BD543" s="38">
        <v>30465.43</v>
      </c>
      <c r="BE543" s="38">
        <v>30465.43</v>
      </c>
      <c r="BF543" s="38">
        <v>30465.43</v>
      </c>
      <c r="BG543" s="38">
        <v>30465.43</v>
      </c>
      <c r="BH543" s="38">
        <v>30465.43</v>
      </c>
      <c r="BI543" s="38">
        <v>30465.43</v>
      </c>
      <c r="BJ543" s="38">
        <v>30465.43</v>
      </c>
      <c r="BK543" s="38">
        <v>30465.43</v>
      </c>
      <c r="BL543" s="38">
        <v>30465.43</v>
      </c>
      <c r="BM543" s="38">
        <v>30465.43</v>
      </c>
      <c r="BN543" s="38">
        <v>30465.43</v>
      </c>
      <c r="BO543" s="38"/>
      <c r="BP543" s="38"/>
      <c r="BQ543" s="39"/>
      <c r="BR543" s="39"/>
      <c r="BS543" s="39"/>
      <c r="BT543" s="39"/>
      <c r="BU543" s="39"/>
      <c r="BV543" s="39"/>
      <c r="BW543" s="39"/>
      <c r="BX543" s="39"/>
      <c r="BY543" s="39"/>
      <c r="BZ543" s="39"/>
      <c r="CA543" s="39"/>
      <c r="CB543" s="39"/>
      <c r="CF543" s="18">
        <f t="shared" si="69"/>
        <v>1127220.9100000006</v>
      </c>
      <c r="CG543" s="18">
        <f t="shared" si="67"/>
        <v>-30465.43</v>
      </c>
      <c r="CH543" s="13">
        <f t="shared" si="68"/>
        <v>1096755.4800000007</v>
      </c>
      <c r="CI543" s="13">
        <f t="shared" si="70"/>
        <v>729220.38</v>
      </c>
      <c r="CJ543" s="13">
        <f t="shared" si="71"/>
        <v>1825975.8600000008</v>
      </c>
      <c r="CK543" s="13"/>
      <c r="CL543" s="13">
        <f t="shared" si="72"/>
        <v>1919001</v>
      </c>
      <c r="CN543" t="s">
        <v>296</v>
      </c>
      <c r="CO543" t="s">
        <v>213</v>
      </c>
      <c r="CP543" t="s">
        <v>677</v>
      </c>
      <c r="CQ543" t="s">
        <v>46</v>
      </c>
      <c r="CR543" s="18">
        <f t="shared" si="73"/>
        <v>1825975.8600000008</v>
      </c>
    </row>
    <row r="544" spans="1:96" x14ac:dyDescent="0.25">
      <c r="A544" t="s">
        <v>29</v>
      </c>
      <c r="B544" s="11" t="s">
        <v>471</v>
      </c>
      <c r="C544" t="s">
        <v>674</v>
      </c>
      <c r="D544" s="21" t="s">
        <v>473</v>
      </c>
      <c r="E544" s="11" t="s">
        <v>679</v>
      </c>
      <c r="F544" s="11" t="s">
        <v>439</v>
      </c>
      <c r="G544" s="13">
        <v>30465.43</v>
      </c>
      <c r="H544" s="13">
        <v>35339.898799999995</v>
      </c>
      <c r="I544" s="14">
        <v>72</v>
      </c>
      <c r="J544" s="15">
        <v>43862</v>
      </c>
      <c r="K544" s="15">
        <v>46023</v>
      </c>
      <c r="L544" s="13">
        <v>1919001</v>
      </c>
      <c r="M544" s="13">
        <v>729220.38</v>
      </c>
      <c r="N544" s="13">
        <v>30465.43</v>
      </c>
      <c r="O544" s="13"/>
      <c r="P544" s="13">
        <v>30465.43</v>
      </c>
      <c r="Q544" s="13">
        <v>30465.43</v>
      </c>
      <c r="R544" s="13">
        <v>30465.43</v>
      </c>
      <c r="S544" s="13">
        <v>30465.43</v>
      </c>
      <c r="T544" s="13">
        <v>30465.43</v>
      </c>
      <c r="U544" s="13">
        <v>30465.43</v>
      </c>
      <c r="V544" s="25">
        <v>30465.43</v>
      </c>
      <c r="W544" s="13"/>
      <c r="X544" s="25"/>
      <c r="Y544" s="13"/>
      <c r="Z544" s="38">
        <v>30465.43</v>
      </c>
      <c r="AA544" s="38"/>
      <c r="AB544" s="38"/>
      <c r="AC544" s="38"/>
      <c r="AD544" s="38">
        <v>30465.43</v>
      </c>
      <c r="AE544" s="38">
        <v>30465.43</v>
      </c>
      <c r="AF544" s="38">
        <v>30465.43</v>
      </c>
      <c r="AG544" s="38">
        <v>30465.43</v>
      </c>
      <c r="AH544" s="38">
        <v>30465.43</v>
      </c>
      <c r="AI544" s="38">
        <v>30465.43</v>
      </c>
      <c r="AJ544" s="38"/>
      <c r="AK544" s="38"/>
      <c r="AL544" s="38">
        <v>30465.43</v>
      </c>
      <c r="AM544" s="38">
        <v>30465.43</v>
      </c>
      <c r="AN544" s="38">
        <v>30465.43</v>
      </c>
      <c r="AO544" s="38">
        <v>30465.43</v>
      </c>
      <c r="AP544" s="38">
        <v>30465.43</v>
      </c>
      <c r="AQ544" s="38">
        <v>30465.43</v>
      </c>
      <c r="AR544" s="38">
        <v>30465.43</v>
      </c>
      <c r="AS544" s="38">
        <v>30465.43</v>
      </c>
      <c r="AT544" s="38">
        <v>30465.43</v>
      </c>
      <c r="AU544" s="38">
        <v>30465.43</v>
      </c>
      <c r="AV544" s="38">
        <v>30465.43</v>
      </c>
      <c r="AW544" s="38">
        <v>30465.43</v>
      </c>
      <c r="AX544" s="38">
        <v>30465.43</v>
      </c>
      <c r="AY544" s="38">
        <v>30465.43</v>
      </c>
      <c r="AZ544" s="38">
        <v>30465.43</v>
      </c>
      <c r="BA544" s="38">
        <v>30465.43</v>
      </c>
      <c r="BB544" s="38">
        <v>30465.43</v>
      </c>
      <c r="BC544" s="38">
        <v>30465.43</v>
      </c>
      <c r="BD544" s="38">
        <v>30465.43</v>
      </c>
      <c r="BE544" s="38">
        <v>30465.43</v>
      </c>
      <c r="BF544" s="38">
        <v>30465.43</v>
      </c>
      <c r="BG544" s="38">
        <v>30465.43</v>
      </c>
      <c r="BH544" s="38">
        <v>30465.43</v>
      </c>
      <c r="BI544" s="38">
        <v>30465.43</v>
      </c>
      <c r="BJ544" s="38">
        <v>30465.43</v>
      </c>
      <c r="BK544" s="38">
        <v>30465.43</v>
      </c>
      <c r="BL544" s="38">
        <v>30465.43</v>
      </c>
      <c r="BM544" s="38">
        <v>30465.43</v>
      </c>
      <c r="BN544" s="38">
        <v>30465.43</v>
      </c>
      <c r="BO544" s="38"/>
      <c r="BP544" s="38"/>
      <c r="BQ544" s="39"/>
      <c r="BR544" s="39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F544" s="18">
        <f t="shared" si="69"/>
        <v>1127220.9100000006</v>
      </c>
      <c r="CG544" s="18">
        <f t="shared" si="67"/>
        <v>-30465.43</v>
      </c>
      <c r="CH544" s="13">
        <f t="shared" si="68"/>
        <v>1096755.4800000007</v>
      </c>
      <c r="CI544" s="13">
        <f t="shared" si="70"/>
        <v>729220.38</v>
      </c>
      <c r="CJ544" s="13">
        <f t="shared" si="71"/>
        <v>1825975.8600000008</v>
      </c>
      <c r="CK544" s="13"/>
      <c r="CL544" s="13">
        <f t="shared" si="72"/>
        <v>1919001</v>
      </c>
      <c r="CN544" t="s">
        <v>296</v>
      </c>
      <c r="CO544" t="s">
        <v>213</v>
      </c>
      <c r="CP544" t="s">
        <v>677</v>
      </c>
      <c r="CQ544" t="s">
        <v>46</v>
      </c>
      <c r="CR544" s="18">
        <f t="shared" si="73"/>
        <v>1825975.8600000008</v>
      </c>
    </row>
    <row r="545" spans="1:96" x14ac:dyDescent="0.25">
      <c r="A545" t="s">
        <v>29</v>
      </c>
      <c r="B545" s="11" t="s">
        <v>471</v>
      </c>
      <c r="C545" t="s">
        <v>674</v>
      </c>
      <c r="D545" s="21" t="s">
        <v>473</v>
      </c>
      <c r="E545" s="11" t="s">
        <v>680</v>
      </c>
      <c r="F545" s="11" t="s">
        <v>439</v>
      </c>
      <c r="G545" s="13">
        <v>30465.43</v>
      </c>
      <c r="H545" s="13">
        <v>35339.898799999995</v>
      </c>
      <c r="I545" s="14">
        <v>72</v>
      </c>
      <c r="J545" s="15">
        <v>43862</v>
      </c>
      <c r="K545" s="15">
        <v>46023</v>
      </c>
      <c r="L545" s="13">
        <v>1919001</v>
      </c>
      <c r="M545" s="13">
        <v>729220.38</v>
      </c>
      <c r="N545" s="13">
        <v>30465.43</v>
      </c>
      <c r="O545" s="13"/>
      <c r="P545" s="13">
        <v>30465.43</v>
      </c>
      <c r="Q545" s="13">
        <v>30465.43</v>
      </c>
      <c r="R545" s="13">
        <v>30465.43</v>
      </c>
      <c r="S545" s="13">
        <v>30465.43</v>
      </c>
      <c r="T545" s="13">
        <v>30465.43</v>
      </c>
      <c r="U545" s="13">
        <v>30465.43</v>
      </c>
      <c r="V545" s="25">
        <v>30465.43</v>
      </c>
      <c r="W545" s="13"/>
      <c r="X545" s="25"/>
      <c r="Y545" s="13"/>
      <c r="Z545" s="38">
        <v>30465.43</v>
      </c>
      <c r="AA545" s="38"/>
      <c r="AB545" s="38"/>
      <c r="AC545" s="38"/>
      <c r="AD545" s="38">
        <v>30465.43</v>
      </c>
      <c r="AE545" s="38">
        <v>30465.43</v>
      </c>
      <c r="AF545" s="38">
        <v>30465.43</v>
      </c>
      <c r="AG545" s="38">
        <v>30465.43</v>
      </c>
      <c r="AH545" s="38">
        <v>30465.43</v>
      </c>
      <c r="AI545" s="38">
        <v>30465.43</v>
      </c>
      <c r="AJ545" s="38"/>
      <c r="AK545" s="38"/>
      <c r="AL545" s="38">
        <v>30465.43</v>
      </c>
      <c r="AM545" s="38">
        <v>30465.43</v>
      </c>
      <c r="AN545" s="38">
        <v>30465.43</v>
      </c>
      <c r="AO545" s="38">
        <v>30465.43</v>
      </c>
      <c r="AP545" s="38">
        <v>30465.43</v>
      </c>
      <c r="AQ545" s="38">
        <v>30465.43</v>
      </c>
      <c r="AR545" s="38">
        <v>30465.43</v>
      </c>
      <c r="AS545" s="38">
        <v>30465.43</v>
      </c>
      <c r="AT545" s="38">
        <v>30465.43</v>
      </c>
      <c r="AU545" s="38">
        <v>30465.43</v>
      </c>
      <c r="AV545" s="38">
        <v>30465.43</v>
      </c>
      <c r="AW545" s="38">
        <v>30465.43</v>
      </c>
      <c r="AX545" s="38">
        <v>30465.43</v>
      </c>
      <c r="AY545" s="38">
        <v>30465.43</v>
      </c>
      <c r="AZ545" s="38">
        <v>30465.43</v>
      </c>
      <c r="BA545" s="38">
        <v>30465.43</v>
      </c>
      <c r="BB545" s="38">
        <v>30465.43</v>
      </c>
      <c r="BC545" s="38">
        <v>30465.43</v>
      </c>
      <c r="BD545" s="38">
        <v>30465.43</v>
      </c>
      <c r="BE545" s="38">
        <v>30465.43</v>
      </c>
      <c r="BF545" s="38">
        <v>30465.43</v>
      </c>
      <c r="BG545" s="38">
        <v>30465.43</v>
      </c>
      <c r="BH545" s="38">
        <v>30465.43</v>
      </c>
      <c r="BI545" s="38">
        <v>30465.43</v>
      </c>
      <c r="BJ545" s="38">
        <v>30465.43</v>
      </c>
      <c r="BK545" s="38">
        <v>30465.43</v>
      </c>
      <c r="BL545" s="38">
        <v>30465.43</v>
      </c>
      <c r="BM545" s="38">
        <v>30465.43</v>
      </c>
      <c r="BN545" s="38">
        <v>30465.43</v>
      </c>
      <c r="BO545" s="38"/>
      <c r="BP545" s="38"/>
      <c r="BQ545" s="39"/>
      <c r="BR545" s="39"/>
      <c r="BS545" s="39"/>
      <c r="BT545" s="39"/>
      <c r="BU545" s="39"/>
      <c r="BV545" s="39"/>
      <c r="BW545" s="39"/>
      <c r="BX545" s="39"/>
      <c r="BY545" s="39"/>
      <c r="BZ545" s="39"/>
      <c r="CA545" s="39"/>
      <c r="CB545" s="39"/>
      <c r="CF545" s="18">
        <f t="shared" si="69"/>
        <v>1127220.9100000006</v>
      </c>
      <c r="CG545" s="18">
        <f t="shared" si="67"/>
        <v>-30465.43</v>
      </c>
      <c r="CH545" s="13">
        <f t="shared" si="68"/>
        <v>1096755.4800000007</v>
      </c>
      <c r="CI545" s="13">
        <f t="shared" si="70"/>
        <v>729220.38</v>
      </c>
      <c r="CJ545" s="13">
        <f t="shared" si="71"/>
        <v>1825975.8600000008</v>
      </c>
      <c r="CK545" s="13"/>
      <c r="CL545" s="13">
        <f t="shared" si="72"/>
        <v>1919001</v>
      </c>
      <c r="CN545" t="s">
        <v>296</v>
      </c>
      <c r="CO545" t="s">
        <v>213</v>
      </c>
      <c r="CP545" t="s">
        <v>677</v>
      </c>
      <c r="CQ545" t="s">
        <v>46</v>
      </c>
      <c r="CR545" s="18">
        <f t="shared" si="73"/>
        <v>1825975.8600000008</v>
      </c>
    </row>
    <row r="546" spans="1:96" x14ac:dyDescent="0.25">
      <c r="A546" t="s">
        <v>29</v>
      </c>
      <c r="B546" s="11" t="s">
        <v>471</v>
      </c>
      <c r="C546" t="s">
        <v>674</v>
      </c>
      <c r="D546" s="21" t="s">
        <v>473</v>
      </c>
      <c r="E546" s="11" t="s">
        <v>681</v>
      </c>
      <c r="F546" s="11" t="s">
        <v>439</v>
      </c>
      <c r="G546" s="13">
        <v>30465.43</v>
      </c>
      <c r="H546" s="13">
        <v>35339.898799999995</v>
      </c>
      <c r="I546" s="14">
        <v>72</v>
      </c>
      <c r="J546" s="15">
        <v>43862</v>
      </c>
      <c r="K546" s="15">
        <v>46023</v>
      </c>
      <c r="L546" s="13">
        <v>1919001</v>
      </c>
      <c r="M546" s="13">
        <v>729220.38</v>
      </c>
      <c r="N546" s="13">
        <v>30465.43</v>
      </c>
      <c r="O546" s="13"/>
      <c r="P546" s="13">
        <v>30465.43</v>
      </c>
      <c r="Q546" s="13">
        <v>30465.43</v>
      </c>
      <c r="R546" s="13">
        <v>30465.43</v>
      </c>
      <c r="S546" s="13">
        <v>30465.43</v>
      </c>
      <c r="T546" s="13">
        <v>30465.43</v>
      </c>
      <c r="U546" s="13">
        <v>30465.43</v>
      </c>
      <c r="V546" s="25">
        <v>30465.43</v>
      </c>
      <c r="W546" s="13"/>
      <c r="X546" s="25"/>
      <c r="Y546" s="13"/>
      <c r="Z546" s="38">
        <v>30465.43</v>
      </c>
      <c r="AA546" s="38"/>
      <c r="AB546" s="38"/>
      <c r="AC546" s="38"/>
      <c r="AD546" s="38">
        <v>30465.43</v>
      </c>
      <c r="AE546" s="38">
        <v>30465.43</v>
      </c>
      <c r="AF546" s="38">
        <v>30465.43</v>
      </c>
      <c r="AG546" s="38">
        <v>30465.43</v>
      </c>
      <c r="AH546" s="38">
        <v>30465.43</v>
      </c>
      <c r="AI546" s="38">
        <v>30465.43</v>
      </c>
      <c r="AJ546" s="38"/>
      <c r="AK546" s="38"/>
      <c r="AL546" s="38">
        <v>30465.43</v>
      </c>
      <c r="AM546" s="38">
        <v>30465.43</v>
      </c>
      <c r="AN546" s="38">
        <v>30465.43</v>
      </c>
      <c r="AO546" s="38">
        <v>30465.43</v>
      </c>
      <c r="AP546" s="38">
        <v>30465.43</v>
      </c>
      <c r="AQ546" s="38">
        <v>30465.43</v>
      </c>
      <c r="AR546" s="38">
        <v>30465.43</v>
      </c>
      <c r="AS546" s="38">
        <v>30465.43</v>
      </c>
      <c r="AT546" s="38">
        <v>30465.43</v>
      </c>
      <c r="AU546" s="38">
        <v>30465.43</v>
      </c>
      <c r="AV546" s="38">
        <v>30465.43</v>
      </c>
      <c r="AW546" s="38">
        <v>30465.43</v>
      </c>
      <c r="AX546" s="38">
        <v>30465.43</v>
      </c>
      <c r="AY546" s="38">
        <v>30465.43</v>
      </c>
      <c r="AZ546" s="38">
        <v>30465.43</v>
      </c>
      <c r="BA546" s="38">
        <v>30465.43</v>
      </c>
      <c r="BB546" s="38">
        <v>30465.43</v>
      </c>
      <c r="BC546" s="38">
        <v>30465.43</v>
      </c>
      <c r="BD546" s="38">
        <v>30465.43</v>
      </c>
      <c r="BE546" s="38">
        <v>30465.43</v>
      </c>
      <c r="BF546" s="38">
        <v>30465.43</v>
      </c>
      <c r="BG546" s="38">
        <v>30465.43</v>
      </c>
      <c r="BH546" s="38">
        <v>30465.43</v>
      </c>
      <c r="BI546" s="38">
        <v>30465.43</v>
      </c>
      <c r="BJ546" s="38">
        <v>30465.43</v>
      </c>
      <c r="BK546" s="38">
        <v>30465.43</v>
      </c>
      <c r="BL546" s="38">
        <v>30465.43</v>
      </c>
      <c r="BM546" s="38">
        <v>30465.43</v>
      </c>
      <c r="BN546" s="38">
        <v>30465.43</v>
      </c>
      <c r="BO546" s="38"/>
      <c r="BP546" s="38"/>
      <c r="BQ546" s="39"/>
      <c r="BR546" s="39"/>
      <c r="BS546" s="39"/>
      <c r="BT546" s="39"/>
      <c r="BU546" s="39"/>
      <c r="BV546" s="39"/>
      <c r="BW546" s="39"/>
      <c r="BX546" s="39"/>
      <c r="BY546" s="39"/>
      <c r="BZ546" s="39"/>
      <c r="CA546" s="39"/>
      <c r="CB546" s="39"/>
      <c r="CF546" s="18">
        <f t="shared" si="69"/>
        <v>1127220.9100000006</v>
      </c>
      <c r="CG546" s="18">
        <f t="shared" si="67"/>
        <v>-30465.43</v>
      </c>
      <c r="CH546" s="13">
        <f t="shared" si="68"/>
        <v>1096755.4800000007</v>
      </c>
      <c r="CI546" s="13">
        <f t="shared" si="70"/>
        <v>729220.38</v>
      </c>
      <c r="CJ546" s="13">
        <f t="shared" si="71"/>
        <v>1825975.8600000008</v>
      </c>
      <c r="CK546" s="13"/>
      <c r="CL546" s="13">
        <f t="shared" si="72"/>
        <v>1919001</v>
      </c>
      <c r="CN546" t="s">
        <v>296</v>
      </c>
      <c r="CO546" t="s">
        <v>213</v>
      </c>
      <c r="CP546" t="s">
        <v>677</v>
      </c>
      <c r="CQ546" t="s">
        <v>46</v>
      </c>
      <c r="CR546" s="18">
        <f t="shared" si="73"/>
        <v>1825975.8600000008</v>
      </c>
    </row>
    <row r="547" spans="1:96" x14ac:dyDescent="0.25">
      <c r="A547" t="s">
        <v>29</v>
      </c>
      <c r="B547" s="11" t="s">
        <v>471</v>
      </c>
      <c r="C547" t="s">
        <v>674</v>
      </c>
      <c r="D547" s="21" t="s">
        <v>473</v>
      </c>
      <c r="E547" s="11" t="s">
        <v>682</v>
      </c>
      <c r="F547" s="11" t="s">
        <v>439</v>
      </c>
      <c r="G547" s="13">
        <v>30465.43</v>
      </c>
      <c r="H547" s="13">
        <v>35339.898799999995</v>
      </c>
      <c r="I547" s="14">
        <v>72</v>
      </c>
      <c r="J547" s="15">
        <v>43862</v>
      </c>
      <c r="K547" s="15">
        <v>46023</v>
      </c>
      <c r="L547" s="13">
        <v>1919001</v>
      </c>
      <c r="M547" s="13">
        <v>729220.38</v>
      </c>
      <c r="N547" s="13">
        <v>30465.43</v>
      </c>
      <c r="O547" s="13"/>
      <c r="P547" s="13">
        <v>30465.43</v>
      </c>
      <c r="Q547" s="13">
        <v>30465.43</v>
      </c>
      <c r="R547" s="13">
        <v>30465.43</v>
      </c>
      <c r="S547" s="13">
        <v>30465.43</v>
      </c>
      <c r="T547" s="13">
        <v>30465.43</v>
      </c>
      <c r="U547" s="13">
        <v>30465.43</v>
      </c>
      <c r="V547" s="25">
        <v>30465.43</v>
      </c>
      <c r="W547" s="13"/>
      <c r="X547" s="25"/>
      <c r="Y547" s="13"/>
      <c r="Z547" s="38">
        <v>30465.43</v>
      </c>
      <c r="AA547" s="38"/>
      <c r="AB547" s="38"/>
      <c r="AC547" s="38"/>
      <c r="AD547" s="38">
        <v>30465.43</v>
      </c>
      <c r="AE547" s="38">
        <v>30465.43</v>
      </c>
      <c r="AF547" s="38">
        <v>30465.43</v>
      </c>
      <c r="AG547" s="38">
        <v>30465.43</v>
      </c>
      <c r="AH547" s="38">
        <v>30465.43</v>
      </c>
      <c r="AI547" s="38">
        <v>30465.43</v>
      </c>
      <c r="AJ547" s="38"/>
      <c r="AK547" s="38"/>
      <c r="AL547" s="38">
        <v>30465.43</v>
      </c>
      <c r="AM547" s="38">
        <v>30465.43</v>
      </c>
      <c r="AN547" s="38">
        <v>30465.43</v>
      </c>
      <c r="AO547" s="38">
        <v>30465.43</v>
      </c>
      <c r="AP547" s="38">
        <v>30465.43</v>
      </c>
      <c r="AQ547" s="38">
        <v>30465.43</v>
      </c>
      <c r="AR547" s="38">
        <v>30465.43</v>
      </c>
      <c r="AS547" s="38">
        <v>30465.43</v>
      </c>
      <c r="AT547" s="38">
        <v>30465.43</v>
      </c>
      <c r="AU547" s="38">
        <v>30465.43</v>
      </c>
      <c r="AV547" s="38">
        <v>30465.43</v>
      </c>
      <c r="AW547" s="38">
        <v>30465.43</v>
      </c>
      <c r="AX547" s="38">
        <v>30465.43</v>
      </c>
      <c r="AY547" s="38">
        <v>30465.43</v>
      </c>
      <c r="AZ547" s="38">
        <v>30465.43</v>
      </c>
      <c r="BA547" s="38">
        <v>30465.43</v>
      </c>
      <c r="BB547" s="38">
        <v>30465.43</v>
      </c>
      <c r="BC547" s="38">
        <v>30465.43</v>
      </c>
      <c r="BD547" s="38">
        <v>30465.43</v>
      </c>
      <c r="BE547" s="38">
        <v>30465.43</v>
      </c>
      <c r="BF547" s="38">
        <v>30465.43</v>
      </c>
      <c r="BG547" s="38">
        <v>30465.43</v>
      </c>
      <c r="BH547" s="38">
        <v>30465.43</v>
      </c>
      <c r="BI547" s="38">
        <v>30465.43</v>
      </c>
      <c r="BJ547" s="38">
        <v>30465.43</v>
      </c>
      <c r="BK547" s="38">
        <v>30465.43</v>
      </c>
      <c r="BL547" s="38">
        <v>30465.43</v>
      </c>
      <c r="BM547" s="38">
        <v>30465.43</v>
      </c>
      <c r="BN547" s="38">
        <v>30465.43</v>
      </c>
      <c r="BO547" s="38"/>
      <c r="BP547" s="38"/>
      <c r="BQ547" s="39"/>
      <c r="BR547" s="39"/>
      <c r="BS547" s="39"/>
      <c r="BT547" s="39"/>
      <c r="BU547" s="39"/>
      <c r="BV547" s="39"/>
      <c r="BW547" s="39"/>
      <c r="BX547" s="39"/>
      <c r="BY547" s="39"/>
      <c r="BZ547" s="39"/>
      <c r="CA547" s="39"/>
      <c r="CB547" s="39"/>
      <c r="CF547" s="18">
        <f t="shared" si="69"/>
        <v>1127220.9100000006</v>
      </c>
      <c r="CG547" s="18">
        <f t="shared" si="67"/>
        <v>-30465.43</v>
      </c>
      <c r="CH547" s="13">
        <f t="shared" si="68"/>
        <v>1096755.4800000007</v>
      </c>
      <c r="CI547" s="13">
        <f t="shared" si="70"/>
        <v>729220.38</v>
      </c>
      <c r="CJ547" s="13">
        <f t="shared" si="71"/>
        <v>1825975.8600000008</v>
      </c>
      <c r="CK547" s="13"/>
      <c r="CL547" s="13">
        <f t="shared" si="72"/>
        <v>1919001</v>
      </c>
      <c r="CN547" t="s">
        <v>296</v>
      </c>
      <c r="CO547" t="s">
        <v>213</v>
      </c>
      <c r="CP547" t="s">
        <v>677</v>
      </c>
      <c r="CQ547" t="s">
        <v>46</v>
      </c>
      <c r="CR547" s="18">
        <f t="shared" si="73"/>
        <v>1825975.8600000008</v>
      </c>
    </row>
    <row r="548" spans="1:96" x14ac:dyDescent="0.25">
      <c r="A548" t="s">
        <v>29</v>
      </c>
      <c r="B548" s="11" t="s">
        <v>471</v>
      </c>
      <c r="C548" t="s">
        <v>674</v>
      </c>
      <c r="D548" s="21" t="s">
        <v>473</v>
      </c>
      <c r="E548" s="11" t="s">
        <v>683</v>
      </c>
      <c r="F548" s="11" t="s">
        <v>439</v>
      </c>
      <c r="G548" s="13">
        <v>30465.43</v>
      </c>
      <c r="H548" s="13">
        <v>35339.898799999995</v>
      </c>
      <c r="I548" s="14">
        <v>72</v>
      </c>
      <c r="J548" s="15">
        <v>43862</v>
      </c>
      <c r="K548" s="15">
        <v>46023</v>
      </c>
      <c r="L548" s="13">
        <v>1919001</v>
      </c>
      <c r="M548" s="13">
        <v>729220.38</v>
      </c>
      <c r="N548" s="13">
        <v>30465.43</v>
      </c>
      <c r="O548" s="13"/>
      <c r="P548" s="13">
        <v>30465.43</v>
      </c>
      <c r="Q548" s="13">
        <v>30465.43</v>
      </c>
      <c r="R548" s="13">
        <v>30465.43</v>
      </c>
      <c r="S548" s="13">
        <v>30465.43</v>
      </c>
      <c r="T548" s="13">
        <v>30465.43</v>
      </c>
      <c r="U548" s="13">
        <v>30465.43</v>
      </c>
      <c r="V548" s="25">
        <v>30465.43</v>
      </c>
      <c r="W548" s="13"/>
      <c r="X548" s="25"/>
      <c r="Y548" s="13"/>
      <c r="Z548" s="38">
        <v>30465.43</v>
      </c>
      <c r="AA548" s="38"/>
      <c r="AB548" s="38"/>
      <c r="AC548" s="38"/>
      <c r="AD548" s="38">
        <v>30465.43</v>
      </c>
      <c r="AE548" s="38">
        <v>30465.43</v>
      </c>
      <c r="AF548" s="38">
        <v>30465.43</v>
      </c>
      <c r="AG548" s="38">
        <v>30465.43</v>
      </c>
      <c r="AH548" s="38">
        <v>30465.43</v>
      </c>
      <c r="AI548" s="38">
        <v>30465.43</v>
      </c>
      <c r="AJ548" s="38"/>
      <c r="AK548" s="38"/>
      <c r="AL548" s="38">
        <v>30465.43</v>
      </c>
      <c r="AM548" s="38">
        <v>30465.43</v>
      </c>
      <c r="AN548" s="38">
        <v>30465.43</v>
      </c>
      <c r="AO548" s="38">
        <v>30465.43</v>
      </c>
      <c r="AP548" s="38">
        <v>30465.43</v>
      </c>
      <c r="AQ548" s="38">
        <v>30465.43</v>
      </c>
      <c r="AR548" s="38">
        <v>30465.43</v>
      </c>
      <c r="AS548" s="38">
        <v>30465.43</v>
      </c>
      <c r="AT548" s="38">
        <v>30465.43</v>
      </c>
      <c r="AU548" s="38">
        <v>30465.43</v>
      </c>
      <c r="AV548" s="38">
        <v>30465.43</v>
      </c>
      <c r="AW548" s="38">
        <v>30465.43</v>
      </c>
      <c r="AX548" s="38">
        <v>30465.43</v>
      </c>
      <c r="AY548" s="38">
        <v>30465.43</v>
      </c>
      <c r="AZ548" s="38">
        <v>30465.43</v>
      </c>
      <c r="BA548" s="38">
        <v>30465.43</v>
      </c>
      <c r="BB548" s="38">
        <v>30465.43</v>
      </c>
      <c r="BC548" s="38">
        <v>30465.43</v>
      </c>
      <c r="BD548" s="38">
        <v>30465.43</v>
      </c>
      <c r="BE548" s="38">
        <v>30465.43</v>
      </c>
      <c r="BF548" s="38">
        <v>30465.43</v>
      </c>
      <c r="BG548" s="38">
        <v>30465.43</v>
      </c>
      <c r="BH548" s="38">
        <v>30465.43</v>
      </c>
      <c r="BI548" s="38">
        <v>30465.43</v>
      </c>
      <c r="BJ548" s="38">
        <v>30465.43</v>
      </c>
      <c r="BK548" s="38">
        <v>30465.43</v>
      </c>
      <c r="BL548" s="38">
        <v>30465.43</v>
      </c>
      <c r="BM548" s="38">
        <v>30465.43</v>
      </c>
      <c r="BN548" s="38">
        <v>30465.43</v>
      </c>
      <c r="BO548" s="38"/>
      <c r="BP548" s="38"/>
      <c r="BQ548" s="39"/>
      <c r="BR548" s="39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F548" s="18">
        <f t="shared" si="69"/>
        <v>1127220.9100000006</v>
      </c>
      <c r="CG548" s="18">
        <f t="shared" si="67"/>
        <v>-30465.43</v>
      </c>
      <c r="CH548" s="13">
        <f t="shared" si="68"/>
        <v>1096755.4800000007</v>
      </c>
      <c r="CI548" s="13">
        <f t="shared" si="70"/>
        <v>729220.38</v>
      </c>
      <c r="CJ548" s="13">
        <f t="shared" si="71"/>
        <v>1825975.8600000008</v>
      </c>
      <c r="CK548" s="13"/>
      <c r="CL548" s="13">
        <f t="shared" si="72"/>
        <v>1919001</v>
      </c>
      <c r="CN548" t="s">
        <v>296</v>
      </c>
      <c r="CO548" t="s">
        <v>213</v>
      </c>
      <c r="CP548" t="s">
        <v>677</v>
      </c>
      <c r="CQ548" t="s">
        <v>46</v>
      </c>
      <c r="CR548" s="18">
        <f t="shared" si="73"/>
        <v>1825975.8600000008</v>
      </c>
    </row>
    <row r="549" spans="1:96" x14ac:dyDescent="0.25">
      <c r="A549" t="s">
        <v>29</v>
      </c>
      <c r="B549" s="11" t="s">
        <v>471</v>
      </c>
      <c r="C549" t="s">
        <v>674</v>
      </c>
      <c r="D549" s="21" t="s">
        <v>473</v>
      </c>
      <c r="E549" s="11" t="s">
        <v>684</v>
      </c>
      <c r="F549" s="11" t="s">
        <v>439</v>
      </c>
      <c r="G549" s="13">
        <v>30465.43</v>
      </c>
      <c r="H549" s="13">
        <v>35339.898799999995</v>
      </c>
      <c r="I549" s="14">
        <v>72</v>
      </c>
      <c r="J549" s="15">
        <v>43862</v>
      </c>
      <c r="K549" s="15">
        <v>46023</v>
      </c>
      <c r="L549" s="13">
        <v>1919001</v>
      </c>
      <c r="M549" s="13">
        <v>729220.38</v>
      </c>
      <c r="N549" s="13">
        <v>30465.43</v>
      </c>
      <c r="O549" s="13"/>
      <c r="P549" s="13">
        <v>30465.43</v>
      </c>
      <c r="Q549" s="13">
        <v>30465.43</v>
      </c>
      <c r="R549" s="13">
        <v>30465.43</v>
      </c>
      <c r="S549" s="13">
        <v>30465.43</v>
      </c>
      <c r="T549" s="13">
        <v>30465.43</v>
      </c>
      <c r="U549" s="13">
        <v>30465.43</v>
      </c>
      <c r="V549" s="25">
        <v>30465.43</v>
      </c>
      <c r="W549" s="13"/>
      <c r="X549" s="25"/>
      <c r="Y549" s="13"/>
      <c r="Z549" s="38">
        <v>30465.43</v>
      </c>
      <c r="AA549" s="38"/>
      <c r="AB549" s="38"/>
      <c r="AC549" s="38"/>
      <c r="AD549" s="38">
        <v>30465.43</v>
      </c>
      <c r="AE549" s="38">
        <v>30465.43</v>
      </c>
      <c r="AF549" s="38">
        <v>30465.43</v>
      </c>
      <c r="AG549" s="38">
        <v>30465.43</v>
      </c>
      <c r="AH549" s="38">
        <v>30465.43</v>
      </c>
      <c r="AI549" s="38">
        <v>30465.43</v>
      </c>
      <c r="AJ549" s="38"/>
      <c r="AK549" s="38"/>
      <c r="AL549" s="38">
        <v>30465.43</v>
      </c>
      <c r="AM549" s="38">
        <v>30465.43</v>
      </c>
      <c r="AN549" s="38">
        <v>30465.43</v>
      </c>
      <c r="AO549" s="38">
        <v>30465.43</v>
      </c>
      <c r="AP549" s="38">
        <v>30465.43</v>
      </c>
      <c r="AQ549" s="38">
        <v>30465.43</v>
      </c>
      <c r="AR549" s="38">
        <v>30465.43</v>
      </c>
      <c r="AS549" s="38">
        <v>30465.43</v>
      </c>
      <c r="AT549" s="38">
        <v>30465.43</v>
      </c>
      <c r="AU549" s="38">
        <v>30465.43</v>
      </c>
      <c r="AV549" s="38">
        <v>30465.43</v>
      </c>
      <c r="AW549" s="38">
        <v>30465.43</v>
      </c>
      <c r="AX549" s="38">
        <v>30465.43</v>
      </c>
      <c r="AY549" s="38">
        <v>30465.43</v>
      </c>
      <c r="AZ549" s="38">
        <v>30465.43</v>
      </c>
      <c r="BA549" s="38">
        <v>30465.43</v>
      </c>
      <c r="BB549" s="38">
        <v>30465.43</v>
      </c>
      <c r="BC549" s="38">
        <v>30465.43</v>
      </c>
      <c r="BD549" s="38">
        <v>30465.43</v>
      </c>
      <c r="BE549" s="38">
        <v>30465.43</v>
      </c>
      <c r="BF549" s="38">
        <v>30465.43</v>
      </c>
      <c r="BG549" s="38">
        <v>30465.43</v>
      </c>
      <c r="BH549" s="38">
        <v>30465.43</v>
      </c>
      <c r="BI549" s="38">
        <v>30465.43</v>
      </c>
      <c r="BJ549" s="38">
        <v>30465.43</v>
      </c>
      <c r="BK549" s="38">
        <v>30465.43</v>
      </c>
      <c r="BL549" s="38">
        <v>30465.43</v>
      </c>
      <c r="BM549" s="38">
        <v>30465.43</v>
      </c>
      <c r="BN549" s="38">
        <v>30465.43</v>
      </c>
      <c r="BO549" s="38"/>
      <c r="BP549" s="38"/>
      <c r="BQ549" s="39"/>
      <c r="BR549" s="39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F549" s="18">
        <f t="shared" si="69"/>
        <v>1127220.9100000006</v>
      </c>
      <c r="CG549" s="18">
        <f t="shared" si="67"/>
        <v>-30465.43</v>
      </c>
      <c r="CH549" s="13">
        <f t="shared" si="68"/>
        <v>1096755.4800000007</v>
      </c>
      <c r="CI549" s="13">
        <f t="shared" si="70"/>
        <v>729220.38</v>
      </c>
      <c r="CJ549" s="13">
        <f t="shared" si="71"/>
        <v>1825975.8600000008</v>
      </c>
      <c r="CK549" s="13"/>
      <c r="CL549" s="13">
        <f t="shared" si="72"/>
        <v>1919001</v>
      </c>
      <c r="CN549" t="s">
        <v>296</v>
      </c>
      <c r="CO549" t="s">
        <v>213</v>
      </c>
      <c r="CP549" t="s">
        <v>677</v>
      </c>
      <c r="CQ549" t="s">
        <v>46</v>
      </c>
      <c r="CR549" s="18">
        <f t="shared" si="73"/>
        <v>1825975.8600000008</v>
      </c>
    </row>
    <row r="550" spans="1:96" x14ac:dyDescent="0.25">
      <c r="A550" t="s">
        <v>29</v>
      </c>
      <c r="B550" s="11" t="s">
        <v>471</v>
      </c>
      <c r="C550" t="s">
        <v>674</v>
      </c>
      <c r="D550" s="21" t="s">
        <v>473</v>
      </c>
      <c r="E550" s="11" t="s">
        <v>685</v>
      </c>
      <c r="F550" s="11" t="s">
        <v>439</v>
      </c>
      <c r="G550" s="13">
        <v>30465.43</v>
      </c>
      <c r="H550" s="13">
        <v>35339.898799999995</v>
      </c>
      <c r="I550" s="14">
        <v>72</v>
      </c>
      <c r="J550" s="15">
        <v>43862</v>
      </c>
      <c r="K550" s="15">
        <v>46023</v>
      </c>
      <c r="L550" s="13">
        <v>1919001</v>
      </c>
      <c r="M550" s="13">
        <v>729220.38</v>
      </c>
      <c r="N550" s="13">
        <v>30465.43</v>
      </c>
      <c r="O550" s="13"/>
      <c r="P550" s="13">
        <v>30465.43</v>
      </c>
      <c r="Q550" s="13">
        <v>30465.43</v>
      </c>
      <c r="R550" s="13">
        <v>30465.43</v>
      </c>
      <c r="S550" s="13">
        <v>30465.43</v>
      </c>
      <c r="T550" s="13">
        <v>30465.43</v>
      </c>
      <c r="U550" s="13">
        <v>30465.43</v>
      </c>
      <c r="V550" s="25">
        <v>30465.43</v>
      </c>
      <c r="W550" s="13"/>
      <c r="X550" s="25"/>
      <c r="Y550" s="13"/>
      <c r="Z550" s="38">
        <v>30465.43</v>
      </c>
      <c r="AA550" s="38"/>
      <c r="AB550" s="38"/>
      <c r="AC550" s="38"/>
      <c r="AD550" s="38">
        <v>30465.43</v>
      </c>
      <c r="AE550" s="38">
        <v>30465.43</v>
      </c>
      <c r="AF550" s="38">
        <v>30465.43</v>
      </c>
      <c r="AG550" s="38">
        <v>30465.43</v>
      </c>
      <c r="AH550" s="38">
        <v>30465.43</v>
      </c>
      <c r="AI550" s="38">
        <v>30465.43</v>
      </c>
      <c r="AJ550" s="38"/>
      <c r="AK550" s="38"/>
      <c r="AL550" s="38">
        <v>30465.43</v>
      </c>
      <c r="AM550" s="38">
        <v>30465.43</v>
      </c>
      <c r="AN550" s="38">
        <v>30465.43</v>
      </c>
      <c r="AO550" s="38">
        <v>30465.43</v>
      </c>
      <c r="AP550" s="38">
        <v>30465.43</v>
      </c>
      <c r="AQ550" s="38">
        <v>30465.43</v>
      </c>
      <c r="AR550" s="38">
        <v>30465.43</v>
      </c>
      <c r="AS550" s="38">
        <v>30465.43</v>
      </c>
      <c r="AT550" s="38">
        <v>30465.43</v>
      </c>
      <c r="AU550" s="38">
        <v>30465.43</v>
      </c>
      <c r="AV550" s="38">
        <v>30465.43</v>
      </c>
      <c r="AW550" s="38">
        <v>30465.43</v>
      </c>
      <c r="AX550" s="38">
        <v>30465.43</v>
      </c>
      <c r="AY550" s="38">
        <v>30465.43</v>
      </c>
      <c r="AZ550" s="38">
        <v>30465.43</v>
      </c>
      <c r="BA550" s="38">
        <v>30465.43</v>
      </c>
      <c r="BB550" s="38">
        <v>30465.43</v>
      </c>
      <c r="BC550" s="38">
        <v>30465.43</v>
      </c>
      <c r="BD550" s="38">
        <v>30465.43</v>
      </c>
      <c r="BE550" s="38">
        <v>30465.43</v>
      </c>
      <c r="BF550" s="38">
        <v>30465.43</v>
      </c>
      <c r="BG550" s="38">
        <v>30465.43</v>
      </c>
      <c r="BH550" s="38">
        <v>30465.43</v>
      </c>
      <c r="BI550" s="38">
        <v>30465.43</v>
      </c>
      <c r="BJ550" s="38">
        <v>30465.43</v>
      </c>
      <c r="BK550" s="38">
        <v>30465.43</v>
      </c>
      <c r="BL550" s="38">
        <v>30465.43</v>
      </c>
      <c r="BM550" s="38">
        <v>30465.43</v>
      </c>
      <c r="BN550" s="38">
        <v>30465.43</v>
      </c>
      <c r="BO550" s="38"/>
      <c r="BP550" s="38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F550" s="18">
        <f t="shared" si="69"/>
        <v>1127220.9100000006</v>
      </c>
      <c r="CG550" s="18">
        <f t="shared" si="67"/>
        <v>-30465.43</v>
      </c>
      <c r="CH550" s="13">
        <f t="shared" si="68"/>
        <v>1096755.4800000007</v>
      </c>
      <c r="CI550" s="13">
        <f t="shared" si="70"/>
        <v>729220.38</v>
      </c>
      <c r="CJ550" s="13">
        <f t="shared" si="71"/>
        <v>1825975.8600000008</v>
      </c>
      <c r="CK550" s="13"/>
      <c r="CL550" s="13">
        <f t="shared" si="72"/>
        <v>1919001</v>
      </c>
      <c r="CN550" t="s">
        <v>296</v>
      </c>
      <c r="CO550" t="s">
        <v>213</v>
      </c>
      <c r="CP550" t="s">
        <v>677</v>
      </c>
      <c r="CQ550" t="s">
        <v>46</v>
      </c>
      <c r="CR550" s="18">
        <f t="shared" si="73"/>
        <v>1825975.8600000008</v>
      </c>
    </row>
    <row r="551" spans="1:96" x14ac:dyDescent="0.25">
      <c r="A551" t="s">
        <v>29</v>
      </c>
      <c r="B551" s="11" t="s">
        <v>471</v>
      </c>
      <c r="C551" t="s">
        <v>686</v>
      </c>
      <c r="D551" s="21" t="s">
        <v>473</v>
      </c>
      <c r="E551" s="11" t="s">
        <v>687</v>
      </c>
      <c r="F551" s="11" t="s">
        <v>439</v>
      </c>
      <c r="G551" s="13">
        <v>30163.79</v>
      </c>
      <c r="H551" s="13">
        <v>34989.996399999996</v>
      </c>
      <c r="I551" s="14">
        <v>72</v>
      </c>
      <c r="J551" s="15">
        <v>43862</v>
      </c>
      <c r="K551" s="15">
        <v>46023</v>
      </c>
      <c r="L551" s="13">
        <v>1900000</v>
      </c>
      <c r="M551" s="13">
        <v>691673</v>
      </c>
      <c r="N551" s="13">
        <v>30164</v>
      </c>
      <c r="O551" s="13"/>
      <c r="P551" s="13">
        <v>30163.79</v>
      </c>
      <c r="Q551" s="13">
        <v>30163.79</v>
      </c>
      <c r="R551" s="13">
        <v>30163.79</v>
      </c>
      <c r="S551" s="13">
        <v>30163.79</v>
      </c>
      <c r="T551" s="13">
        <v>30163.79</v>
      </c>
      <c r="U551" s="13">
        <v>30163.79</v>
      </c>
      <c r="V551" s="25">
        <v>30163.79</v>
      </c>
      <c r="W551" s="13"/>
      <c r="X551" s="25"/>
      <c r="Y551" s="13"/>
      <c r="Z551" s="38">
        <v>30163.79</v>
      </c>
      <c r="AA551" s="38"/>
      <c r="AB551" s="38"/>
      <c r="AC551" s="38"/>
      <c r="AD551" s="38">
        <v>30163.79</v>
      </c>
      <c r="AE551" s="38">
        <v>30163.79</v>
      </c>
      <c r="AF551" s="38">
        <v>30163.79</v>
      </c>
      <c r="AG551" s="38">
        <v>30163.79</v>
      </c>
      <c r="AH551" s="38">
        <v>30163.79</v>
      </c>
      <c r="AI551" s="38">
        <v>30163.79</v>
      </c>
      <c r="AJ551" s="38"/>
      <c r="AK551" s="38"/>
      <c r="AL551" s="38">
        <v>30163.79</v>
      </c>
      <c r="AM551" s="38">
        <v>30163.79</v>
      </c>
      <c r="AN551" s="38">
        <v>30163.79</v>
      </c>
      <c r="AO551" s="38">
        <v>30163.79</v>
      </c>
      <c r="AP551" s="38">
        <v>30163.79</v>
      </c>
      <c r="AQ551" s="38">
        <v>30163.79</v>
      </c>
      <c r="AR551" s="38">
        <v>30163.79</v>
      </c>
      <c r="AS551" s="38">
        <v>30163.79</v>
      </c>
      <c r="AT551" s="38">
        <v>30163.79</v>
      </c>
      <c r="AU551" s="38">
        <v>30163.79</v>
      </c>
      <c r="AV551" s="38">
        <v>30163.79</v>
      </c>
      <c r="AW551" s="38">
        <v>30163.79</v>
      </c>
      <c r="AX551" s="38">
        <v>30163.79</v>
      </c>
      <c r="AY551" s="38">
        <v>30163.79</v>
      </c>
      <c r="AZ551" s="38">
        <v>30163.79</v>
      </c>
      <c r="BA551" s="38">
        <v>30163.79</v>
      </c>
      <c r="BB551" s="38">
        <v>30163.79</v>
      </c>
      <c r="BC551" s="38">
        <v>30163.79</v>
      </c>
      <c r="BD551" s="38">
        <v>30163.79</v>
      </c>
      <c r="BE551" s="38">
        <v>30163.79</v>
      </c>
      <c r="BF551" s="38">
        <v>30163.79</v>
      </c>
      <c r="BG551" s="38">
        <v>30163.79</v>
      </c>
      <c r="BH551" s="38">
        <v>30163.79</v>
      </c>
      <c r="BI551" s="38">
        <v>30163.79</v>
      </c>
      <c r="BJ551" s="38">
        <v>30163.79</v>
      </c>
      <c r="BK551" s="38">
        <v>30163.79</v>
      </c>
      <c r="BL551" s="38">
        <v>30163.79</v>
      </c>
      <c r="BM551" s="38">
        <v>30163.79</v>
      </c>
      <c r="BN551" s="38">
        <v>30163.79</v>
      </c>
      <c r="BO551" s="38"/>
      <c r="BP551" s="38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F551" s="18">
        <f t="shared" si="69"/>
        <v>1116060.2300000004</v>
      </c>
      <c r="CG551" s="18">
        <f t="shared" si="67"/>
        <v>-30164</v>
      </c>
      <c r="CH551" s="13">
        <f t="shared" si="68"/>
        <v>1085896.2300000004</v>
      </c>
      <c r="CI551" s="13">
        <f t="shared" si="70"/>
        <v>691673</v>
      </c>
      <c r="CJ551" s="13">
        <f t="shared" si="71"/>
        <v>1777569.2300000004</v>
      </c>
      <c r="CK551" s="13"/>
      <c r="CL551" s="13">
        <f t="shared" si="72"/>
        <v>1900000</v>
      </c>
      <c r="CN551" t="s">
        <v>296</v>
      </c>
      <c r="CO551" t="s">
        <v>213</v>
      </c>
      <c r="CP551" t="s">
        <v>688</v>
      </c>
      <c r="CQ551" t="s">
        <v>46</v>
      </c>
      <c r="CR551" s="18">
        <f t="shared" si="73"/>
        <v>1777569.2300000004</v>
      </c>
    </row>
    <row r="552" spans="1:96" x14ac:dyDescent="0.25">
      <c r="A552" t="s">
        <v>29</v>
      </c>
      <c r="B552" s="11" t="s">
        <v>471</v>
      </c>
      <c r="C552" t="s">
        <v>689</v>
      </c>
      <c r="D552" s="21" t="s">
        <v>473</v>
      </c>
      <c r="E552" s="11" t="s">
        <v>690</v>
      </c>
      <c r="F552" s="11" t="s">
        <v>439</v>
      </c>
      <c r="G552" s="13">
        <v>29211.25</v>
      </c>
      <c r="H552" s="13">
        <v>33885.049999999996</v>
      </c>
      <c r="I552" s="14">
        <v>72</v>
      </c>
      <c r="J552" s="15">
        <v>43862</v>
      </c>
      <c r="K552" s="15">
        <v>46023</v>
      </c>
      <c r="L552" s="13">
        <v>1840000</v>
      </c>
      <c r="M552" s="13">
        <v>669831</v>
      </c>
      <c r="N552" s="13">
        <v>29211.25</v>
      </c>
      <c r="O552" s="13"/>
      <c r="P552" s="13">
        <v>29211.25</v>
      </c>
      <c r="Q552" s="13">
        <v>29211.25</v>
      </c>
      <c r="R552" s="13">
        <v>29211.25</v>
      </c>
      <c r="S552" s="13">
        <v>29211.25</v>
      </c>
      <c r="T552" s="13">
        <v>29211.25</v>
      </c>
      <c r="U552" s="13">
        <v>29211.25</v>
      </c>
      <c r="V552" s="25">
        <v>29211.25</v>
      </c>
      <c r="W552" s="13"/>
      <c r="X552" s="25"/>
      <c r="Y552" s="13"/>
      <c r="Z552" s="38">
        <v>29211.25</v>
      </c>
      <c r="AA552" s="38"/>
      <c r="AB552" s="38"/>
      <c r="AC552" s="38"/>
      <c r="AD552" s="38">
        <v>29211.25</v>
      </c>
      <c r="AE552" s="38">
        <v>29211.25</v>
      </c>
      <c r="AF552" s="38">
        <v>29211.25</v>
      </c>
      <c r="AG552" s="38">
        <v>29211.25</v>
      </c>
      <c r="AH552" s="38">
        <v>29211.25</v>
      </c>
      <c r="AI552" s="38">
        <v>29211.25</v>
      </c>
      <c r="AJ552" s="38"/>
      <c r="AK552" s="38"/>
      <c r="AL552" s="38">
        <v>29211.25</v>
      </c>
      <c r="AM552" s="38">
        <v>29211.25</v>
      </c>
      <c r="AN552" s="38">
        <v>29211.25</v>
      </c>
      <c r="AO552" s="38">
        <v>29211.25</v>
      </c>
      <c r="AP552" s="38">
        <v>29211.25</v>
      </c>
      <c r="AQ552" s="38">
        <v>29211.25</v>
      </c>
      <c r="AR552" s="38">
        <v>29211.25</v>
      </c>
      <c r="AS552" s="38">
        <v>29211.25</v>
      </c>
      <c r="AT552" s="38">
        <v>29211.25</v>
      </c>
      <c r="AU552" s="38">
        <v>29211.25</v>
      </c>
      <c r="AV552" s="38">
        <v>29211.25</v>
      </c>
      <c r="AW552" s="38">
        <v>29211.25</v>
      </c>
      <c r="AX552" s="38">
        <v>29211.25</v>
      </c>
      <c r="AY552" s="38">
        <v>29211.25</v>
      </c>
      <c r="AZ552" s="38">
        <v>29211.25</v>
      </c>
      <c r="BA552" s="38">
        <v>29211.25</v>
      </c>
      <c r="BB552" s="38">
        <v>29211.25</v>
      </c>
      <c r="BC552" s="38">
        <v>29211.25</v>
      </c>
      <c r="BD552" s="38">
        <v>29211.25</v>
      </c>
      <c r="BE552" s="38">
        <v>29211.25</v>
      </c>
      <c r="BF552" s="38">
        <v>29211.25</v>
      </c>
      <c r="BG552" s="38">
        <v>29211.25</v>
      </c>
      <c r="BH552" s="38">
        <v>29211.25</v>
      </c>
      <c r="BI552" s="38">
        <v>29211.25</v>
      </c>
      <c r="BJ552" s="38">
        <v>29211.25</v>
      </c>
      <c r="BK552" s="38">
        <v>29211.25</v>
      </c>
      <c r="BL552" s="38">
        <v>29211.25</v>
      </c>
      <c r="BM552" s="38">
        <v>29211.25</v>
      </c>
      <c r="BN552" s="38">
        <v>29211.25</v>
      </c>
      <c r="BO552" s="38"/>
      <c r="BP552" s="38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F552" s="18">
        <f t="shared" si="69"/>
        <v>1080816.25</v>
      </c>
      <c r="CG552" s="18">
        <f t="shared" si="67"/>
        <v>-29211.25</v>
      </c>
      <c r="CH552" s="13">
        <f t="shared" si="68"/>
        <v>1051605</v>
      </c>
      <c r="CI552" s="13">
        <f t="shared" si="70"/>
        <v>669831</v>
      </c>
      <c r="CJ552" s="13">
        <f t="shared" si="71"/>
        <v>1721436</v>
      </c>
      <c r="CK552" s="13"/>
      <c r="CL552" s="13">
        <f t="shared" si="72"/>
        <v>1840000</v>
      </c>
      <c r="CN552" t="s">
        <v>296</v>
      </c>
      <c r="CO552" t="s">
        <v>213</v>
      </c>
      <c r="CP552" t="s">
        <v>45</v>
      </c>
      <c r="CQ552" t="s">
        <v>46</v>
      </c>
      <c r="CR552" s="18">
        <f t="shared" si="73"/>
        <v>1721436</v>
      </c>
    </row>
    <row r="553" spans="1:96" x14ac:dyDescent="0.25">
      <c r="A553" t="s">
        <v>29</v>
      </c>
      <c r="B553" s="11" t="s">
        <v>471</v>
      </c>
      <c r="C553" t="s">
        <v>689</v>
      </c>
      <c r="D553" s="21" t="s">
        <v>473</v>
      </c>
      <c r="E553" s="11" t="s">
        <v>691</v>
      </c>
      <c r="F553" s="11" t="s">
        <v>439</v>
      </c>
      <c r="G553" s="13">
        <v>7770.33</v>
      </c>
      <c r="H553" s="13">
        <v>9013.5828000000001</v>
      </c>
      <c r="I553" s="14">
        <v>72</v>
      </c>
      <c r="J553" s="15">
        <v>43922</v>
      </c>
      <c r="K553" s="15">
        <v>46082</v>
      </c>
      <c r="L553" s="13">
        <v>489456</v>
      </c>
      <c r="M553" s="13">
        <v>185993.28</v>
      </c>
      <c r="N553" s="13">
        <v>7770.45</v>
      </c>
      <c r="O553" s="13"/>
      <c r="P553" s="13">
        <v>7770.33</v>
      </c>
      <c r="Q553" s="13">
        <v>7770.33</v>
      </c>
      <c r="R553" s="13">
        <v>7770.33</v>
      </c>
      <c r="S553" s="13">
        <v>7770.33</v>
      </c>
      <c r="T553" s="13">
        <v>7770.33</v>
      </c>
      <c r="U553" s="13">
        <v>7770.33</v>
      </c>
      <c r="V553" s="25">
        <v>7770.33</v>
      </c>
      <c r="W553" s="13"/>
      <c r="X553" s="25"/>
      <c r="Y553" s="13"/>
      <c r="Z553" s="38">
        <v>7770.33</v>
      </c>
      <c r="AA553" s="38"/>
      <c r="AB553" s="38"/>
      <c r="AC553" s="38"/>
      <c r="AD553" s="38">
        <v>7770.33</v>
      </c>
      <c r="AE553" s="38">
        <v>7770.33</v>
      </c>
      <c r="AF553" s="38">
        <v>7770.33</v>
      </c>
      <c r="AG553" s="38">
        <v>7770.33</v>
      </c>
      <c r="AH553" s="38">
        <v>7770.33</v>
      </c>
      <c r="AI553" s="38">
        <v>7770.33</v>
      </c>
      <c r="AJ553" s="38"/>
      <c r="AK553" s="38"/>
      <c r="AL553" s="38">
        <v>7770.33</v>
      </c>
      <c r="AM553" s="38">
        <v>7770.33</v>
      </c>
      <c r="AN553" s="38">
        <v>7770.33</v>
      </c>
      <c r="AO553" s="38">
        <v>7770.33</v>
      </c>
      <c r="AP553" s="38">
        <v>7770.33</v>
      </c>
      <c r="AQ553" s="38">
        <v>7770.33</v>
      </c>
      <c r="AR553" s="38">
        <v>7770.33</v>
      </c>
      <c r="AS553" s="38">
        <v>7770.33</v>
      </c>
      <c r="AT553" s="38">
        <v>7770.33</v>
      </c>
      <c r="AU553" s="38">
        <v>7770.33</v>
      </c>
      <c r="AV553" s="38">
        <v>7770.33</v>
      </c>
      <c r="AW553" s="38">
        <v>7770.33</v>
      </c>
      <c r="AX553" s="38">
        <v>7770.33</v>
      </c>
      <c r="AY553" s="38">
        <v>7770.33</v>
      </c>
      <c r="AZ553" s="38">
        <v>7770.33</v>
      </c>
      <c r="BA553" s="38">
        <v>7770.33</v>
      </c>
      <c r="BB553" s="38">
        <v>7770.33</v>
      </c>
      <c r="BC553" s="38">
        <v>7770.33</v>
      </c>
      <c r="BD553" s="38">
        <v>7770.33</v>
      </c>
      <c r="BE553" s="38">
        <v>7770.33</v>
      </c>
      <c r="BF553" s="38">
        <v>7770.33</v>
      </c>
      <c r="BG553" s="38">
        <v>7770.33</v>
      </c>
      <c r="BH553" s="38">
        <v>7770.33</v>
      </c>
      <c r="BI553" s="38">
        <v>7770.33</v>
      </c>
      <c r="BJ553" s="38">
        <v>7770.33</v>
      </c>
      <c r="BK553" s="38">
        <v>7770.33</v>
      </c>
      <c r="BL553" s="38">
        <v>7770.33</v>
      </c>
      <c r="BM553" s="38">
        <v>7770.33</v>
      </c>
      <c r="BN553" s="38">
        <v>7770.33</v>
      </c>
      <c r="BO553" s="38">
        <v>7770.33</v>
      </c>
      <c r="BP553" s="38">
        <v>7770.33</v>
      </c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F553" s="18">
        <f t="shared" si="69"/>
        <v>303042.86999999988</v>
      </c>
      <c r="CG553" s="18">
        <f t="shared" si="67"/>
        <v>-7770.45</v>
      </c>
      <c r="CH553" s="13">
        <f t="shared" si="68"/>
        <v>295272.41999999987</v>
      </c>
      <c r="CI553" s="13">
        <f t="shared" si="70"/>
        <v>185993.28</v>
      </c>
      <c r="CJ553" s="13">
        <f t="shared" si="71"/>
        <v>481265.69999999984</v>
      </c>
      <c r="CK553" s="13"/>
      <c r="CL553" s="13">
        <f t="shared" si="72"/>
        <v>489456</v>
      </c>
      <c r="CN553" t="s">
        <v>220</v>
      </c>
      <c r="CO553" t="s">
        <v>213</v>
      </c>
      <c r="CP553" t="s">
        <v>692</v>
      </c>
      <c r="CQ553" t="s">
        <v>218</v>
      </c>
      <c r="CR553" s="18">
        <f t="shared" si="73"/>
        <v>481265.69999999984</v>
      </c>
    </row>
    <row r="554" spans="1:96" x14ac:dyDescent="0.25">
      <c r="A554" t="s">
        <v>29</v>
      </c>
      <c r="B554" s="11" t="s">
        <v>471</v>
      </c>
      <c r="C554" t="s">
        <v>689</v>
      </c>
      <c r="D554" s="21" t="s">
        <v>473</v>
      </c>
      <c r="E554" s="11" t="s">
        <v>693</v>
      </c>
      <c r="F554" s="11" t="s">
        <v>439</v>
      </c>
      <c r="G554" s="13">
        <v>7770.33</v>
      </c>
      <c r="H554" s="13">
        <v>9013.5828000000001</v>
      </c>
      <c r="I554" s="14">
        <v>72</v>
      </c>
      <c r="J554" s="15">
        <v>43922</v>
      </c>
      <c r="K554" s="15">
        <v>46082</v>
      </c>
      <c r="L554" s="13">
        <v>489456</v>
      </c>
      <c r="M554" s="13">
        <v>185993.28</v>
      </c>
      <c r="N554" s="13">
        <v>7770.45</v>
      </c>
      <c r="O554" s="13"/>
      <c r="P554" s="13">
        <v>7770.33</v>
      </c>
      <c r="Q554" s="13">
        <v>7770.33</v>
      </c>
      <c r="R554" s="13">
        <v>7770.33</v>
      </c>
      <c r="S554" s="13">
        <v>7770.33</v>
      </c>
      <c r="T554" s="13">
        <v>7770.33</v>
      </c>
      <c r="U554" s="13">
        <v>7770.33</v>
      </c>
      <c r="V554" s="25">
        <v>7770.33</v>
      </c>
      <c r="W554" s="13"/>
      <c r="X554" s="25"/>
      <c r="Y554" s="13"/>
      <c r="Z554" s="38">
        <v>7770.33</v>
      </c>
      <c r="AA554" s="38"/>
      <c r="AB554" s="38"/>
      <c r="AC554" s="38"/>
      <c r="AD554" s="38">
        <v>7770.33</v>
      </c>
      <c r="AE554" s="38">
        <v>7770.33</v>
      </c>
      <c r="AF554" s="38">
        <v>7770.33</v>
      </c>
      <c r="AG554" s="38">
        <v>7770.33</v>
      </c>
      <c r="AH554" s="38">
        <v>7770.33</v>
      </c>
      <c r="AI554" s="38">
        <v>7770.33</v>
      </c>
      <c r="AJ554" s="38"/>
      <c r="AK554" s="38"/>
      <c r="AL554" s="38">
        <v>7770.33</v>
      </c>
      <c r="AM554" s="38">
        <v>7770.33</v>
      </c>
      <c r="AN554" s="38">
        <v>7770.33</v>
      </c>
      <c r="AO554" s="38">
        <v>7770.33</v>
      </c>
      <c r="AP554" s="38">
        <v>7770.33</v>
      </c>
      <c r="AQ554" s="38">
        <v>7770.33</v>
      </c>
      <c r="AR554" s="38">
        <v>7770.33</v>
      </c>
      <c r="AS554" s="38">
        <v>7770.33</v>
      </c>
      <c r="AT554" s="38">
        <v>7770.33</v>
      </c>
      <c r="AU554" s="38">
        <v>7770.33</v>
      </c>
      <c r="AV554" s="38">
        <v>7770.33</v>
      </c>
      <c r="AW554" s="38">
        <v>7770.33</v>
      </c>
      <c r="AX554" s="38">
        <v>7770.33</v>
      </c>
      <c r="AY554" s="38">
        <v>7770.33</v>
      </c>
      <c r="AZ554" s="38">
        <v>7770.33</v>
      </c>
      <c r="BA554" s="38">
        <v>7770.33</v>
      </c>
      <c r="BB554" s="38">
        <v>7770.33</v>
      </c>
      <c r="BC554" s="38">
        <v>7770.33</v>
      </c>
      <c r="BD554" s="38">
        <v>7770.33</v>
      </c>
      <c r="BE554" s="38">
        <v>7770.33</v>
      </c>
      <c r="BF554" s="38">
        <v>7770.33</v>
      </c>
      <c r="BG554" s="38">
        <v>7770.33</v>
      </c>
      <c r="BH554" s="38">
        <v>7770.33</v>
      </c>
      <c r="BI554" s="38">
        <v>7770.33</v>
      </c>
      <c r="BJ554" s="38">
        <v>7770.33</v>
      </c>
      <c r="BK554" s="38">
        <v>7770.33</v>
      </c>
      <c r="BL554" s="38">
        <v>7770.33</v>
      </c>
      <c r="BM554" s="38">
        <v>7770.33</v>
      </c>
      <c r="BN554" s="38">
        <v>7770.33</v>
      </c>
      <c r="BO554" s="38">
        <v>7770.33</v>
      </c>
      <c r="BP554" s="38">
        <v>7770.33</v>
      </c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F554" s="18">
        <f t="shared" si="69"/>
        <v>303042.86999999988</v>
      </c>
      <c r="CG554" s="18">
        <f t="shared" si="67"/>
        <v>-7770.45</v>
      </c>
      <c r="CH554" s="13">
        <f t="shared" si="68"/>
        <v>295272.41999999987</v>
      </c>
      <c r="CI554" s="13">
        <f t="shared" si="70"/>
        <v>185993.28</v>
      </c>
      <c r="CJ554" s="13">
        <f t="shared" si="71"/>
        <v>481265.69999999984</v>
      </c>
      <c r="CK554" s="13"/>
      <c r="CL554" s="13">
        <f t="shared" si="72"/>
        <v>489456</v>
      </c>
      <c r="CN554" t="s">
        <v>220</v>
      </c>
      <c r="CO554" t="s">
        <v>213</v>
      </c>
      <c r="CP554" t="s">
        <v>692</v>
      </c>
      <c r="CQ554" t="s">
        <v>218</v>
      </c>
      <c r="CR554" s="18">
        <f t="shared" si="73"/>
        <v>481265.69999999984</v>
      </c>
    </row>
    <row r="555" spans="1:96" x14ac:dyDescent="0.25">
      <c r="A555" t="s">
        <v>29</v>
      </c>
      <c r="B555" s="11" t="s">
        <v>471</v>
      </c>
      <c r="C555" t="s">
        <v>694</v>
      </c>
      <c r="D555" s="21" t="s">
        <v>473</v>
      </c>
      <c r="E555" s="27" t="s">
        <v>695</v>
      </c>
      <c r="F555" s="11" t="s">
        <v>439</v>
      </c>
      <c r="G555" s="13">
        <v>10003.629999999999</v>
      </c>
      <c r="H555" s="13">
        <v>11604.210799999999</v>
      </c>
      <c r="I555" s="14">
        <v>72</v>
      </c>
      <c r="J555" s="15">
        <v>44166</v>
      </c>
      <c r="K555" s="15">
        <v>46354.8</v>
      </c>
      <c r="L555" s="13">
        <v>630148.60542030318</v>
      </c>
      <c r="M555" s="13">
        <v>239456.47005971521</v>
      </c>
      <c r="N555" s="13">
        <v>10004</v>
      </c>
      <c r="O555" s="13"/>
      <c r="P555" s="13">
        <v>10003.629999999999</v>
      </c>
      <c r="Q555" s="13">
        <v>10003.629999999999</v>
      </c>
      <c r="R555" s="13">
        <v>10003.629999999999</v>
      </c>
      <c r="S555" s="13">
        <v>10003.629999999999</v>
      </c>
      <c r="T555" s="13">
        <v>10003.629999999999</v>
      </c>
      <c r="U555" s="13">
        <v>10003.629999999999</v>
      </c>
      <c r="V555" s="25">
        <v>10003.629999999999</v>
      </c>
      <c r="W555" s="13"/>
      <c r="X555" s="25"/>
      <c r="Y555" s="13"/>
      <c r="Z555" s="38">
        <v>10003.629999999999</v>
      </c>
      <c r="AA555" s="38"/>
      <c r="AB555" s="38"/>
      <c r="AC555" s="38"/>
      <c r="AD555" s="38">
        <v>10003.629999999999</v>
      </c>
      <c r="AE555" s="38">
        <v>10003.629999999999</v>
      </c>
      <c r="AF555" s="38">
        <v>10003.629999999999</v>
      </c>
      <c r="AG555" s="38">
        <v>10003.629999999999</v>
      </c>
      <c r="AH555" s="38">
        <v>10003.629999999999</v>
      </c>
      <c r="AI555" s="38">
        <v>10003.629999999999</v>
      </c>
      <c r="AJ555" s="38"/>
      <c r="AK555" s="38"/>
      <c r="AL555" s="38">
        <v>10003.629999999999</v>
      </c>
      <c r="AM555" s="38">
        <v>10003.629999999999</v>
      </c>
      <c r="AN555" s="38">
        <v>10003.629999999999</v>
      </c>
      <c r="AO555" s="38">
        <v>10003.629999999999</v>
      </c>
      <c r="AP555" s="38">
        <v>10003.629999999999</v>
      </c>
      <c r="AQ555" s="38">
        <v>10003.629999999999</v>
      </c>
      <c r="AR555" s="38">
        <v>10003.629999999999</v>
      </c>
      <c r="AS555" s="38">
        <v>10003.629999999999</v>
      </c>
      <c r="AT555" s="38">
        <v>10003.629999999999</v>
      </c>
      <c r="AU555" s="38">
        <v>10003.629999999999</v>
      </c>
      <c r="AV555" s="38">
        <v>10003.629999999999</v>
      </c>
      <c r="AW555" s="38">
        <v>10003.629999999999</v>
      </c>
      <c r="AX555" s="38">
        <v>10003.629999999999</v>
      </c>
      <c r="AY555" s="38">
        <v>10003.629999999999</v>
      </c>
      <c r="AZ555" s="38">
        <v>10003.629999999999</v>
      </c>
      <c r="BA555" s="38">
        <v>10003.629999999999</v>
      </c>
      <c r="BB555" s="38">
        <v>10003.629999999999</v>
      </c>
      <c r="BC555" s="38">
        <v>10003.629999999999</v>
      </c>
      <c r="BD555" s="38">
        <v>10003.629999999999</v>
      </c>
      <c r="BE555" s="38">
        <v>10003.629999999999</v>
      </c>
      <c r="BF555" s="38">
        <v>10003.629999999999</v>
      </c>
      <c r="BG555" s="38">
        <v>10003.629999999999</v>
      </c>
      <c r="BH555" s="38">
        <v>10003.629999999999</v>
      </c>
      <c r="BI555" s="38">
        <v>10003.629999999999</v>
      </c>
      <c r="BJ555" s="38">
        <v>10003.629999999999</v>
      </c>
      <c r="BK555" s="38">
        <v>10003.629999999999</v>
      </c>
      <c r="BL555" s="38">
        <v>10003.629999999999</v>
      </c>
      <c r="BM555" s="38">
        <v>10003.629999999999</v>
      </c>
      <c r="BN555" s="38">
        <v>10003.629999999999</v>
      </c>
      <c r="BO555" s="38">
        <v>10003.629999999999</v>
      </c>
      <c r="BP555" s="38">
        <v>10003.629999999999</v>
      </c>
      <c r="BQ555" s="38">
        <v>10003.629999999999</v>
      </c>
      <c r="BR555" s="38">
        <v>10003.629999999999</v>
      </c>
      <c r="BS555" s="38">
        <v>10003.629999999999</v>
      </c>
      <c r="BT555" s="38">
        <v>10003.629999999999</v>
      </c>
      <c r="BU555" s="38">
        <v>10003.629999999999</v>
      </c>
      <c r="BV555" s="38">
        <v>10003.629999999999</v>
      </c>
      <c r="BW555" s="38">
        <v>10003.629999999999</v>
      </c>
      <c r="BX555" s="38">
        <v>10003.629999999999</v>
      </c>
      <c r="BY555" s="39"/>
      <c r="BZ555" s="39"/>
      <c r="CA555" s="39"/>
      <c r="CB555" s="39"/>
      <c r="CF555" s="18">
        <f t="shared" si="69"/>
        <v>470170.61000000016</v>
      </c>
      <c r="CG555" s="18">
        <f t="shared" si="67"/>
        <v>-10004</v>
      </c>
      <c r="CH555" s="13">
        <f t="shared" si="68"/>
        <v>460166.61000000016</v>
      </c>
      <c r="CI555" s="13">
        <f t="shared" si="70"/>
        <v>239456.47005971521</v>
      </c>
      <c r="CJ555" s="13">
        <f t="shared" si="71"/>
        <v>699623.08005971531</v>
      </c>
      <c r="CK555" s="13"/>
      <c r="CL555" s="13">
        <f t="shared" si="72"/>
        <v>630148.60542030318</v>
      </c>
      <c r="CN555" t="s">
        <v>220</v>
      </c>
      <c r="CO555" t="s">
        <v>213</v>
      </c>
      <c r="CP555" t="s">
        <v>696</v>
      </c>
      <c r="CQ555" t="s">
        <v>218</v>
      </c>
      <c r="CR555" s="18">
        <f t="shared" si="73"/>
        <v>699623.08005971531</v>
      </c>
    </row>
    <row r="556" spans="1:96" x14ac:dyDescent="0.25">
      <c r="A556" t="s">
        <v>29</v>
      </c>
      <c r="B556" s="11" t="s">
        <v>471</v>
      </c>
      <c r="C556" t="s">
        <v>694</v>
      </c>
      <c r="D556" s="21" t="s">
        <v>473</v>
      </c>
      <c r="E556" s="44" t="s">
        <v>697</v>
      </c>
      <c r="F556" s="11" t="s">
        <v>439</v>
      </c>
      <c r="G556" s="13">
        <v>34526.339999999997</v>
      </c>
      <c r="H556" s="13">
        <v>40050.554399999994</v>
      </c>
      <c r="I556" s="14">
        <v>72</v>
      </c>
      <c r="J556" s="15">
        <v>44166</v>
      </c>
      <c r="K556" s="15">
        <v>46354.8</v>
      </c>
      <c r="L556" s="13">
        <v>2242924</v>
      </c>
      <c r="M556" s="13">
        <v>852311.12</v>
      </c>
      <c r="N556" s="13">
        <v>34525.815000000002</v>
      </c>
      <c r="O556" s="13"/>
      <c r="P556" s="13">
        <v>34526.339999999997</v>
      </c>
      <c r="Q556" s="13">
        <v>34526.339999999997</v>
      </c>
      <c r="R556" s="13">
        <v>34526.339999999997</v>
      </c>
      <c r="S556" s="13">
        <v>34526.339999999997</v>
      </c>
      <c r="T556" s="13">
        <v>34526.339999999997</v>
      </c>
      <c r="U556" s="13">
        <v>34526.339999999997</v>
      </c>
      <c r="V556" s="25">
        <v>34526.339999999997</v>
      </c>
      <c r="W556" s="13"/>
      <c r="X556" s="25"/>
      <c r="Y556" s="13"/>
      <c r="Z556" s="38">
        <v>34526.339999999997</v>
      </c>
      <c r="AA556" s="38"/>
      <c r="AB556" s="38"/>
      <c r="AC556" s="38"/>
      <c r="AD556" s="38">
        <v>34526.339999999997</v>
      </c>
      <c r="AE556" s="38">
        <v>34526.339999999997</v>
      </c>
      <c r="AF556" s="38">
        <v>34526.339999999997</v>
      </c>
      <c r="AG556" s="38">
        <v>34526.339999999997</v>
      </c>
      <c r="AH556" s="38">
        <v>34526.339999999997</v>
      </c>
      <c r="AI556" s="38">
        <v>34526.339999999997</v>
      </c>
      <c r="AJ556" s="38"/>
      <c r="AK556" s="38"/>
      <c r="AL556" s="38">
        <v>34526.339999999997</v>
      </c>
      <c r="AM556" s="38">
        <v>34526.339999999997</v>
      </c>
      <c r="AN556" s="38">
        <v>34526.339999999997</v>
      </c>
      <c r="AO556" s="38">
        <v>34526.339999999997</v>
      </c>
      <c r="AP556" s="38">
        <v>34526.339999999997</v>
      </c>
      <c r="AQ556" s="38">
        <v>34526.339999999997</v>
      </c>
      <c r="AR556" s="38">
        <v>34526.339999999997</v>
      </c>
      <c r="AS556" s="38">
        <v>34526.339999999997</v>
      </c>
      <c r="AT556" s="38">
        <v>34526.339999999997</v>
      </c>
      <c r="AU556" s="38">
        <v>34526.339999999997</v>
      </c>
      <c r="AV556" s="38">
        <v>34526.339999999997</v>
      </c>
      <c r="AW556" s="38">
        <v>34526.339999999997</v>
      </c>
      <c r="AX556" s="38">
        <v>34526.339999999997</v>
      </c>
      <c r="AY556" s="38">
        <v>34526.339999999997</v>
      </c>
      <c r="AZ556" s="38">
        <v>34526.339999999997</v>
      </c>
      <c r="BA556" s="38">
        <v>34526.339999999997</v>
      </c>
      <c r="BB556" s="38">
        <v>34526.339999999997</v>
      </c>
      <c r="BC556" s="38">
        <v>34526.339999999997</v>
      </c>
      <c r="BD556" s="38">
        <v>34526.339999999997</v>
      </c>
      <c r="BE556" s="38">
        <v>34526.339999999997</v>
      </c>
      <c r="BF556" s="38">
        <v>34526.339999999997</v>
      </c>
      <c r="BG556" s="38">
        <v>34526.339999999997</v>
      </c>
      <c r="BH556" s="38">
        <v>34526.339999999997</v>
      </c>
      <c r="BI556" s="38">
        <v>34526.339999999997</v>
      </c>
      <c r="BJ556" s="38">
        <v>34526.339999999997</v>
      </c>
      <c r="BK556" s="38">
        <v>34526.339999999997</v>
      </c>
      <c r="BL556" s="38">
        <v>34526.339999999997</v>
      </c>
      <c r="BM556" s="38">
        <v>34526.339999999997</v>
      </c>
      <c r="BN556" s="38">
        <v>34526.339999999997</v>
      </c>
      <c r="BO556" s="38">
        <v>34526.339999999997</v>
      </c>
      <c r="BP556" s="38">
        <v>34526.339999999997</v>
      </c>
      <c r="BQ556" s="38">
        <v>34526.339999999997</v>
      </c>
      <c r="BR556" s="38">
        <v>34526.339999999997</v>
      </c>
      <c r="BS556" s="38">
        <v>34526.339999999997</v>
      </c>
      <c r="BT556" s="38">
        <v>34526.339999999997</v>
      </c>
      <c r="BU556" s="38">
        <v>34526.339999999997</v>
      </c>
      <c r="BV556" s="38">
        <v>34526.339999999997</v>
      </c>
      <c r="BW556" s="38">
        <v>34526.339999999997</v>
      </c>
      <c r="BX556" s="38">
        <v>34526.339999999997</v>
      </c>
      <c r="BY556" s="39"/>
      <c r="BZ556" s="39"/>
      <c r="CA556" s="39"/>
      <c r="CB556" s="39"/>
      <c r="CF556" s="18">
        <f t="shared" si="69"/>
        <v>1622737.9800000007</v>
      </c>
      <c r="CG556" s="18">
        <f t="shared" si="67"/>
        <v>-34525.815000000002</v>
      </c>
      <c r="CH556" s="13">
        <f t="shared" si="68"/>
        <v>1588212.1650000007</v>
      </c>
      <c r="CI556" s="13">
        <f t="shared" si="70"/>
        <v>852311.12</v>
      </c>
      <c r="CJ556" s="13">
        <f t="shared" si="71"/>
        <v>2440523.2850000006</v>
      </c>
      <c r="CK556" s="13"/>
      <c r="CL556" s="13">
        <f t="shared" si="72"/>
        <v>2242924</v>
      </c>
      <c r="CN556" t="s">
        <v>80</v>
      </c>
      <c r="CO556" t="s">
        <v>213</v>
      </c>
      <c r="CP556" t="s">
        <v>291</v>
      </c>
      <c r="CQ556" t="s">
        <v>82</v>
      </c>
      <c r="CR556" s="18">
        <f t="shared" si="73"/>
        <v>2440523.2850000006</v>
      </c>
    </row>
    <row r="557" spans="1:96" x14ac:dyDescent="0.25">
      <c r="A557" t="s">
        <v>29</v>
      </c>
      <c r="B557" s="11" t="s">
        <v>471</v>
      </c>
      <c r="C557" t="s">
        <v>694</v>
      </c>
      <c r="D557" s="21" t="s">
        <v>473</v>
      </c>
      <c r="E557" s="44" t="s">
        <v>698</v>
      </c>
      <c r="F557" s="11" t="s">
        <v>439</v>
      </c>
      <c r="G557" s="13">
        <v>34526</v>
      </c>
      <c r="H557" s="13">
        <v>40050.159999999996</v>
      </c>
      <c r="I557" s="14">
        <v>72</v>
      </c>
      <c r="J557" s="15">
        <v>44166</v>
      </c>
      <c r="K557" s="15">
        <v>46354.8</v>
      </c>
      <c r="L557" s="13">
        <v>2242924</v>
      </c>
      <c r="M557" s="13">
        <v>852311.12</v>
      </c>
      <c r="N557" s="13">
        <v>34525.815000000002</v>
      </c>
      <c r="O557" s="13"/>
      <c r="P557" s="13">
        <v>34526</v>
      </c>
      <c r="Q557" s="13">
        <v>34526</v>
      </c>
      <c r="R557" s="13">
        <v>34526</v>
      </c>
      <c r="S557" s="13">
        <v>34526</v>
      </c>
      <c r="T557" s="13">
        <v>34526</v>
      </c>
      <c r="U557" s="13">
        <v>34526</v>
      </c>
      <c r="V557" s="25">
        <v>34526</v>
      </c>
      <c r="W557" s="13"/>
      <c r="X557" s="25"/>
      <c r="Y557" s="13"/>
      <c r="Z557" s="38">
        <v>34526</v>
      </c>
      <c r="AA557" s="38"/>
      <c r="AB557" s="38"/>
      <c r="AC557" s="38"/>
      <c r="AD557" s="38">
        <v>34526</v>
      </c>
      <c r="AE557" s="38">
        <v>34526</v>
      </c>
      <c r="AF557" s="38">
        <v>34526</v>
      </c>
      <c r="AG557" s="38">
        <v>34526</v>
      </c>
      <c r="AH557" s="38">
        <v>34526</v>
      </c>
      <c r="AI557" s="38">
        <v>34526</v>
      </c>
      <c r="AJ557" s="38"/>
      <c r="AK557" s="38"/>
      <c r="AL557" s="38">
        <v>34526</v>
      </c>
      <c r="AM557" s="38">
        <v>34526</v>
      </c>
      <c r="AN557" s="38">
        <v>34526</v>
      </c>
      <c r="AO557" s="38">
        <v>34526</v>
      </c>
      <c r="AP557" s="38">
        <v>34526</v>
      </c>
      <c r="AQ557" s="38">
        <v>34526</v>
      </c>
      <c r="AR557" s="38">
        <v>34526</v>
      </c>
      <c r="AS557" s="38">
        <v>34526</v>
      </c>
      <c r="AT557" s="38">
        <v>34526</v>
      </c>
      <c r="AU557" s="38">
        <v>34526</v>
      </c>
      <c r="AV557" s="38">
        <v>34526</v>
      </c>
      <c r="AW557" s="38">
        <v>34526</v>
      </c>
      <c r="AX557" s="38">
        <v>34526</v>
      </c>
      <c r="AY557" s="38">
        <v>34526</v>
      </c>
      <c r="AZ557" s="38">
        <v>34526</v>
      </c>
      <c r="BA557" s="38">
        <v>34526</v>
      </c>
      <c r="BB557" s="38">
        <v>34526</v>
      </c>
      <c r="BC557" s="38">
        <v>34526</v>
      </c>
      <c r="BD557" s="38">
        <v>34526</v>
      </c>
      <c r="BE557" s="38">
        <v>34526</v>
      </c>
      <c r="BF557" s="38">
        <v>34526</v>
      </c>
      <c r="BG557" s="38">
        <v>34526</v>
      </c>
      <c r="BH557" s="38">
        <v>34526</v>
      </c>
      <c r="BI557" s="38">
        <v>34526</v>
      </c>
      <c r="BJ557" s="38">
        <v>34526</v>
      </c>
      <c r="BK557" s="38">
        <v>34526</v>
      </c>
      <c r="BL557" s="38">
        <v>34526</v>
      </c>
      <c r="BM557" s="38">
        <v>34526</v>
      </c>
      <c r="BN557" s="38">
        <v>34526</v>
      </c>
      <c r="BO557" s="38">
        <v>34526</v>
      </c>
      <c r="BP557" s="38">
        <v>34526</v>
      </c>
      <c r="BQ557" s="38">
        <v>34526</v>
      </c>
      <c r="BR557" s="38">
        <v>34526</v>
      </c>
      <c r="BS557" s="38">
        <v>34526</v>
      </c>
      <c r="BT557" s="38">
        <v>34526</v>
      </c>
      <c r="BU557" s="38">
        <v>34526</v>
      </c>
      <c r="BV557" s="38">
        <v>34526</v>
      </c>
      <c r="BW557" s="38">
        <v>34526</v>
      </c>
      <c r="BX557" s="38">
        <v>34526</v>
      </c>
      <c r="BY557" s="39"/>
      <c r="BZ557" s="39"/>
      <c r="CA557" s="39"/>
      <c r="CB557" s="39"/>
      <c r="CF557" s="18">
        <f t="shared" si="69"/>
        <v>1622722</v>
      </c>
      <c r="CG557" s="18">
        <f t="shared" si="67"/>
        <v>-34525.815000000002</v>
      </c>
      <c r="CH557" s="13">
        <f t="shared" si="68"/>
        <v>1588196.1850000001</v>
      </c>
      <c r="CI557" s="13">
        <f t="shared" si="70"/>
        <v>852311.12</v>
      </c>
      <c r="CJ557" s="13">
        <f t="shared" si="71"/>
        <v>2440507.3050000002</v>
      </c>
      <c r="CK557" s="13"/>
      <c r="CL557" s="13">
        <f t="shared" si="72"/>
        <v>2242924</v>
      </c>
      <c r="CN557" t="s">
        <v>80</v>
      </c>
      <c r="CO557" t="s">
        <v>213</v>
      </c>
      <c r="CP557" t="s">
        <v>291</v>
      </c>
      <c r="CQ557" t="s">
        <v>82</v>
      </c>
      <c r="CR557" s="18">
        <f t="shared" si="73"/>
        <v>2440507.3050000002</v>
      </c>
    </row>
    <row r="558" spans="1:96" x14ac:dyDescent="0.25">
      <c r="A558" s="43" t="s">
        <v>29</v>
      </c>
      <c r="B558" s="11" t="s">
        <v>471</v>
      </c>
      <c r="C558" s="53" t="s">
        <v>694</v>
      </c>
      <c r="D558" s="21" t="s">
        <v>473</v>
      </c>
      <c r="E558" s="27" t="s">
        <v>699</v>
      </c>
      <c r="F558" s="11" t="s">
        <v>439</v>
      </c>
      <c r="G558" s="13">
        <v>10003.629999999999</v>
      </c>
      <c r="H558" s="13">
        <v>11604.210799999999</v>
      </c>
      <c r="I558" s="14">
        <v>72</v>
      </c>
      <c r="J558" s="15">
        <v>44166</v>
      </c>
      <c r="K558" s="15">
        <v>46354.8</v>
      </c>
      <c r="L558" s="13">
        <v>630148.60542030318</v>
      </c>
      <c r="M558" s="13">
        <v>239456.47005971521</v>
      </c>
      <c r="N558" s="13">
        <v>10004</v>
      </c>
      <c r="O558" s="13"/>
      <c r="P558" s="13">
        <v>10003.629999999999</v>
      </c>
      <c r="Q558" s="13">
        <v>10003.629999999999</v>
      </c>
      <c r="R558" s="13">
        <v>10003.629999999999</v>
      </c>
      <c r="S558" s="13">
        <v>10003.629999999999</v>
      </c>
      <c r="T558" s="13">
        <v>10003.629999999999</v>
      </c>
      <c r="U558" s="13">
        <v>10003.629999999999</v>
      </c>
      <c r="V558" s="25">
        <v>10003.629999999999</v>
      </c>
      <c r="W558" s="13"/>
      <c r="X558" s="25"/>
      <c r="Y558" s="13"/>
      <c r="Z558" s="38">
        <v>10003.629999999999</v>
      </c>
      <c r="AA558" s="38"/>
      <c r="AB558" s="38"/>
      <c r="AC558" s="38"/>
      <c r="AD558" s="38">
        <v>10003.629999999999</v>
      </c>
      <c r="AE558" s="38">
        <v>10003.629999999999</v>
      </c>
      <c r="AF558" s="38">
        <v>10003.629999999999</v>
      </c>
      <c r="AG558" s="38">
        <v>10003.629999999999</v>
      </c>
      <c r="AH558" s="38">
        <v>10003.629999999999</v>
      </c>
      <c r="AI558" s="38">
        <v>10003.629999999999</v>
      </c>
      <c r="AJ558" s="38"/>
      <c r="AK558" s="38"/>
      <c r="AL558" s="38">
        <v>10003.629999999999</v>
      </c>
      <c r="AM558" s="38">
        <v>10003.629999999999</v>
      </c>
      <c r="AN558" s="38">
        <v>10003.629999999999</v>
      </c>
      <c r="AO558" s="38">
        <v>10003.629999999999</v>
      </c>
      <c r="AP558" s="38">
        <v>10003.629999999999</v>
      </c>
      <c r="AQ558" s="38">
        <v>10003.629999999999</v>
      </c>
      <c r="AR558" s="38">
        <v>10003.629999999999</v>
      </c>
      <c r="AS558" s="38">
        <v>10003.629999999999</v>
      </c>
      <c r="AT558" s="38">
        <v>10003.629999999999</v>
      </c>
      <c r="AU558" s="38">
        <v>10003.629999999999</v>
      </c>
      <c r="AV558" s="38">
        <v>10003.629999999999</v>
      </c>
      <c r="AW558" s="38">
        <v>10003.629999999999</v>
      </c>
      <c r="AX558" s="38">
        <v>10003.629999999999</v>
      </c>
      <c r="AY558" s="38">
        <v>10003.629999999999</v>
      </c>
      <c r="AZ558" s="38">
        <v>10003.629999999999</v>
      </c>
      <c r="BA558" s="38">
        <v>10003.629999999999</v>
      </c>
      <c r="BB558" s="38">
        <v>10003.629999999999</v>
      </c>
      <c r="BC558" s="38">
        <v>10003.629999999999</v>
      </c>
      <c r="BD558" s="38">
        <v>10003.629999999999</v>
      </c>
      <c r="BE558" s="38">
        <v>10003.629999999999</v>
      </c>
      <c r="BF558" s="38">
        <v>10003.629999999999</v>
      </c>
      <c r="BG558" s="38">
        <v>10003.629999999999</v>
      </c>
      <c r="BH558" s="38">
        <v>10003.629999999999</v>
      </c>
      <c r="BI558" s="38">
        <v>10003.629999999999</v>
      </c>
      <c r="BJ558" s="38">
        <v>10003.629999999999</v>
      </c>
      <c r="BK558" s="38">
        <v>10003.629999999999</v>
      </c>
      <c r="BL558" s="38">
        <v>10003.629999999999</v>
      </c>
      <c r="BM558" s="38">
        <v>10003.629999999999</v>
      </c>
      <c r="BN558" s="38">
        <v>10003.629999999999</v>
      </c>
      <c r="BO558" s="38">
        <v>10003.629999999999</v>
      </c>
      <c r="BP558" s="38">
        <v>10003.629999999999</v>
      </c>
      <c r="BQ558" s="38">
        <v>10003.629999999999</v>
      </c>
      <c r="BR558" s="38">
        <v>10003.629999999999</v>
      </c>
      <c r="BS558" s="38">
        <v>10003.629999999999</v>
      </c>
      <c r="BT558" s="38">
        <v>10003.629999999999</v>
      </c>
      <c r="BU558" s="38">
        <v>10003.629999999999</v>
      </c>
      <c r="BV558" s="38">
        <v>10003.629999999999</v>
      </c>
      <c r="BW558" s="38">
        <v>10003.629999999999</v>
      </c>
      <c r="BX558" s="38">
        <v>10003.629999999999</v>
      </c>
      <c r="BY558" s="39"/>
      <c r="BZ558" s="39"/>
      <c r="CA558" s="39"/>
      <c r="CB558" s="39"/>
      <c r="CF558" s="18">
        <f t="shared" si="69"/>
        <v>470170.61000000016</v>
      </c>
      <c r="CG558" s="18">
        <f t="shared" si="67"/>
        <v>-10004</v>
      </c>
      <c r="CH558" s="13">
        <f t="shared" si="68"/>
        <v>460166.61000000016</v>
      </c>
      <c r="CI558" s="13">
        <f t="shared" si="70"/>
        <v>239456.47005971521</v>
      </c>
      <c r="CJ558" s="13">
        <f t="shared" si="71"/>
        <v>699623.08005971531</v>
      </c>
      <c r="CK558" s="13"/>
      <c r="CL558" s="13">
        <f t="shared" si="72"/>
        <v>630148.60542030318</v>
      </c>
      <c r="CN558" t="s">
        <v>220</v>
      </c>
      <c r="CO558" t="s">
        <v>213</v>
      </c>
      <c r="CP558" t="s">
        <v>696</v>
      </c>
      <c r="CQ558" t="s">
        <v>218</v>
      </c>
      <c r="CR558" s="18">
        <f t="shared" si="73"/>
        <v>699623.08005971531</v>
      </c>
    </row>
    <row r="559" spans="1:96" x14ac:dyDescent="0.25">
      <c r="A559" s="43" t="s">
        <v>29</v>
      </c>
      <c r="B559" s="11" t="s">
        <v>471</v>
      </c>
      <c r="C559" s="53" t="s">
        <v>694</v>
      </c>
      <c r="D559" s="21" t="s">
        <v>473</v>
      </c>
      <c r="E559" s="27" t="s">
        <v>700</v>
      </c>
      <c r="F559" s="11" t="s">
        <v>439</v>
      </c>
      <c r="G559" s="13">
        <v>10003.629999999999</v>
      </c>
      <c r="H559" s="13">
        <v>11604.210799999999</v>
      </c>
      <c r="I559" s="14">
        <v>72</v>
      </c>
      <c r="J559" s="15">
        <v>44166</v>
      </c>
      <c r="K559" s="15">
        <v>46354.8</v>
      </c>
      <c r="L559" s="13">
        <v>630148.60542030318</v>
      </c>
      <c r="M559" s="13">
        <v>239456.47005971521</v>
      </c>
      <c r="N559" s="13">
        <v>10004</v>
      </c>
      <c r="O559" s="13"/>
      <c r="P559" s="13">
        <v>10003.629999999999</v>
      </c>
      <c r="Q559" s="13">
        <v>10003.629999999999</v>
      </c>
      <c r="R559" s="13">
        <v>10003.629999999999</v>
      </c>
      <c r="S559" s="13">
        <v>10003.629999999999</v>
      </c>
      <c r="T559" s="13">
        <v>10003.629999999999</v>
      </c>
      <c r="U559" s="13">
        <v>10003.629999999999</v>
      </c>
      <c r="V559" s="25">
        <v>10003.629999999999</v>
      </c>
      <c r="W559" s="13"/>
      <c r="X559" s="25"/>
      <c r="Y559" s="13"/>
      <c r="Z559" s="38">
        <v>10003.629999999999</v>
      </c>
      <c r="AA559" s="38"/>
      <c r="AB559" s="38"/>
      <c r="AC559" s="38"/>
      <c r="AD559" s="38">
        <v>10003.629999999999</v>
      </c>
      <c r="AE559" s="38">
        <v>10003.629999999999</v>
      </c>
      <c r="AF559" s="38">
        <v>10003.629999999999</v>
      </c>
      <c r="AG559" s="38">
        <v>10003.629999999999</v>
      </c>
      <c r="AH559" s="38">
        <v>10003.629999999999</v>
      </c>
      <c r="AI559" s="38">
        <v>10003.629999999999</v>
      </c>
      <c r="AJ559" s="38"/>
      <c r="AK559" s="38"/>
      <c r="AL559" s="38">
        <v>10003.629999999999</v>
      </c>
      <c r="AM559" s="38">
        <v>10003.629999999999</v>
      </c>
      <c r="AN559" s="38">
        <v>10003.629999999999</v>
      </c>
      <c r="AO559" s="38">
        <v>10003.629999999999</v>
      </c>
      <c r="AP559" s="38">
        <v>10003.629999999999</v>
      </c>
      <c r="AQ559" s="38">
        <v>10003.629999999999</v>
      </c>
      <c r="AR559" s="38">
        <v>10003.629999999999</v>
      </c>
      <c r="AS559" s="38">
        <v>10003.629999999999</v>
      </c>
      <c r="AT559" s="38">
        <v>10003.629999999999</v>
      </c>
      <c r="AU559" s="38">
        <v>10003.629999999999</v>
      </c>
      <c r="AV559" s="38">
        <v>10003.629999999999</v>
      </c>
      <c r="AW559" s="38">
        <v>10003.629999999999</v>
      </c>
      <c r="AX559" s="38">
        <v>10003.629999999999</v>
      </c>
      <c r="AY559" s="38">
        <v>10003.629999999999</v>
      </c>
      <c r="AZ559" s="38">
        <v>10003.629999999999</v>
      </c>
      <c r="BA559" s="38">
        <v>10003.629999999999</v>
      </c>
      <c r="BB559" s="38">
        <v>10003.629999999999</v>
      </c>
      <c r="BC559" s="38">
        <v>10003.629999999999</v>
      </c>
      <c r="BD559" s="38">
        <v>10003.629999999999</v>
      </c>
      <c r="BE559" s="38">
        <v>10003.629999999999</v>
      </c>
      <c r="BF559" s="38">
        <v>10003.629999999999</v>
      </c>
      <c r="BG559" s="38">
        <v>10003.629999999999</v>
      </c>
      <c r="BH559" s="38">
        <v>10003.629999999999</v>
      </c>
      <c r="BI559" s="38">
        <v>10003.629999999999</v>
      </c>
      <c r="BJ559" s="38">
        <v>10003.629999999999</v>
      </c>
      <c r="BK559" s="38">
        <v>10003.629999999999</v>
      </c>
      <c r="BL559" s="38">
        <v>10003.629999999999</v>
      </c>
      <c r="BM559" s="38">
        <v>10003.629999999999</v>
      </c>
      <c r="BN559" s="38">
        <v>10003.629999999999</v>
      </c>
      <c r="BO559" s="38">
        <v>10003.629999999999</v>
      </c>
      <c r="BP559" s="38">
        <v>10003.629999999999</v>
      </c>
      <c r="BQ559" s="38">
        <v>10003.629999999999</v>
      </c>
      <c r="BR559" s="38">
        <v>10003.629999999999</v>
      </c>
      <c r="BS559" s="38">
        <v>10003.629999999999</v>
      </c>
      <c r="BT559" s="38">
        <v>10003.629999999999</v>
      </c>
      <c r="BU559" s="38">
        <v>10003.629999999999</v>
      </c>
      <c r="BV559" s="38">
        <v>10003.629999999999</v>
      </c>
      <c r="BW559" s="38">
        <v>10003.629999999999</v>
      </c>
      <c r="BX559" s="38">
        <v>10003.629999999999</v>
      </c>
      <c r="BY559" s="39"/>
      <c r="BZ559" s="39"/>
      <c r="CA559" s="39"/>
      <c r="CB559" s="39"/>
      <c r="CF559" s="18">
        <f t="shared" si="69"/>
        <v>470170.61000000016</v>
      </c>
      <c r="CG559" s="18">
        <f t="shared" si="67"/>
        <v>-10004</v>
      </c>
      <c r="CH559" s="13">
        <f t="shared" si="68"/>
        <v>460166.61000000016</v>
      </c>
      <c r="CI559" s="13">
        <f t="shared" si="70"/>
        <v>239456.47005971521</v>
      </c>
      <c r="CJ559" s="13">
        <f t="shared" si="71"/>
        <v>699623.08005971531</v>
      </c>
      <c r="CK559" s="13"/>
      <c r="CL559" s="13">
        <f t="shared" si="72"/>
        <v>630148.60542030318</v>
      </c>
      <c r="CN559" t="s">
        <v>220</v>
      </c>
      <c r="CO559" t="s">
        <v>213</v>
      </c>
      <c r="CP559" t="s">
        <v>696</v>
      </c>
      <c r="CQ559" t="s">
        <v>218</v>
      </c>
      <c r="CR559" s="18">
        <f t="shared" si="73"/>
        <v>699623.08005971531</v>
      </c>
    </row>
    <row r="560" spans="1:96" x14ac:dyDescent="0.25">
      <c r="A560" t="s">
        <v>29</v>
      </c>
      <c r="B560" s="11" t="s">
        <v>471</v>
      </c>
      <c r="C560" t="s">
        <v>653</v>
      </c>
      <c r="D560" s="21" t="s">
        <v>473</v>
      </c>
      <c r="E560" s="27" t="s">
        <v>701</v>
      </c>
      <c r="F560" s="11" t="s">
        <v>439</v>
      </c>
      <c r="G560" s="13">
        <v>8707.91</v>
      </c>
      <c r="H560" s="13">
        <v>10101.175599999999</v>
      </c>
      <c r="I560" s="14">
        <v>72</v>
      </c>
      <c r="J560" s="15">
        <v>43739</v>
      </c>
      <c r="K560" s="15">
        <v>45901</v>
      </c>
      <c r="L560" s="13">
        <v>548514</v>
      </c>
      <c r="M560" s="13">
        <v>208435.32</v>
      </c>
      <c r="N560" s="13">
        <v>8708</v>
      </c>
      <c r="O560" s="13"/>
      <c r="P560" s="13">
        <v>8707.91</v>
      </c>
      <c r="Q560" s="13">
        <v>8707.91</v>
      </c>
      <c r="R560" s="13">
        <v>8707.91</v>
      </c>
      <c r="S560" s="13">
        <v>8707.91</v>
      </c>
      <c r="T560" s="13">
        <v>8707.91</v>
      </c>
      <c r="U560" s="13">
        <v>8707.91</v>
      </c>
      <c r="V560" s="25">
        <v>8707.91</v>
      </c>
      <c r="W560" s="13"/>
      <c r="X560" s="25"/>
      <c r="Y560" s="13"/>
      <c r="Z560" s="38">
        <v>8707.91</v>
      </c>
      <c r="AA560" s="38"/>
      <c r="AB560" s="38"/>
      <c r="AC560" s="38"/>
      <c r="AD560" s="38">
        <v>8707.91</v>
      </c>
      <c r="AE560" s="38">
        <v>8707.91</v>
      </c>
      <c r="AF560" s="38">
        <v>8707.91</v>
      </c>
      <c r="AG560" s="38">
        <v>8707.91</v>
      </c>
      <c r="AH560" s="38">
        <v>8707.91</v>
      </c>
      <c r="AI560" s="38">
        <v>8707.91</v>
      </c>
      <c r="AJ560" s="38"/>
      <c r="AK560" s="38"/>
      <c r="AL560" s="38">
        <v>8707.91</v>
      </c>
      <c r="AM560" s="38">
        <v>8707.91</v>
      </c>
      <c r="AN560" s="38">
        <v>8707.91</v>
      </c>
      <c r="AO560" s="38">
        <v>8707.91</v>
      </c>
      <c r="AP560" s="38">
        <v>8707.91</v>
      </c>
      <c r="AQ560" s="38">
        <v>8707.91</v>
      </c>
      <c r="AR560" s="38">
        <v>8707.91</v>
      </c>
      <c r="AS560" s="38">
        <v>8707.91</v>
      </c>
      <c r="AT560" s="38">
        <v>8707.91</v>
      </c>
      <c r="AU560" s="38">
        <v>8707.91</v>
      </c>
      <c r="AV560" s="38">
        <v>8707.91</v>
      </c>
      <c r="AW560" s="38">
        <v>8707.91</v>
      </c>
      <c r="AX560" s="38">
        <v>8707.91</v>
      </c>
      <c r="AY560" s="38">
        <v>8707.91</v>
      </c>
      <c r="AZ560" s="38">
        <v>8707.91</v>
      </c>
      <c r="BA560" s="38">
        <v>8707.91</v>
      </c>
      <c r="BB560" s="38">
        <v>8707.91</v>
      </c>
      <c r="BC560" s="38">
        <v>8707.91</v>
      </c>
      <c r="BD560" s="38">
        <v>8707.91</v>
      </c>
      <c r="BE560" s="38">
        <v>8707.91</v>
      </c>
      <c r="BF560" s="38">
        <v>8707.91</v>
      </c>
      <c r="BG560" s="38">
        <v>8707.91</v>
      </c>
      <c r="BH560" s="38">
        <v>8707.91</v>
      </c>
      <c r="BI560" s="38">
        <v>8707.91</v>
      </c>
      <c r="BJ560" s="38">
        <v>8707.91</v>
      </c>
      <c r="BK560" s="38"/>
      <c r="BL560" s="38"/>
      <c r="BM560" s="38"/>
      <c r="BN560" s="38"/>
      <c r="BO560" s="38"/>
      <c r="BP560" s="38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F560" s="18">
        <f t="shared" si="69"/>
        <v>287361.03000000003</v>
      </c>
      <c r="CG560" s="18">
        <f t="shared" si="67"/>
        <v>-8708</v>
      </c>
      <c r="CH560" s="13">
        <f t="shared" si="68"/>
        <v>278653.03000000003</v>
      </c>
      <c r="CI560" s="13">
        <f t="shared" si="70"/>
        <v>208435.32</v>
      </c>
      <c r="CJ560" s="13">
        <f t="shared" si="71"/>
        <v>487088.35000000003</v>
      </c>
      <c r="CK560" s="13"/>
      <c r="CL560" s="13">
        <f t="shared" si="72"/>
        <v>548514</v>
      </c>
      <c r="CN560" t="s">
        <v>220</v>
      </c>
      <c r="CO560" t="s">
        <v>213</v>
      </c>
      <c r="CP560" t="s">
        <v>692</v>
      </c>
      <c r="CQ560" t="s">
        <v>218</v>
      </c>
      <c r="CR560" s="18">
        <f t="shared" si="73"/>
        <v>487088.35000000003</v>
      </c>
    </row>
    <row r="561" spans="1:96" x14ac:dyDescent="0.25">
      <c r="A561" t="s">
        <v>29</v>
      </c>
      <c r="B561" s="11" t="s">
        <v>471</v>
      </c>
      <c r="C561" t="s">
        <v>689</v>
      </c>
      <c r="D561" s="21" t="s">
        <v>473</v>
      </c>
      <c r="E561" s="27" t="s">
        <v>702</v>
      </c>
      <c r="F561" s="11" t="s">
        <v>439</v>
      </c>
      <c r="G561" s="13">
        <v>5397.66</v>
      </c>
      <c r="H561" s="13">
        <v>6261.2855999999992</v>
      </c>
      <c r="I561" s="14">
        <v>72</v>
      </c>
      <c r="J561" s="15">
        <v>43922</v>
      </c>
      <c r="K561" s="15">
        <v>46023</v>
      </c>
      <c r="L561" s="13">
        <v>340001</v>
      </c>
      <c r="M561" s="13">
        <v>178180.79</v>
      </c>
      <c r="N561" s="13">
        <v>5398</v>
      </c>
      <c r="O561" s="13"/>
      <c r="P561" s="13">
        <v>5397.66</v>
      </c>
      <c r="Q561" s="13">
        <v>5397.66</v>
      </c>
      <c r="R561" s="13">
        <v>5397.66</v>
      </c>
      <c r="S561" s="13">
        <v>5397.66</v>
      </c>
      <c r="T561" s="13">
        <v>5397.66</v>
      </c>
      <c r="U561" s="13">
        <v>5397.66</v>
      </c>
      <c r="V561" s="25">
        <v>5397.66</v>
      </c>
      <c r="W561" s="13"/>
      <c r="X561" s="25"/>
      <c r="Y561" s="13"/>
      <c r="Z561" s="38">
        <v>5397.66</v>
      </c>
      <c r="AA561" s="38"/>
      <c r="AB561" s="38"/>
      <c r="AC561" s="38"/>
      <c r="AD561" s="38">
        <v>5397.66</v>
      </c>
      <c r="AE561" s="38">
        <v>5397.66</v>
      </c>
      <c r="AF561" s="38">
        <v>5397.66</v>
      </c>
      <c r="AG561" s="38">
        <v>5397.66</v>
      </c>
      <c r="AH561" s="38">
        <v>5397.66</v>
      </c>
      <c r="AI561" s="38">
        <v>5397.66</v>
      </c>
      <c r="AJ561" s="38"/>
      <c r="AK561" s="38"/>
      <c r="AL561" s="38">
        <v>5397.66</v>
      </c>
      <c r="AM561" s="38">
        <v>5397.66</v>
      </c>
      <c r="AN561" s="38">
        <v>5397.66</v>
      </c>
      <c r="AO561" s="38">
        <v>5397.66</v>
      </c>
      <c r="AP561" s="38">
        <v>5397.66</v>
      </c>
      <c r="AQ561" s="38">
        <v>5397.66</v>
      </c>
      <c r="AR561" s="38">
        <v>5397.66</v>
      </c>
      <c r="AS561" s="38">
        <v>5397.66</v>
      </c>
      <c r="AT561" s="38">
        <v>5397.66</v>
      </c>
      <c r="AU561" s="38">
        <v>5397.66</v>
      </c>
      <c r="AV561" s="38">
        <v>5397.66</v>
      </c>
      <c r="AW561" s="38">
        <v>5397.66</v>
      </c>
      <c r="AX561" s="38">
        <v>5397.66</v>
      </c>
      <c r="AY561" s="38">
        <v>5397.66</v>
      </c>
      <c r="AZ561" s="38">
        <v>5397.66</v>
      </c>
      <c r="BA561" s="38">
        <v>5397.66</v>
      </c>
      <c r="BB561" s="38">
        <v>5397.66</v>
      </c>
      <c r="BC561" s="38">
        <v>5397.66</v>
      </c>
      <c r="BD561" s="38">
        <v>5397.66</v>
      </c>
      <c r="BE561" s="38">
        <v>5397.66</v>
      </c>
      <c r="BF561" s="38">
        <v>5397.66</v>
      </c>
      <c r="BG561" s="38">
        <v>5397.66</v>
      </c>
      <c r="BH561" s="38">
        <v>5397.66</v>
      </c>
      <c r="BI561" s="38">
        <v>5397.66</v>
      </c>
      <c r="BJ561" s="38">
        <v>5397.66</v>
      </c>
      <c r="BK561" s="38">
        <v>5397.66</v>
      </c>
      <c r="BL561" s="38">
        <v>5397.66</v>
      </c>
      <c r="BM561" s="38">
        <v>5397.66</v>
      </c>
      <c r="BN561" s="38">
        <v>5397.66</v>
      </c>
      <c r="BO561" s="38"/>
      <c r="BP561" s="38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F561" s="18">
        <f t="shared" si="69"/>
        <v>199713.4200000001</v>
      </c>
      <c r="CG561" s="18">
        <f t="shared" si="67"/>
        <v>-5398</v>
      </c>
      <c r="CH561" s="13">
        <f t="shared" si="68"/>
        <v>194315.4200000001</v>
      </c>
      <c r="CI561" s="13">
        <f t="shared" si="70"/>
        <v>178180.79</v>
      </c>
      <c r="CJ561" s="13">
        <f t="shared" si="71"/>
        <v>372496.21000000008</v>
      </c>
      <c r="CK561" s="13"/>
      <c r="CL561" s="13">
        <f t="shared" si="72"/>
        <v>340001</v>
      </c>
      <c r="CN561" t="s">
        <v>703</v>
      </c>
      <c r="CO561" t="s">
        <v>213</v>
      </c>
      <c r="CP561" t="s">
        <v>704</v>
      </c>
      <c r="CQ561" t="s">
        <v>218</v>
      </c>
      <c r="CR561" s="18">
        <f t="shared" si="73"/>
        <v>372496.21000000008</v>
      </c>
    </row>
    <row r="562" spans="1:96" x14ac:dyDescent="0.25">
      <c r="A562" t="s">
        <v>29</v>
      </c>
      <c r="B562" s="11" t="s">
        <v>705</v>
      </c>
      <c r="C562" t="s">
        <v>653</v>
      </c>
      <c r="D562" s="21" t="s">
        <v>706</v>
      </c>
      <c r="E562" s="54" t="s">
        <v>707</v>
      </c>
      <c r="F562" s="11" t="s">
        <v>439</v>
      </c>
      <c r="G562" s="28"/>
      <c r="H562" s="28"/>
      <c r="I562" s="28"/>
      <c r="J562" s="28"/>
      <c r="K562" s="28"/>
      <c r="L562" s="28"/>
      <c r="M562" s="28"/>
      <c r="N562" s="28"/>
      <c r="O562" s="13"/>
      <c r="P562" s="13"/>
      <c r="Q562" s="13"/>
      <c r="R562" s="13"/>
      <c r="S562" s="13"/>
      <c r="T562" s="13"/>
      <c r="U562" s="13"/>
      <c r="V562" s="13"/>
      <c r="W562" s="13"/>
      <c r="X562" s="25"/>
      <c r="Y562" s="25"/>
      <c r="Z562" s="48"/>
      <c r="AA562" s="48"/>
      <c r="AB562" s="48"/>
      <c r="AC562" s="4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F562" s="18">
        <f t="shared" si="69"/>
        <v>0</v>
      </c>
      <c r="CG562" s="18">
        <f t="shared" si="67"/>
        <v>0</v>
      </c>
      <c r="CH562" s="13">
        <f t="shared" si="68"/>
        <v>0</v>
      </c>
      <c r="CI562" s="13">
        <f t="shared" si="70"/>
        <v>0</v>
      </c>
      <c r="CJ562" s="13">
        <f t="shared" si="71"/>
        <v>0</v>
      </c>
      <c r="CK562" s="13"/>
      <c r="CL562" s="13">
        <f t="shared" si="72"/>
        <v>0</v>
      </c>
      <c r="CN562" t="e">
        <v>#N/A</v>
      </c>
      <c r="CO562" t="e">
        <v>#N/A</v>
      </c>
      <c r="CP562" t="e">
        <v>#N/A</v>
      </c>
      <c r="CQ562" t="s">
        <v>25</v>
      </c>
      <c r="CR562" s="18">
        <f t="shared" si="73"/>
        <v>0</v>
      </c>
    </row>
    <row r="563" spans="1:96" x14ac:dyDescent="0.25">
      <c r="A563" t="s">
        <v>29</v>
      </c>
      <c r="B563" s="11" t="s">
        <v>705</v>
      </c>
      <c r="C563" t="s">
        <v>653</v>
      </c>
      <c r="D563" s="21" t="s">
        <v>706</v>
      </c>
      <c r="E563" s="11" t="s">
        <v>708</v>
      </c>
      <c r="F563" s="11" t="s">
        <v>439</v>
      </c>
      <c r="G563" s="13">
        <v>11134.13</v>
      </c>
      <c r="H563" s="13">
        <v>12915.590799999998</v>
      </c>
      <c r="I563" s="14" t="str">
        <f>VLOOKUP(E563,[1]soporte!$E$2:$G$33,3,FALSE)</f>
        <v>050</v>
      </c>
      <c r="J563" s="15">
        <f>VLOOKUP(E563,[1]soporte!$E$2:$K$33,4,FALSE)</f>
        <v>43083</v>
      </c>
      <c r="K563" s="15">
        <f>VLOOKUP(E563,[1]soporte!$E$2:$I$33,5,FALSE)</f>
        <v>44620</v>
      </c>
      <c r="L563" s="13">
        <f>VLOOKUP(E563,[1]soporte!$E$2:$J$33,6,FALSE)</f>
        <v>528830.78</v>
      </c>
      <c r="M563" s="13">
        <f>+L563*0.4</f>
        <v>211532.31200000003</v>
      </c>
      <c r="N563" s="13">
        <f>+G563</f>
        <v>11134.13</v>
      </c>
      <c r="O563" s="13"/>
      <c r="P563" s="13">
        <v>11134.13</v>
      </c>
      <c r="Q563" s="13">
        <v>11134.13</v>
      </c>
      <c r="R563" s="13">
        <v>11134.13</v>
      </c>
      <c r="S563" s="13">
        <v>11134.13</v>
      </c>
      <c r="T563" s="37">
        <v>11134.13</v>
      </c>
      <c r="U563" s="37">
        <v>11134.13</v>
      </c>
      <c r="V563" s="37">
        <v>11134.13</v>
      </c>
      <c r="W563" s="37"/>
      <c r="X563" s="25"/>
      <c r="Y563" s="25"/>
      <c r="Z563" s="48">
        <v>11134.13</v>
      </c>
      <c r="AA563" s="48"/>
      <c r="AB563" s="48"/>
      <c r="AC563" s="4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F563" s="18">
        <f t="shared" si="69"/>
        <v>22268.26</v>
      </c>
      <c r="CG563" s="18">
        <f t="shared" si="67"/>
        <v>-11134.13</v>
      </c>
      <c r="CH563" s="13">
        <f t="shared" si="68"/>
        <v>11134.13</v>
      </c>
      <c r="CI563" s="13">
        <f t="shared" si="70"/>
        <v>211532.31200000003</v>
      </c>
      <c r="CJ563" s="13">
        <f t="shared" si="71"/>
        <v>222666.44200000004</v>
      </c>
      <c r="CK563" s="13"/>
      <c r="CL563" s="13">
        <f t="shared" si="72"/>
        <v>528830.78</v>
      </c>
      <c r="CN563" t="e">
        <v>#N/A</v>
      </c>
      <c r="CO563" t="e">
        <v>#N/A</v>
      </c>
      <c r="CP563" t="e">
        <v>#N/A</v>
      </c>
      <c r="CQ563" t="s">
        <v>25</v>
      </c>
      <c r="CR563" s="18">
        <f t="shared" si="73"/>
        <v>222666.44200000004</v>
      </c>
    </row>
    <row r="564" spans="1:96" x14ac:dyDescent="0.25">
      <c r="A564" t="s">
        <v>29</v>
      </c>
      <c r="B564" s="11" t="s">
        <v>705</v>
      </c>
      <c r="C564" t="s">
        <v>709</v>
      </c>
      <c r="D564" s="21" t="s">
        <v>706</v>
      </c>
      <c r="E564" s="11" t="s">
        <v>710</v>
      </c>
      <c r="F564" s="11" t="s">
        <v>439</v>
      </c>
      <c r="G564" s="13">
        <v>9993.18</v>
      </c>
      <c r="H564" s="13">
        <v>11592.0888</v>
      </c>
      <c r="I564" s="14" t="str">
        <f>VLOOKUP(E564,[1]soporte!$E$2:$G$33,3,FALSE)</f>
        <v>038</v>
      </c>
      <c r="J564" s="15">
        <f>VLOOKUP(E564,[1]soporte!$E$2:$K$33,4,FALSE)</f>
        <v>43402</v>
      </c>
      <c r="K564" s="15">
        <f>VLOOKUP(E564,[1]soporte!$E$2:$I$33,5,FALSE)</f>
        <v>44561</v>
      </c>
      <c r="L564" s="13">
        <f>VLOOKUP(E564,[1]soporte!$E$2:$J$33,6,FALSE)</f>
        <v>425607.03</v>
      </c>
      <c r="M564" s="13">
        <f>+L564*0.4</f>
        <v>170242.81200000003</v>
      </c>
      <c r="N564" s="13">
        <f>+G564</f>
        <v>9993.18</v>
      </c>
      <c r="O564" s="13"/>
      <c r="P564" s="13">
        <v>9993.18</v>
      </c>
      <c r="Q564" s="13">
        <v>9993.18</v>
      </c>
      <c r="R564" s="13"/>
      <c r="S564" s="13"/>
      <c r="T564" s="13"/>
      <c r="U564" s="13"/>
      <c r="V564" s="13"/>
      <c r="W564" s="13"/>
      <c r="X564" s="25"/>
      <c r="Y564" s="25"/>
      <c r="Z564" s="48">
        <v>9993.18</v>
      </c>
      <c r="AA564" s="48"/>
      <c r="AB564" s="48"/>
      <c r="AC564" s="4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F564" s="18">
        <f t="shared" si="69"/>
        <v>19986.36</v>
      </c>
      <c r="CG564" s="18">
        <f t="shared" si="67"/>
        <v>-9993.18</v>
      </c>
      <c r="CH564" s="13">
        <f t="shared" si="68"/>
        <v>9993.18</v>
      </c>
      <c r="CI564" s="13">
        <f t="shared" si="70"/>
        <v>170242.81200000003</v>
      </c>
      <c r="CJ564" s="13">
        <f t="shared" si="71"/>
        <v>180235.99200000003</v>
      </c>
      <c r="CK564" s="13"/>
      <c r="CL564" s="13">
        <f t="shared" si="72"/>
        <v>425607.03</v>
      </c>
      <c r="CN564" t="e">
        <v>#N/A</v>
      </c>
      <c r="CO564" t="e">
        <v>#N/A</v>
      </c>
      <c r="CP564" t="e">
        <v>#N/A</v>
      </c>
      <c r="CQ564" t="s">
        <v>25</v>
      </c>
      <c r="CR564" s="18">
        <f t="shared" si="73"/>
        <v>180235.99200000003</v>
      </c>
    </row>
    <row r="565" spans="1:96" x14ac:dyDescent="0.25">
      <c r="A565" t="s">
        <v>29</v>
      </c>
      <c r="B565" s="11" t="s">
        <v>705</v>
      </c>
      <c r="C565" t="s">
        <v>653</v>
      </c>
      <c r="D565" s="21" t="s">
        <v>706</v>
      </c>
      <c r="E565" s="11" t="s">
        <v>711</v>
      </c>
      <c r="F565" s="11" t="s">
        <v>439</v>
      </c>
      <c r="G565" s="28"/>
      <c r="H565" s="28"/>
      <c r="I565" s="28"/>
      <c r="J565" s="28"/>
      <c r="K565" s="28"/>
      <c r="L565" s="28"/>
      <c r="M565" s="28"/>
      <c r="N565" s="28"/>
      <c r="O565" s="13"/>
      <c r="P565" s="13"/>
      <c r="Q565" s="13"/>
      <c r="R565" s="13"/>
      <c r="S565" s="13"/>
      <c r="T565" s="13"/>
      <c r="U565" s="13"/>
      <c r="V565" s="13"/>
      <c r="W565" s="13"/>
      <c r="X565" s="25"/>
      <c r="Y565" s="25"/>
      <c r="Z565" s="48">
        <v>4865</v>
      </c>
      <c r="AA565" s="48"/>
      <c r="AB565" s="48"/>
      <c r="AC565" s="4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F565" s="18">
        <f t="shared" si="69"/>
        <v>4865</v>
      </c>
      <c r="CG565" s="18">
        <f t="shared" si="67"/>
        <v>0</v>
      </c>
      <c r="CH565" s="13">
        <f t="shared" si="68"/>
        <v>4865</v>
      </c>
      <c r="CI565" s="13">
        <f t="shared" si="70"/>
        <v>0</v>
      </c>
      <c r="CJ565" s="13">
        <f t="shared" si="71"/>
        <v>4865</v>
      </c>
      <c r="CK565" s="13"/>
      <c r="CL565" s="13">
        <f t="shared" si="72"/>
        <v>0</v>
      </c>
      <c r="CN565" t="e">
        <v>#N/A</v>
      </c>
      <c r="CO565" t="e">
        <v>#N/A</v>
      </c>
      <c r="CP565" t="e">
        <v>#N/A</v>
      </c>
      <c r="CQ565" t="s">
        <v>25</v>
      </c>
      <c r="CR565" s="18">
        <f t="shared" si="73"/>
        <v>4865</v>
      </c>
    </row>
    <row r="566" spans="1:96" x14ac:dyDescent="0.25">
      <c r="A566" t="s">
        <v>29</v>
      </c>
      <c r="B566" s="11" t="s">
        <v>705</v>
      </c>
      <c r="C566" t="s">
        <v>653</v>
      </c>
      <c r="D566" s="21" t="s">
        <v>706</v>
      </c>
      <c r="E566" s="11" t="s">
        <v>712</v>
      </c>
      <c r="F566" s="11" t="s">
        <v>439</v>
      </c>
      <c r="G566" s="13">
        <v>5128.33</v>
      </c>
      <c r="H566" s="13">
        <v>5948.8627999999999</v>
      </c>
      <c r="I566" s="14" t="str">
        <f>VLOOKUP(E566,[1]soporte!$E$2:$G$33,3,FALSE)</f>
        <v>038</v>
      </c>
      <c r="J566" s="15">
        <f>VLOOKUP(E566,[1]soporte!$E$2:$K$33,4,FALSE)</f>
        <v>43389</v>
      </c>
      <c r="K566" s="15">
        <f>VLOOKUP(E566,[1]soporte!$E$2:$I$33,5,FALSE)</f>
        <v>44561</v>
      </c>
      <c r="L566" s="13">
        <f>VLOOKUP(E566,[1]soporte!$E$2:$J$33,6,FALSE)</f>
        <v>217150</v>
      </c>
      <c r="M566" s="13">
        <f t="shared" ref="M566:M570" si="74">+L566*0.4</f>
        <v>86860</v>
      </c>
      <c r="N566" s="13">
        <f t="shared" ref="N566:N596" si="75">+G566</f>
        <v>5128.33</v>
      </c>
      <c r="O566" s="13"/>
      <c r="P566" s="13">
        <v>5128.33</v>
      </c>
      <c r="Q566" s="13">
        <v>5128.33</v>
      </c>
      <c r="R566" s="13"/>
      <c r="S566" s="13"/>
      <c r="T566" s="13"/>
      <c r="U566" s="13"/>
      <c r="V566" s="13"/>
      <c r="W566" s="13"/>
      <c r="X566" s="25"/>
      <c r="Y566" s="25"/>
      <c r="Z566" s="48">
        <v>5128.33</v>
      </c>
      <c r="AA566" s="48"/>
      <c r="AB566" s="48"/>
      <c r="AC566" s="4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F566" s="18">
        <f t="shared" si="69"/>
        <v>10256.66</v>
      </c>
      <c r="CG566" s="18">
        <f t="shared" ref="CG566:CG629" si="76">-N566</f>
        <v>-5128.33</v>
      </c>
      <c r="CH566" s="13">
        <f t="shared" si="68"/>
        <v>5128.33</v>
      </c>
      <c r="CI566" s="13">
        <f t="shared" si="70"/>
        <v>86860</v>
      </c>
      <c r="CJ566" s="13">
        <f t="shared" si="71"/>
        <v>91988.33</v>
      </c>
      <c r="CK566" s="13"/>
      <c r="CL566" s="13">
        <f t="shared" si="72"/>
        <v>217150</v>
      </c>
      <c r="CN566" t="e">
        <v>#N/A</v>
      </c>
      <c r="CO566" t="e">
        <v>#N/A</v>
      </c>
      <c r="CP566" t="e">
        <v>#N/A</v>
      </c>
      <c r="CQ566" t="s">
        <v>25</v>
      </c>
      <c r="CR566" s="18">
        <f t="shared" si="73"/>
        <v>91988.33</v>
      </c>
    </row>
    <row r="567" spans="1:96" x14ac:dyDescent="0.25">
      <c r="A567" t="s">
        <v>29</v>
      </c>
      <c r="B567" s="11" t="s">
        <v>705</v>
      </c>
      <c r="C567" t="s">
        <v>653</v>
      </c>
      <c r="D567" s="21" t="s">
        <v>706</v>
      </c>
      <c r="E567" s="11" t="s">
        <v>713</v>
      </c>
      <c r="F567" s="11" t="s">
        <v>439</v>
      </c>
      <c r="G567" s="13">
        <v>5026.5600000000004</v>
      </c>
      <c r="H567" s="13">
        <v>5830.8096000000005</v>
      </c>
      <c r="I567" s="14" t="str">
        <f>VLOOKUP(E567,[1]soporte!$E$2:$G$33,3,FALSE)</f>
        <v>038</v>
      </c>
      <c r="J567" s="15">
        <f>VLOOKUP(E567,[1]soporte!$E$2:$K$33,4,FALSE)</f>
        <v>43285</v>
      </c>
      <c r="K567" s="15">
        <f>VLOOKUP(E567,[1]soporte!$E$2:$I$33,5,FALSE)</f>
        <v>44469</v>
      </c>
      <c r="L567" s="13">
        <f>VLOOKUP(E567,[1]soporte!$E$2:$J$33,6,FALSE)</f>
        <v>214537.93</v>
      </c>
      <c r="M567" s="13">
        <f t="shared" si="74"/>
        <v>85815.172000000006</v>
      </c>
      <c r="N567" s="13">
        <f t="shared" si="75"/>
        <v>5026.5600000000004</v>
      </c>
      <c r="O567" s="13"/>
      <c r="P567" s="13"/>
      <c r="Q567" s="13"/>
      <c r="R567" s="13"/>
      <c r="S567" s="13"/>
      <c r="T567" s="13"/>
      <c r="U567" s="13"/>
      <c r="V567" s="13"/>
      <c r="W567" s="13"/>
      <c r="X567" s="25"/>
      <c r="Y567" s="25"/>
      <c r="Z567" s="48">
        <v>5026.5600000000004</v>
      </c>
      <c r="AA567" s="48"/>
      <c r="AB567" s="48"/>
      <c r="AC567" s="4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F567" s="18">
        <f t="shared" si="69"/>
        <v>10053.120000000001</v>
      </c>
      <c r="CG567" s="18">
        <f t="shared" si="76"/>
        <v>-5026.5600000000004</v>
      </c>
      <c r="CH567" s="13">
        <f t="shared" si="68"/>
        <v>5026.5600000000004</v>
      </c>
      <c r="CI567" s="13">
        <f t="shared" si="70"/>
        <v>85815.172000000006</v>
      </c>
      <c r="CJ567" s="13">
        <f t="shared" si="71"/>
        <v>90841.732000000004</v>
      </c>
      <c r="CK567" s="13"/>
      <c r="CL567" s="13">
        <f t="shared" si="72"/>
        <v>214537.93</v>
      </c>
      <c r="CN567" t="e">
        <v>#N/A</v>
      </c>
      <c r="CO567" t="e">
        <v>#N/A</v>
      </c>
      <c r="CP567" t="e">
        <v>#N/A</v>
      </c>
      <c r="CQ567" t="s">
        <v>25</v>
      </c>
      <c r="CR567" s="18">
        <f t="shared" si="73"/>
        <v>90841.732000000004</v>
      </c>
    </row>
    <row r="568" spans="1:96" x14ac:dyDescent="0.25">
      <c r="A568" t="s">
        <v>29</v>
      </c>
      <c r="B568" s="11" t="s">
        <v>705</v>
      </c>
      <c r="C568" t="s">
        <v>653</v>
      </c>
      <c r="D568" s="21" t="s">
        <v>706</v>
      </c>
      <c r="E568" s="11" t="s">
        <v>714</v>
      </c>
      <c r="F568" s="11" t="s">
        <v>439</v>
      </c>
      <c r="G568" s="13">
        <v>5128.33</v>
      </c>
      <c r="H568" s="13">
        <v>5948.8627999999999</v>
      </c>
      <c r="I568" s="14" t="str">
        <f>VLOOKUP(E568,[1]soporte!$E$2:$G$33,3,FALSE)</f>
        <v>038</v>
      </c>
      <c r="J568" s="15">
        <f>VLOOKUP(E568,[1]soporte!$E$2:$K$33,4,FALSE)</f>
        <v>43389</v>
      </c>
      <c r="K568" s="15">
        <f>VLOOKUP(E568,[1]soporte!$E$2:$I$33,5,FALSE)</f>
        <v>44561</v>
      </c>
      <c r="L568" s="13">
        <f>VLOOKUP(E568,[1]soporte!$E$2:$J$33,6,FALSE)</f>
        <v>217150</v>
      </c>
      <c r="M568" s="13">
        <f t="shared" si="74"/>
        <v>86860</v>
      </c>
      <c r="N568" s="13">
        <f t="shared" si="75"/>
        <v>5128.33</v>
      </c>
      <c r="O568" s="13"/>
      <c r="P568" s="13">
        <v>5128.33</v>
      </c>
      <c r="Q568" s="13">
        <v>5128.33</v>
      </c>
      <c r="R568" s="13"/>
      <c r="S568" s="13"/>
      <c r="T568" s="13"/>
      <c r="U568" s="13"/>
      <c r="V568" s="13"/>
      <c r="W568" s="13"/>
      <c r="X568" s="25"/>
      <c r="Y568" s="25"/>
      <c r="Z568" s="48">
        <v>5128.33</v>
      </c>
      <c r="AA568" s="48"/>
      <c r="AB568" s="48"/>
      <c r="AC568" s="4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9"/>
      <c r="BR568" s="39"/>
      <c r="BS568" s="39"/>
      <c r="BT568" s="39"/>
      <c r="BU568" s="39"/>
      <c r="BV568" s="39"/>
      <c r="BW568" s="39"/>
      <c r="BX568" s="39"/>
      <c r="BY568" s="39"/>
      <c r="BZ568" s="39"/>
      <c r="CA568" s="39"/>
      <c r="CB568" s="39"/>
      <c r="CF568" s="18">
        <f t="shared" si="69"/>
        <v>10256.66</v>
      </c>
      <c r="CG568" s="18">
        <f t="shared" si="76"/>
        <v>-5128.33</v>
      </c>
      <c r="CH568" s="13">
        <f t="shared" si="68"/>
        <v>5128.33</v>
      </c>
      <c r="CI568" s="13">
        <f t="shared" si="70"/>
        <v>86860</v>
      </c>
      <c r="CJ568" s="13">
        <f t="shared" si="71"/>
        <v>91988.33</v>
      </c>
      <c r="CK568" s="13"/>
      <c r="CL568" s="13">
        <f t="shared" si="72"/>
        <v>217150</v>
      </c>
      <c r="CN568" t="e">
        <v>#N/A</v>
      </c>
      <c r="CO568" t="e">
        <v>#N/A</v>
      </c>
      <c r="CP568" t="e">
        <v>#N/A</v>
      </c>
      <c r="CQ568" t="s">
        <v>25</v>
      </c>
      <c r="CR568" s="18">
        <f t="shared" si="73"/>
        <v>91988.33</v>
      </c>
    </row>
    <row r="569" spans="1:96" x14ac:dyDescent="0.25">
      <c r="A569" t="s">
        <v>29</v>
      </c>
      <c r="B569" s="11" t="s">
        <v>705</v>
      </c>
      <c r="C569" t="s">
        <v>653</v>
      </c>
      <c r="D569" s="21" t="s">
        <v>706</v>
      </c>
      <c r="E569" s="11" t="s">
        <v>715</v>
      </c>
      <c r="F569" s="11" t="s">
        <v>439</v>
      </c>
      <c r="G569" s="13">
        <v>5128.33</v>
      </c>
      <c r="H569" s="13">
        <v>5948.8627999999999</v>
      </c>
      <c r="I569" s="14" t="str">
        <f>VLOOKUP(E569,[1]soporte!$E$2:$G$33,3,FALSE)</f>
        <v>038</v>
      </c>
      <c r="J569" s="15">
        <f>VLOOKUP(E569,[1]soporte!$E$2:$K$33,4,FALSE)</f>
        <v>43389</v>
      </c>
      <c r="K569" s="15">
        <f>VLOOKUP(E569,[1]soporte!$E$2:$I$33,5,FALSE)</f>
        <v>44561</v>
      </c>
      <c r="L569" s="13">
        <f>VLOOKUP(E569,[1]soporte!$E$2:$J$33,6,FALSE)</f>
        <v>217150</v>
      </c>
      <c r="M569" s="13">
        <f t="shared" si="74"/>
        <v>86860</v>
      </c>
      <c r="N569" s="13">
        <f t="shared" si="75"/>
        <v>5128.33</v>
      </c>
      <c r="O569" s="13"/>
      <c r="P569" s="13">
        <v>5128.33</v>
      </c>
      <c r="Q569" s="13">
        <v>5128.33</v>
      </c>
      <c r="R569" s="13"/>
      <c r="S569" s="13"/>
      <c r="T569" s="13"/>
      <c r="U569" s="13"/>
      <c r="V569" s="13"/>
      <c r="W569" s="13"/>
      <c r="X569" s="25"/>
      <c r="Y569" s="25"/>
      <c r="Z569" s="48">
        <v>5128.33</v>
      </c>
      <c r="AA569" s="48"/>
      <c r="AB569" s="48"/>
      <c r="AC569" s="4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9"/>
      <c r="BR569" s="39"/>
      <c r="BS569" s="39"/>
      <c r="BT569" s="39"/>
      <c r="BU569" s="39"/>
      <c r="BV569" s="39"/>
      <c r="BW569" s="39"/>
      <c r="BX569" s="39"/>
      <c r="BY569" s="39"/>
      <c r="BZ569" s="39"/>
      <c r="CA569" s="39"/>
      <c r="CB569" s="39"/>
      <c r="CF569" s="18">
        <f t="shared" si="69"/>
        <v>10256.66</v>
      </c>
      <c r="CG569" s="18">
        <f t="shared" si="76"/>
        <v>-5128.33</v>
      </c>
      <c r="CH569" s="13">
        <f t="shared" si="68"/>
        <v>5128.33</v>
      </c>
      <c r="CI569" s="13">
        <f t="shared" si="70"/>
        <v>86860</v>
      </c>
      <c r="CJ569" s="13">
        <f t="shared" si="71"/>
        <v>91988.33</v>
      </c>
      <c r="CK569" s="13"/>
      <c r="CL569" s="13">
        <f t="shared" si="72"/>
        <v>217150</v>
      </c>
      <c r="CN569" t="e">
        <v>#N/A</v>
      </c>
      <c r="CO569" t="e">
        <v>#N/A</v>
      </c>
      <c r="CP569" t="e">
        <v>#N/A</v>
      </c>
      <c r="CQ569" t="s">
        <v>25</v>
      </c>
      <c r="CR569" s="18">
        <f t="shared" si="73"/>
        <v>91988.33</v>
      </c>
    </row>
    <row r="570" spans="1:96" x14ac:dyDescent="0.25">
      <c r="A570" t="s">
        <v>29</v>
      </c>
      <c r="B570" s="11" t="s">
        <v>705</v>
      </c>
      <c r="C570" t="s">
        <v>653</v>
      </c>
      <c r="D570" s="21" t="s">
        <v>706</v>
      </c>
      <c r="E570" s="11" t="s">
        <v>716</v>
      </c>
      <c r="F570" s="11" t="s">
        <v>439</v>
      </c>
      <c r="G570" s="13">
        <v>5128.33</v>
      </c>
      <c r="H570" s="13">
        <v>5948.8627999999999</v>
      </c>
      <c r="I570" s="14" t="str">
        <f>VLOOKUP(E570,[1]soporte!$E$2:$G$33,3,FALSE)</f>
        <v>038</v>
      </c>
      <c r="J570" s="15">
        <f>VLOOKUP(E570,[1]soporte!$E$2:$K$33,4,FALSE)</f>
        <v>43389</v>
      </c>
      <c r="K570" s="15">
        <f>VLOOKUP(E570,[1]soporte!$E$2:$I$33,5,FALSE)</f>
        <v>44561</v>
      </c>
      <c r="L570" s="13">
        <f>VLOOKUP(E570,[1]soporte!$E$2:$J$33,6,FALSE)</f>
        <v>217150</v>
      </c>
      <c r="M570" s="13">
        <f t="shared" si="74"/>
        <v>86860</v>
      </c>
      <c r="N570" s="13">
        <f t="shared" si="75"/>
        <v>5128.33</v>
      </c>
      <c r="O570" s="13"/>
      <c r="P570" s="13">
        <v>5128.33</v>
      </c>
      <c r="Q570" s="13">
        <v>5128.33</v>
      </c>
      <c r="R570" s="13"/>
      <c r="S570" s="13"/>
      <c r="T570" s="13"/>
      <c r="U570" s="13"/>
      <c r="V570" s="13"/>
      <c r="W570" s="13"/>
      <c r="X570" s="25"/>
      <c r="Y570" s="25"/>
      <c r="Z570" s="48">
        <v>5128.33</v>
      </c>
      <c r="AA570" s="48"/>
      <c r="AB570" s="48"/>
      <c r="AC570" s="4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9"/>
      <c r="BR570" s="39"/>
      <c r="BS570" s="39"/>
      <c r="BT570" s="39"/>
      <c r="BU570" s="39"/>
      <c r="BV570" s="39"/>
      <c r="BW570" s="39"/>
      <c r="BX570" s="39"/>
      <c r="BY570" s="39"/>
      <c r="BZ570" s="39"/>
      <c r="CA570" s="39"/>
      <c r="CB570" s="39"/>
      <c r="CF570" s="18">
        <f t="shared" si="69"/>
        <v>10256.66</v>
      </c>
      <c r="CG570" s="18">
        <f t="shared" si="76"/>
        <v>-5128.33</v>
      </c>
      <c r="CH570" s="13">
        <f t="shared" si="68"/>
        <v>5128.33</v>
      </c>
      <c r="CI570" s="13">
        <f t="shared" si="70"/>
        <v>86860</v>
      </c>
      <c r="CJ570" s="13">
        <f t="shared" si="71"/>
        <v>91988.33</v>
      </c>
      <c r="CK570" s="13"/>
      <c r="CL570" s="13">
        <f t="shared" si="72"/>
        <v>217150</v>
      </c>
      <c r="CN570" t="e">
        <v>#N/A</v>
      </c>
      <c r="CO570" t="e">
        <v>#N/A</v>
      </c>
      <c r="CP570" t="e">
        <v>#N/A</v>
      </c>
      <c r="CQ570" t="s">
        <v>25</v>
      </c>
      <c r="CR570" s="18">
        <f t="shared" si="73"/>
        <v>91988.33</v>
      </c>
    </row>
    <row r="571" spans="1:96" x14ac:dyDescent="0.25">
      <c r="A571" t="s">
        <v>29</v>
      </c>
      <c r="B571" s="11" t="s">
        <v>705</v>
      </c>
      <c r="C571" t="s">
        <v>653</v>
      </c>
      <c r="D571" s="21" t="s">
        <v>706</v>
      </c>
      <c r="E571" s="11" t="s">
        <v>717</v>
      </c>
      <c r="F571" s="11" t="s">
        <v>439</v>
      </c>
      <c r="G571" s="28"/>
      <c r="H571" s="28"/>
      <c r="I571" s="28"/>
      <c r="J571" s="28"/>
      <c r="K571" s="28"/>
      <c r="L571" s="28"/>
      <c r="M571" s="28"/>
      <c r="N571" s="28"/>
      <c r="O571" s="13"/>
      <c r="P571" s="13"/>
      <c r="Q571" s="13"/>
      <c r="R571" s="13"/>
      <c r="S571" s="13"/>
      <c r="T571" s="13"/>
      <c r="U571" s="13"/>
      <c r="V571" s="13"/>
      <c r="W571" s="13"/>
      <c r="X571" s="25"/>
      <c r="Y571" s="25"/>
      <c r="Z571" s="48"/>
      <c r="AA571" s="48"/>
      <c r="AB571" s="48"/>
      <c r="AC571" s="4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9"/>
      <c r="BR571" s="39"/>
      <c r="BS571" s="39"/>
      <c r="BT571" s="39"/>
      <c r="BU571" s="39"/>
      <c r="BV571" s="39"/>
      <c r="BW571" s="39"/>
      <c r="BX571" s="39"/>
      <c r="BY571" s="39"/>
      <c r="BZ571" s="39"/>
      <c r="CA571" s="39"/>
      <c r="CB571" s="39"/>
      <c r="CF571" s="18">
        <f t="shared" si="69"/>
        <v>0</v>
      </c>
      <c r="CG571" s="18">
        <f t="shared" si="76"/>
        <v>0</v>
      </c>
      <c r="CH571" s="13">
        <f t="shared" si="68"/>
        <v>0</v>
      </c>
      <c r="CI571" s="13">
        <f t="shared" si="70"/>
        <v>0</v>
      </c>
      <c r="CJ571" s="13">
        <f t="shared" si="71"/>
        <v>0</v>
      </c>
      <c r="CK571" s="13"/>
      <c r="CL571" s="13">
        <f t="shared" si="72"/>
        <v>0</v>
      </c>
      <c r="CN571" t="e">
        <v>#N/A</v>
      </c>
      <c r="CO571" t="e">
        <v>#N/A</v>
      </c>
      <c r="CP571" t="e">
        <v>#N/A</v>
      </c>
      <c r="CQ571" t="s">
        <v>25</v>
      </c>
      <c r="CR571" s="18">
        <f t="shared" si="73"/>
        <v>0</v>
      </c>
    </row>
    <row r="572" spans="1:96" x14ac:dyDescent="0.25">
      <c r="A572" t="s">
        <v>29</v>
      </c>
      <c r="B572" s="11" t="s">
        <v>705</v>
      </c>
      <c r="C572" t="s">
        <v>653</v>
      </c>
      <c r="D572" s="21" t="s">
        <v>706</v>
      </c>
      <c r="E572" s="11" t="s">
        <v>718</v>
      </c>
      <c r="F572" s="11" t="s">
        <v>439</v>
      </c>
      <c r="G572" s="28"/>
      <c r="H572" s="28"/>
      <c r="I572" s="28"/>
      <c r="J572" s="28"/>
      <c r="K572" s="28"/>
      <c r="L572" s="28"/>
      <c r="M572" s="28"/>
      <c r="N572" s="28"/>
      <c r="O572" s="13"/>
      <c r="P572" s="13"/>
      <c r="Q572" s="13"/>
      <c r="R572" s="13"/>
      <c r="S572" s="13"/>
      <c r="T572" s="13"/>
      <c r="U572" s="13"/>
      <c r="V572" s="13"/>
      <c r="W572" s="13"/>
      <c r="X572" s="25"/>
      <c r="Y572" s="25"/>
      <c r="Z572" s="48"/>
      <c r="AA572" s="48"/>
      <c r="AB572" s="48"/>
      <c r="AC572" s="4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9"/>
      <c r="BR572" s="39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F572" s="18">
        <f t="shared" si="69"/>
        <v>0</v>
      </c>
      <c r="CG572" s="18">
        <f t="shared" si="76"/>
        <v>0</v>
      </c>
      <c r="CH572" s="13">
        <f t="shared" si="68"/>
        <v>0</v>
      </c>
      <c r="CI572" s="13">
        <f t="shared" si="70"/>
        <v>0</v>
      </c>
      <c r="CJ572" s="13">
        <f t="shared" si="71"/>
        <v>0</v>
      </c>
      <c r="CK572" s="13"/>
      <c r="CL572" s="13">
        <f t="shared" si="72"/>
        <v>0</v>
      </c>
      <c r="CN572" t="e">
        <v>#N/A</v>
      </c>
      <c r="CO572" t="e">
        <v>#N/A</v>
      </c>
      <c r="CP572" t="e">
        <v>#N/A</v>
      </c>
      <c r="CQ572" t="s">
        <v>25</v>
      </c>
      <c r="CR572" s="18">
        <f t="shared" si="73"/>
        <v>0</v>
      </c>
    </row>
    <row r="573" spans="1:96" x14ac:dyDescent="0.25">
      <c r="A573" t="s">
        <v>29</v>
      </c>
      <c r="B573" s="11" t="s">
        <v>705</v>
      </c>
      <c r="C573" t="s">
        <v>653</v>
      </c>
      <c r="D573" s="21" t="s">
        <v>706</v>
      </c>
      <c r="E573" s="11" t="s">
        <v>719</v>
      </c>
      <c r="F573" s="11" t="s">
        <v>439</v>
      </c>
      <c r="G573" s="28"/>
      <c r="H573" s="28"/>
      <c r="I573" s="28"/>
      <c r="J573" s="28"/>
      <c r="K573" s="28"/>
      <c r="L573" s="28"/>
      <c r="M573" s="28"/>
      <c r="N573" s="28"/>
      <c r="O573" s="13"/>
      <c r="P573" s="13"/>
      <c r="Q573" s="13"/>
      <c r="R573" s="13"/>
      <c r="S573" s="13"/>
      <c r="T573" s="13"/>
      <c r="U573" s="13"/>
      <c r="V573" s="13"/>
      <c r="W573" s="13"/>
      <c r="X573" s="25"/>
      <c r="Y573" s="25"/>
      <c r="Z573" s="48"/>
      <c r="AA573" s="48"/>
      <c r="AB573" s="48"/>
      <c r="AC573" s="4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9"/>
      <c r="BR573" s="39"/>
      <c r="BS573" s="39"/>
      <c r="BT573" s="39"/>
      <c r="BU573" s="39"/>
      <c r="BV573" s="39"/>
      <c r="BW573" s="39"/>
      <c r="BX573" s="39"/>
      <c r="BY573" s="39"/>
      <c r="BZ573" s="39"/>
      <c r="CA573" s="39"/>
      <c r="CB573" s="39"/>
      <c r="CF573" s="18">
        <f t="shared" si="69"/>
        <v>0</v>
      </c>
      <c r="CG573" s="18">
        <f t="shared" si="76"/>
        <v>0</v>
      </c>
      <c r="CH573" s="13">
        <f t="shared" si="68"/>
        <v>0</v>
      </c>
      <c r="CI573" s="13">
        <f t="shared" si="70"/>
        <v>0</v>
      </c>
      <c r="CJ573" s="13">
        <f t="shared" si="71"/>
        <v>0</v>
      </c>
      <c r="CK573" s="13"/>
      <c r="CL573" s="13">
        <f t="shared" si="72"/>
        <v>0</v>
      </c>
      <c r="CN573" t="e">
        <v>#N/A</v>
      </c>
      <c r="CO573" t="e">
        <v>#N/A</v>
      </c>
      <c r="CP573" t="e">
        <v>#N/A</v>
      </c>
      <c r="CQ573" t="s">
        <v>25</v>
      </c>
      <c r="CR573" s="18">
        <f t="shared" si="73"/>
        <v>0</v>
      </c>
    </row>
    <row r="574" spans="1:96" x14ac:dyDescent="0.25">
      <c r="A574" t="s">
        <v>29</v>
      </c>
      <c r="B574" s="11" t="s">
        <v>705</v>
      </c>
      <c r="C574" t="s">
        <v>653</v>
      </c>
      <c r="D574" s="21" t="s">
        <v>706</v>
      </c>
      <c r="E574" s="11" t="s">
        <v>720</v>
      </c>
      <c r="F574" s="11" t="s">
        <v>439</v>
      </c>
      <c r="G574" s="13">
        <v>5163.09</v>
      </c>
      <c r="H574" s="13">
        <v>5989.1844000000001</v>
      </c>
      <c r="I574" s="14" t="str">
        <f>VLOOKUP(E574,[1]soporte!$E$2:$G$33,3,FALSE)</f>
        <v>038</v>
      </c>
      <c r="J574" s="15">
        <f>VLOOKUP(E574,[1]soporte!$E$2:$K$33,4,FALSE)</f>
        <v>43452</v>
      </c>
      <c r="K574" s="15">
        <f>VLOOKUP(E574,[1]soporte!$E$2:$I$33,5,FALSE)</f>
        <v>44620</v>
      </c>
      <c r="L574" s="13">
        <f>VLOOKUP(E574,[1]soporte!$E$2:$J$33,6,FALSE)</f>
        <v>218630.17</v>
      </c>
      <c r="M574" s="13">
        <f t="shared" ref="M574:M596" si="77">+L574*0.4</f>
        <v>87452.068000000014</v>
      </c>
      <c r="N574" s="13">
        <f t="shared" si="75"/>
        <v>5163.09</v>
      </c>
      <c r="O574" s="13"/>
      <c r="P574" s="13">
        <v>5163.09</v>
      </c>
      <c r="Q574" s="13">
        <v>5163.09</v>
      </c>
      <c r="R574" s="13">
        <v>5163.09</v>
      </c>
      <c r="S574" s="13">
        <v>5163.09</v>
      </c>
      <c r="T574" s="13">
        <v>5163.09</v>
      </c>
      <c r="U574" s="13">
        <v>5163.09</v>
      </c>
      <c r="V574" s="13">
        <v>5163.09</v>
      </c>
      <c r="W574" s="13"/>
      <c r="X574" s="25"/>
      <c r="Y574" s="25"/>
      <c r="Z574" s="48">
        <v>5163.09</v>
      </c>
      <c r="AA574" s="48"/>
      <c r="AB574" s="48"/>
      <c r="AC574" s="4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9"/>
      <c r="BR574" s="39"/>
      <c r="BS574" s="39"/>
      <c r="BT574" s="39"/>
      <c r="BU574" s="39"/>
      <c r="BV574" s="39"/>
      <c r="BW574" s="39"/>
      <c r="BX574" s="39"/>
      <c r="BY574" s="39"/>
      <c r="BZ574" s="39"/>
      <c r="CA574" s="39"/>
      <c r="CB574" s="39"/>
      <c r="CF574" s="18">
        <f t="shared" si="69"/>
        <v>10326.18</v>
      </c>
      <c r="CG574" s="18">
        <f t="shared" si="76"/>
        <v>-5163.09</v>
      </c>
      <c r="CH574" s="13">
        <f t="shared" si="68"/>
        <v>5163.09</v>
      </c>
      <c r="CI574" s="13">
        <f t="shared" si="70"/>
        <v>87452.068000000014</v>
      </c>
      <c r="CJ574" s="13">
        <f t="shared" si="71"/>
        <v>92615.15800000001</v>
      </c>
      <c r="CK574" s="13"/>
      <c r="CL574" s="13">
        <f t="shared" si="72"/>
        <v>218630.17</v>
      </c>
      <c r="CN574" t="e">
        <v>#N/A</v>
      </c>
      <c r="CO574" t="e">
        <v>#N/A</v>
      </c>
      <c r="CP574" t="e">
        <v>#N/A</v>
      </c>
      <c r="CQ574" t="s">
        <v>25</v>
      </c>
      <c r="CR574" s="18">
        <f t="shared" si="73"/>
        <v>92615.15800000001</v>
      </c>
    </row>
    <row r="575" spans="1:96" x14ac:dyDescent="0.25">
      <c r="A575" t="s">
        <v>29</v>
      </c>
      <c r="B575" s="11" t="s">
        <v>705</v>
      </c>
      <c r="C575" t="s">
        <v>653</v>
      </c>
      <c r="D575" s="21" t="s">
        <v>706</v>
      </c>
      <c r="E575" s="11" t="s">
        <v>721</v>
      </c>
      <c r="F575" s="11" t="s">
        <v>439</v>
      </c>
      <c r="G575" s="13">
        <v>6331.25</v>
      </c>
      <c r="H575" s="13">
        <v>7344.2499999999991</v>
      </c>
      <c r="I575" s="14" t="str">
        <f>VLOOKUP(E575,[1]soporte!$E$2:$G$33,3,FALSE)</f>
        <v>038</v>
      </c>
      <c r="J575" s="15">
        <f>VLOOKUP(E575,[1]soporte!$E$2:$K$33,4,FALSE)</f>
        <v>43451</v>
      </c>
      <c r="K575" s="15">
        <f>VLOOKUP(E575,[1]soporte!$E$2:$I$33,5,FALSE)</f>
        <v>44620</v>
      </c>
      <c r="L575" s="13">
        <f>VLOOKUP(E575,[1]soporte!$E$2:$J$33,6,FALSE)</f>
        <v>262092.97</v>
      </c>
      <c r="M575" s="13">
        <f t="shared" si="77"/>
        <v>104837.18800000001</v>
      </c>
      <c r="N575" s="13">
        <f t="shared" si="75"/>
        <v>6331.25</v>
      </c>
      <c r="O575" s="13"/>
      <c r="P575" s="13">
        <v>6331.25</v>
      </c>
      <c r="Q575" s="13">
        <v>6331.25</v>
      </c>
      <c r="R575" s="13">
        <v>6331.25</v>
      </c>
      <c r="S575" s="13">
        <v>6331.25</v>
      </c>
      <c r="T575" s="13">
        <v>6331.25</v>
      </c>
      <c r="U575" s="13">
        <v>6331.25</v>
      </c>
      <c r="V575" s="13">
        <v>6331.25</v>
      </c>
      <c r="W575" s="13"/>
      <c r="X575" s="25"/>
      <c r="Y575" s="25"/>
      <c r="Z575" s="48">
        <v>6331.25</v>
      </c>
      <c r="AA575" s="48"/>
      <c r="AB575" s="48"/>
      <c r="AC575" s="4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9"/>
      <c r="BR575" s="39"/>
      <c r="BS575" s="39"/>
      <c r="BT575" s="39"/>
      <c r="BU575" s="39"/>
      <c r="BV575" s="39"/>
      <c r="BW575" s="39"/>
      <c r="BX575" s="39"/>
      <c r="BY575" s="39"/>
      <c r="BZ575" s="39"/>
      <c r="CA575" s="39"/>
      <c r="CB575" s="39"/>
      <c r="CF575" s="18">
        <f t="shared" si="69"/>
        <v>12662.5</v>
      </c>
      <c r="CG575" s="18">
        <f t="shared" si="76"/>
        <v>-6331.25</v>
      </c>
      <c r="CH575" s="13">
        <f t="shared" si="68"/>
        <v>6331.25</v>
      </c>
      <c r="CI575" s="13">
        <f t="shared" si="70"/>
        <v>104837.18800000001</v>
      </c>
      <c r="CJ575" s="13">
        <f t="shared" si="71"/>
        <v>111168.43800000001</v>
      </c>
      <c r="CK575" s="13"/>
      <c r="CL575" s="13">
        <f t="shared" si="72"/>
        <v>262092.97</v>
      </c>
      <c r="CN575" t="e">
        <v>#N/A</v>
      </c>
      <c r="CO575" t="e">
        <v>#N/A</v>
      </c>
      <c r="CP575" t="e">
        <v>#N/A</v>
      </c>
      <c r="CQ575" t="s">
        <v>25</v>
      </c>
      <c r="CR575" s="18">
        <f t="shared" si="73"/>
        <v>111168.43800000001</v>
      </c>
    </row>
    <row r="576" spans="1:96" x14ac:dyDescent="0.25">
      <c r="A576" t="s">
        <v>29</v>
      </c>
      <c r="B576" s="11" t="s">
        <v>705</v>
      </c>
      <c r="C576" t="s">
        <v>653</v>
      </c>
      <c r="D576" s="21" t="s">
        <v>706</v>
      </c>
      <c r="E576" s="11" t="s">
        <v>722</v>
      </c>
      <c r="F576" s="11" t="s">
        <v>439</v>
      </c>
      <c r="G576" s="13">
        <v>6331.25</v>
      </c>
      <c r="H576" s="13">
        <v>7344.2499999999991</v>
      </c>
      <c r="I576" s="14" t="str">
        <f>VLOOKUP(E576,[1]soporte!$E$2:$G$33,3,FALSE)</f>
        <v>038</v>
      </c>
      <c r="J576" s="15">
        <f>VLOOKUP(E576,[1]soporte!$E$2:$K$33,4,FALSE)</f>
        <v>43451</v>
      </c>
      <c r="K576" s="15">
        <f>VLOOKUP(E576,[1]soporte!$E$2:$I$33,5,FALSE)</f>
        <v>44620</v>
      </c>
      <c r="L576" s="13">
        <f>VLOOKUP(E576,[1]soporte!$E$2:$J$33,6,FALSE)</f>
        <v>262092.97</v>
      </c>
      <c r="M576" s="13">
        <f t="shared" si="77"/>
        <v>104837.18800000001</v>
      </c>
      <c r="N576" s="13">
        <f t="shared" si="75"/>
        <v>6331.25</v>
      </c>
      <c r="O576" s="13"/>
      <c r="P576" s="13">
        <v>6331.25</v>
      </c>
      <c r="Q576" s="13">
        <v>6331.25</v>
      </c>
      <c r="R576" s="13">
        <v>6331.25</v>
      </c>
      <c r="S576" s="13">
        <v>6331.25</v>
      </c>
      <c r="T576" s="13">
        <v>6331.25</v>
      </c>
      <c r="U576" s="13">
        <v>6331.25</v>
      </c>
      <c r="V576" s="13">
        <v>6331.25</v>
      </c>
      <c r="W576" s="13"/>
      <c r="X576" s="25"/>
      <c r="Y576" s="25"/>
      <c r="Z576" s="48">
        <v>6331.25</v>
      </c>
      <c r="AA576" s="48"/>
      <c r="AB576" s="48"/>
      <c r="AC576" s="4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9"/>
      <c r="BR576" s="39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F576" s="18">
        <f t="shared" si="69"/>
        <v>12662.5</v>
      </c>
      <c r="CG576" s="18">
        <f t="shared" si="76"/>
        <v>-6331.25</v>
      </c>
      <c r="CH576" s="13">
        <f t="shared" si="68"/>
        <v>6331.25</v>
      </c>
      <c r="CI576" s="13">
        <f t="shared" si="70"/>
        <v>104837.18800000001</v>
      </c>
      <c r="CJ576" s="13">
        <f t="shared" si="71"/>
        <v>111168.43800000001</v>
      </c>
      <c r="CK576" s="13"/>
      <c r="CL576" s="13">
        <f t="shared" si="72"/>
        <v>262092.97</v>
      </c>
      <c r="CN576" t="e">
        <v>#N/A</v>
      </c>
      <c r="CO576" t="e">
        <v>#N/A</v>
      </c>
      <c r="CP576" t="e">
        <v>#N/A</v>
      </c>
      <c r="CQ576" t="s">
        <v>25</v>
      </c>
      <c r="CR576" s="18">
        <f t="shared" si="73"/>
        <v>111168.43800000001</v>
      </c>
    </row>
    <row r="577" spans="1:96" x14ac:dyDescent="0.25">
      <c r="A577" t="s">
        <v>29</v>
      </c>
      <c r="B577" s="11" t="s">
        <v>705</v>
      </c>
      <c r="C577" t="s">
        <v>653</v>
      </c>
      <c r="D577" s="21" t="s">
        <v>706</v>
      </c>
      <c r="E577" s="11" t="s">
        <v>723</v>
      </c>
      <c r="F577" s="11" t="s">
        <v>439</v>
      </c>
      <c r="G577" s="13">
        <v>6331.25</v>
      </c>
      <c r="H577" s="13">
        <v>7344.2499999999991</v>
      </c>
      <c r="I577" s="14" t="str">
        <f>VLOOKUP(E577,[1]soporte!$E$2:$G$33,3,FALSE)</f>
        <v>038</v>
      </c>
      <c r="J577" s="15">
        <f>VLOOKUP(E577,[1]soporte!$E$2:$K$33,4,FALSE)</f>
        <v>43451</v>
      </c>
      <c r="K577" s="15">
        <f>VLOOKUP(E577,[1]soporte!$E$2:$I$33,5,FALSE)</f>
        <v>44620</v>
      </c>
      <c r="L577" s="13">
        <f>VLOOKUP(E577,[1]soporte!$E$2:$J$33,6,FALSE)</f>
        <v>262092.97</v>
      </c>
      <c r="M577" s="13">
        <f t="shared" si="77"/>
        <v>104837.18800000001</v>
      </c>
      <c r="N577" s="13">
        <f t="shared" si="75"/>
        <v>6331.25</v>
      </c>
      <c r="O577" s="13"/>
      <c r="P577" s="13">
        <v>6331.25</v>
      </c>
      <c r="Q577" s="13">
        <v>6331.25</v>
      </c>
      <c r="R577" s="13">
        <v>6331.25</v>
      </c>
      <c r="S577" s="13">
        <v>6331.25</v>
      </c>
      <c r="T577" s="13">
        <v>6331.25</v>
      </c>
      <c r="U577" s="13">
        <v>6331.25</v>
      </c>
      <c r="V577" s="13">
        <v>6331.25</v>
      </c>
      <c r="W577" s="13"/>
      <c r="X577" s="25"/>
      <c r="Y577" s="25"/>
      <c r="Z577" s="48">
        <v>6331.25</v>
      </c>
      <c r="AA577" s="48"/>
      <c r="AB577" s="48"/>
      <c r="AC577" s="4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9"/>
      <c r="BR577" s="39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F577" s="18">
        <f t="shared" si="69"/>
        <v>12662.5</v>
      </c>
      <c r="CG577" s="18">
        <f t="shared" si="76"/>
        <v>-6331.25</v>
      </c>
      <c r="CH577" s="13">
        <f t="shared" si="68"/>
        <v>6331.25</v>
      </c>
      <c r="CI577" s="13">
        <f t="shared" si="70"/>
        <v>104837.18800000001</v>
      </c>
      <c r="CJ577" s="13">
        <f t="shared" si="71"/>
        <v>111168.43800000001</v>
      </c>
      <c r="CK577" s="13"/>
      <c r="CL577" s="13">
        <f t="shared" si="72"/>
        <v>262092.97</v>
      </c>
      <c r="CN577" t="e">
        <v>#N/A</v>
      </c>
      <c r="CO577" t="e">
        <v>#N/A</v>
      </c>
      <c r="CP577" t="e">
        <v>#N/A</v>
      </c>
      <c r="CQ577" t="s">
        <v>25</v>
      </c>
      <c r="CR577" s="18">
        <f t="shared" si="73"/>
        <v>111168.43800000001</v>
      </c>
    </row>
    <row r="578" spans="1:96" x14ac:dyDescent="0.25">
      <c r="A578" t="s">
        <v>29</v>
      </c>
      <c r="B578" s="11" t="s">
        <v>705</v>
      </c>
      <c r="C578" t="s">
        <v>653</v>
      </c>
      <c r="D578" s="21" t="s">
        <v>706</v>
      </c>
      <c r="E578" s="11" t="s">
        <v>724</v>
      </c>
      <c r="F578" s="11" t="s">
        <v>439</v>
      </c>
      <c r="G578" s="13">
        <v>18871</v>
      </c>
      <c r="H578" s="13">
        <v>21890.359999999997</v>
      </c>
      <c r="I578" s="14" t="str">
        <f>VLOOKUP(E578,[1]soporte!$E$2:$G$33,3,FALSE)</f>
        <v>038</v>
      </c>
      <c r="J578" s="15">
        <f>VLOOKUP(E578,[1]soporte!$E$2:$K$33,4,FALSE)</f>
        <v>43820</v>
      </c>
      <c r="K578" s="15">
        <f>VLOOKUP(E578,[1]soporte!$E$2:$I$33,5,FALSE)</f>
        <v>44985</v>
      </c>
      <c r="L578" s="13">
        <f>VLOOKUP(E578,[1]soporte!$E$2:$J$33,6,FALSE)</f>
        <v>745756.14</v>
      </c>
      <c r="M578" s="13">
        <f t="shared" si="77"/>
        <v>298302.45600000001</v>
      </c>
      <c r="N578" s="13">
        <f t="shared" si="75"/>
        <v>18871</v>
      </c>
      <c r="O578" s="13"/>
      <c r="P578" s="13">
        <v>18871</v>
      </c>
      <c r="Q578" s="13">
        <v>18871</v>
      </c>
      <c r="R578" s="13">
        <v>18871</v>
      </c>
      <c r="S578" s="13">
        <v>18871</v>
      </c>
      <c r="T578" s="13">
        <v>18871</v>
      </c>
      <c r="U578" s="13">
        <v>18871</v>
      </c>
      <c r="V578" s="13">
        <v>18871</v>
      </c>
      <c r="W578" s="13"/>
      <c r="X578" s="25"/>
      <c r="Y578" s="25"/>
      <c r="Z578" s="48">
        <v>18871</v>
      </c>
      <c r="AA578" s="48"/>
      <c r="AB578" s="48"/>
      <c r="AC578" s="4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F578" s="18">
        <f t="shared" si="69"/>
        <v>37742</v>
      </c>
      <c r="CG578" s="18">
        <f t="shared" si="76"/>
        <v>-18871</v>
      </c>
      <c r="CH578" s="13">
        <f t="shared" si="68"/>
        <v>18871</v>
      </c>
      <c r="CI578" s="13">
        <f t="shared" si="70"/>
        <v>298302.45600000001</v>
      </c>
      <c r="CJ578" s="13">
        <f t="shared" si="71"/>
        <v>317173.45600000001</v>
      </c>
      <c r="CK578" s="13"/>
      <c r="CL578" s="13">
        <f t="shared" si="72"/>
        <v>745756.14</v>
      </c>
      <c r="CN578" t="e">
        <v>#N/A</v>
      </c>
      <c r="CO578" t="e">
        <v>#N/A</v>
      </c>
      <c r="CP578" t="e">
        <v>#N/A</v>
      </c>
      <c r="CQ578" t="s">
        <v>25</v>
      </c>
      <c r="CR578" s="18">
        <f t="shared" si="73"/>
        <v>317173.45600000001</v>
      </c>
    </row>
    <row r="579" spans="1:96" x14ac:dyDescent="0.25">
      <c r="A579" t="s">
        <v>29</v>
      </c>
      <c r="B579" s="11" t="s">
        <v>705</v>
      </c>
      <c r="C579" t="s">
        <v>653</v>
      </c>
      <c r="D579" s="21" t="s">
        <v>706</v>
      </c>
      <c r="E579" s="11" t="s">
        <v>725</v>
      </c>
      <c r="F579" s="11" t="s">
        <v>439</v>
      </c>
      <c r="G579" s="13">
        <v>5282.73</v>
      </c>
      <c r="H579" s="13">
        <v>6127.9667999999992</v>
      </c>
      <c r="I579" s="14" t="str">
        <f>VLOOKUP(E579,[1]soporte!$E$2:$G$33,3,FALSE)</f>
        <v>050</v>
      </c>
      <c r="J579" s="15">
        <f>VLOOKUP(E579,[1]soporte!$E$2:$K$33,4,FALSE)</f>
        <v>43130</v>
      </c>
      <c r="K579" s="15">
        <f>VLOOKUP(E579,[1]soporte!$E$2:$I$33,5,FALSE)</f>
        <v>44651</v>
      </c>
      <c r="L579" s="13">
        <f>VLOOKUP(E579,[1]soporte!$E$2:$J$33,6,FALSE)</f>
        <v>249534.52</v>
      </c>
      <c r="M579" s="13">
        <f t="shared" si="77"/>
        <v>99813.808000000005</v>
      </c>
      <c r="N579" s="13">
        <f t="shared" si="75"/>
        <v>5282.73</v>
      </c>
      <c r="O579" s="13"/>
      <c r="P579" s="13">
        <v>5282.73</v>
      </c>
      <c r="Q579" s="13">
        <v>5282.73</v>
      </c>
      <c r="R579" s="13">
        <v>5282.73</v>
      </c>
      <c r="S579" s="13">
        <v>5282.73</v>
      </c>
      <c r="T579" s="13">
        <v>5282.73</v>
      </c>
      <c r="U579" s="13">
        <v>5282.73</v>
      </c>
      <c r="V579" s="13">
        <v>5282.73</v>
      </c>
      <c r="W579" s="13"/>
      <c r="X579" s="25"/>
      <c r="Y579" s="25"/>
      <c r="Z579" s="48">
        <v>5282.73</v>
      </c>
      <c r="AA579" s="48"/>
      <c r="AB579" s="48"/>
      <c r="AC579" s="4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F579" s="18">
        <f t="shared" si="69"/>
        <v>10565.46</v>
      </c>
      <c r="CG579" s="18">
        <f t="shared" si="76"/>
        <v>-5282.73</v>
      </c>
      <c r="CH579" s="13">
        <f t="shared" si="68"/>
        <v>5282.73</v>
      </c>
      <c r="CI579" s="13">
        <f t="shared" si="70"/>
        <v>99813.808000000005</v>
      </c>
      <c r="CJ579" s="13">
        <f t="shared" si="71"/>
        <v>105096.538</v>
      </c>
      <c r="CK579" s="13"/>
      <c r="CL579" s="13">
        <f t="shared" si="72"/>
        <v>249534.52</v>
      </c>
      <c r="CN579" t="e">
        <v>#N/A</v>
      </c>
      <c r="CO579" t="e">
        <v>#N/A</v>
      </c>
      <c r="CP579" t="e">
        <v>#N/A</v>
      </c>
      <c r="CQ579" t="s">
        <v>25</v>
      </c>
      <c r="CR579" s="18">
        <f t="shared" si="73"/>
        <v>105096.538</v>
      </c>
    </row>
    <row r="580" spans="1:96" x14ac:dyDescent="0.25">
      <c r="A580" t="s">
        <v>29</v>
      </c>
      <c r="B580" s="11" t="s">
        <v>705</v>
      </c>
      <c r="C580" t="s">
        <v>653</v>
      </c>
      <c r="D580" s="21" t="s">
        <v>706</v>
      </c>
      <c r="E580" s="11" t="s">
        <v>726</v>
      </c>
      <c r="F580" s="11" t="s">
        <v>439</v>
      </c>
      <c r="G580" s="28"/>
      <c r="H580" s="28"/>
      <c r="I580" s="28"/>
      <c r="J580" s="28"/>
      <c r="K580" s="28"/>
      <c r="L580" s="28"/>
      <c r="M580" s="28"/>
      <c r="N580" s="28"/>
      <c r="O580" s="13"/>
      <c r="P580" s="13"/>
      <c r="Q580" s="13"/>
      <c r="R580" s="13"/>
      <c r="S580" s="13"/>
      <c r="T580" s="13"/>
      <c r="U580" s="13"/>
      <c r="V580" s="13"/>
      <c r="W580" s="13"/>
      <c r="X580" s="25"/>
      <c r="Y580" s="25"/>
      <c r="Z580" s="48"/>
      <c r="AA580" s="48"/>
      <c r="AB580" s="48"/>
      <c r="AC580" s="4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F580" s="18">
        <f t="shared" si="69"/>
        <v>0</v>
      </c>
      <c r="CG580" s="18">
        <f t="shared" si="76"/>
        <v>0</v>
      </c>
      <c r="CH580" s="13">
        <f t="shared" si="68"/>
        <v>0</v>
      </c>
      <c r="CI580" s="13">
        <f t="shared" si="70"/>
        <v>0</v>
      </c>
      <c r="CJ580" s="13">
        <f t="shared" si="71"/>
        <v>0</v>
      </c>
      <c r="CK580" s="13"/>
      <c r="CL580" s="13">
        <f t="shared" si="72"/>
        <v>0</v>
      </c>
      <c r="CN580" t="e">
        <v>#N/A</v>
      </c>
      <c r="CO580" t="e">
        <v>#N/A</v>
      </c>
      <c r="CP580" t="e">
        <v>#N/A</v>
      </c>
      <c r="CQ580" t="s">
        <v>25</v>
      </c>
      <c r="CR580" s="18">
        <f t="shared" si="73"/>
        <v>0</v>
      </c>
    </row>
    <row r="581" spans="1:96" x14ac:dyDescent="0.25">
      <c r="A581" t="s">
        <v>29</v>
      </c>
      <c r="B581" s="11" t="s">
        <v>705</v>
      </c>
      <c r="C581" t="s">
        <v>653</v>
      </c>
      <c r="D581" s="21" t="s">
        <v>706</v>
      </c>
      <c r="E581" s="11" t="s">
        <v>727</v>
      </c>
      <c r="F581" s="11" t="s">
        <v>439</v>
      </c>
      <c r="G581" s="13">
        <v>18463.27</v>
      </c>
      <c r="H581" s="13">
        <v>21417.393199999999</v>
      </c>
      <c r="I581" s="14" t="str">
        <f>VLOOKUP(E581,[1]soporte!$E$2:$G$33,3,FALSE)</f>
        <v>038</v>
      </c>
      <c r="J581" s="15">
        <f>VLOOKUP(E581,[1]soporte!$E$2:$K$33,4,FALSE)</f>
        <v>43227</v>
      </c>
      <c r="K581" s="15">
        <f>VLOOKUP(E581,[1]soporte!$E$2:$I$33,5,FALSE)</f>
        <v>44408</v>
      </c>
      <c r="L581" s="13">
        <f>VLOOKUP(E581,[1]soporte!$E$2:$J$33,6,FALSE)</f>
        <v>791434.26</v>
      </c>
      <c r="M581" s="13">
        <f t="shared" si="77"/>
        <v>316573.70400000003</v>
      </c>
      <c r="N581" s="13">
        <f t="shared" si="75"/>
        <v>18463.27</v>
      </c>
      <c r="O581" s="13"/>
      <c r="P581" s="13"/>
      <c r="Q581" s="13"/>
      <c r="R581" s="13"/>
      <c r="S581" s="13"/>
      <c r="T581" s="13"/>
      <c r="U581" s="13"/>
      <c r="V581" s="13"/>
      <c r="W581" s="13"/>
      <c r="X581" s="25"/>
      <c r="Y581" s="25"/>
      <c r="Z581" s="48">
        <v>18463.27</v>
      </c>
      <c r="AA581" s="48"/>
      <c r="AB581" s="48"/>
      <c r="AC581" s="4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F581" s="18">
        <f t="shared" si="69"/>
        <v>36926.54</v>
      </c>
      <c r="CG581" s="18">
        <f t="shared" si="76"/>
        <v>-18463.27</v>
      </c>
      <c r="CH581" s="13">
        <f t="shared" si="68"/>
        <v>18463.27</v>
      </c>
      <c r="CI581" s="13">
        <f t="shared" si="70"/>
        <v>316573.70400000003</v>
      </c>
      <c r="CJ581" s="13">
        <f t="shared" si="71"/>
        <v>335036.97400000005</v>
      </c>
      <c r="CK581" s="13"/>
      <c r="CL581" s="13">
        <f t="shared" si="72"/>
        <v>791434.26</v>
      </c>
      <c r="CN581" t="e">
        <v>#N/A</v>
      </c>
      <c r="CO581" t="e">
        <v>#N/A</v>
      </c>
      <c r="CP581" t="e">
        <v>#N/A</v>
      </c>
      <c r="CQ581" t="s">
        <v>25</v>
      </c>
      <c r="CR581" s="18">
        <f t="shared" si="73"/>
        <v>335036.97400000005</v>
      </c>
    </row>
    <row r="582" spans="1:96" x14ac:dyDescent="0.25">
      <c r="A582" t="s">
        <v>29</v>
      </c>
      <c r="B582" s="11" t="s">
        <v>705</v>
      </c>
      <c r="C582" t="s">
        <v>653</v>
      </c>
      <c r="D582" s="21" t="s">
        <v>706</v>
      </c>
      <c r="E582" s="11" t="s">
        <v>728</v>
      </c>
      <c r="F582" s="11" t="s">
        <v>439</v>
      </c>
      <c r="G582" s="13">
        <v>4476.4799999999996</v>
      </c>
      <c r="H582" s="13">
        <v>5192.7167999999992</v>
      </c>
      <c r="I582" s="14" t="str">
        <f>VLOOKUP(E582,[1]soporte!$E$2:$G$33,3,FALSE)</f>
        <v>038</v>
      </c>
      <c r="J582" s="15">
        <f>VLOOKUP(E582,[1]soporte!$E$2:$K$33,4,FALSE)</f>
        <v>43402</v>
      </c>
      <c r="K582" s="15">
        <f>VLOOKUP(E582,[1]soporte!$E$2:$I$33,5,FALSE)</f>
        <v>44561</v>
      </c>
      <c r="L582" s="13">
        <f>VLOOKUP(E582,[1]soporte!$E$2:$J$33,6,FALSE)</f>
        <v>189949.66</v>
      </c>
      <c r="M582" s="13">
        <f t="shared" si="77"/>
        <v>75979.864000000001</v>
      </c>
      <c r="N582" s="13">
        <f t="shared" si="75"/>
        <v>4476.4799999999996</v>
      </c>
      <c r="O582" s="13"/>
      <c r="P582" s="13">
        <v>4476.4799999999996</v>
      </c>
      <c r="Q582" s="13">
        <v>4476.4799999999996</v>
      </c>
      <c r="R582" s="13">
        <v>4476.4799999999996</v>
      </c>
      <c r="S582" s="13">
        <v>4476.4799999999996</v>
      </c>
      <c r="T582" s="13">
        <v>4476.4799999999996</v>
      </c>
      <c r="U582" s="13">
        <v>4476.4799999999996</v>
      </c>
      <c r="V582" s="13">
        <v>4476.4799999999996</v>
      </c>
      <c r="W582" s="13"/>
      <c r="X582" s="25"/>
      <c r="Y582" s="25"/>
      <c r="Z582" s="48">
        <v>4476.4799999999996</v>
      </c>
      <c r="AA582" s="48"/>
      <c r="AB582" s="48"/>
      <c r="AC582" s="4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F582" s="18">
        <f t="shared" si="69"/>
        <v>8952.9599999999991</v>
      </c>
      <c r="CG582" s="18">
        <f t="shared" si="76"/>
        <v>-4476.4799999999996</v>
      </c>
      <c r="CH582" s="13">
        <f t="shared" si="68"/>
        <v>4476.4799999999996</v>
      </c>
      <c r="CI582" s="13">
        <f t="shared" si="70"/>
        <v>75979.864000000001</v>
      </c>
      <c r="CJ582" s="13">
        <f t="shared" si="71"/>
        <v>80456.343999999997</v>
      </c>
      <c r="CK582" s="13"/>
      <c r="CL582" s="13">
        <f t="shared" si="72"/>
        <v>189949.66</v>
      </c>
      <c r="CN582" t="e">
        <v>#N/A</v>
      </c>
      <c r="CO582" t="e">
        <v>#N/A</v>
      </c>
      <c r="CP582" t="e">
        <v>#N/A</v>
      </c>
      <c r="CQ582" t="s">
        <v>25</v>
      </c>
      <c r="CR582" s="18">
        <f t="shared" si="73"/>
        <v>80456.343999999997</v>
      </c>
    </row>
    <row r="583" spans="1:96" x14ac:dyDescent="0.25">
      <c r="A583" t="s">
        <v>29</v>
      </c>
      <c r="B583" s="11" t="s">
        <v>705</v>
      </c>
      <c r="C583" t="s">
        <v>653</v>
      </c>
      <c r="D583" s="21" t="s">
        <v>706</v>
      </c>
      <c r="E583" s="11" t="s">
        <v>729</v>
      </c>
      <c r="F583" s="11" t="s">
        <v>439</v>
      </c>
      <c r="G583" s="13">
        <v>4476.4799999999996</v>
      </c>
      <c r="H583" s="13">
        <v>5192.7167999999992</v>
      </c>
      <c r="I583" s="14" t="str">
        <f>VLOOKUP(E583,[1]soporte!$E$2:$G$33,3,FALSE)</f>
        <v>038</v>
      </c>
      <c r="J583" s="15">
        <f>VLOOKUP(E583,[1]soporte!$E$2:$K$33,4,FALSE)</f>
        <v>43402</v>
      </c>
      <c r="K583" s="15">
        <f>VLOOKUP(E583,[1]soporte!$E$2:$I$33,5,FALSE)</f>
        <v>44561</v>
      </c>
      <c r="L583" s="13">
        <f>VLOOKUP(E583,[1]soporte!$E$2:$J$33,6,FALSE)</f>
        <v>189949.66</v>
      </c>
      <c r="M583" s="13">
        <f t="shared" si="77"/>
        <v>75979.864000000001</v>
      </c>
      <c r="N583" s="13">
        <f t="shared" si="75"/>
        <v>4476.4799999999996</v>
      </c>
      <c r="O583" s="13"/>
      <c r="P583" s="13">
        <v>4476.4799999999996</v>
      </c>
      <c r="Q583" s="13">
        <v>4476.4799999999996</v>
      </c>
      <c r="R583" s="13">
        <v>4476.4799999999996</v>
      </c>
      <c r="S583" s="13">
        <v>4476.4799999999996</v>
      </c>
      <c r="T583" s="13">
        <v>4476.4799999999996</v>
      </c>
      <c r="U583" s="13">
        <v>4476.4799999999996</v>
      </c>
      <c r="V583" s="13">
        <v>4476.4799999999996</v>
      </c>
      <c r="W583" s="13"/>
      <c r="X583" s="25"/>
      <c r="Y583" s="25"/>
      <c r="Z583" s="48">
        <v>4476.4799999999996</v>
      </c>
      <c r="AA583" s="48"/>
      <c r="AB583" s="48"/>
      <c r="AC583" s="4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F583" s="18">
        <f t="shared" si="69"/>
        <v>8952.9599999999991</v>
      </c>
      <c r="CG583" s="18">
        <f t="shared" si="76"/>
        <v>-4476.4799999999996</v>
      </c>
      <c r="CH583" s="13">
        <f t="shared" ref="CH583:CH646" si="78">+CE583+CF583+CG583</f>
        <v>4476.4799999999996</v>
      </c>
      <c r="CI583" s="13">
        <f t="shared" si="70"/>
        <v>75979.864000000001</v>
      </c>
      <c r="CJ583" s="13">
        <f t="shared" si="71"/>
        <v>80456.343999999997</v>
      </c>
      <c r="CK583" s="13"/>
      <c r="CL583" s="13">
        <f t="shared" si="72"/>
        <v>189949.66</v>
      </c>
      <c r="CN583" t="e">
        <v>#N/A</v>
      </c>
      <c r="CO583" t="e">
        <v>#N/A</v>
      </c>
      <c r="CP583" t="e">
        <v>#N/A</v>
      </c>
      <c r="CQ583" t="s">
        <v>25</v>
      </c>
      <c r="CR583" s="18">
        <f t="shared" si="73"/>
        <v>80456.343999999997</v>
      </c>
    </row>
    <row r="584" spans="1:96" x14ac:dyDescent="0.25">
      <c r="A584" t="s">
        <v>29</v>
      </c>
      <c r="B584" s="11" t="s">
        <v>705</v>
      </c>
      <c r="C584" t="s">
        <v>653</v>
      </c>
      <c r="D584" s="21" t="s">
        <v>706</v>
      </c>
      <c r="E584" s="11" t="s">
        <v>730</v>
      </c>
      <c r="F584" s="11" t="s">
        <v>439</v>
      </c>
      <c r="G584" s="13">
        <v>4476.4799999999996</v>
      </c>
      <c r="H584" s="13">
        <v>5192.7167999999992</v>
      </c>
      <c r="I584" s="14" t="str">
        <f>VLOOKUP(E584,[1]soporte!$E$2:$G$33,3,FALSE)</f>
        <v>038</v>
      </c>
      <c r="J584" s="15">
        <f>VLOOKUP(E584,[1]soporte!$E$2:$K$33,4,FALSE)</f>
        <v>43402</v>
      </c>
      <c r="K584" s="15">
        <f>VLOOKUP(E584,[1]soporte!$E$2:$I$33,5,FALSE)</f>
        <v>44561</v>
      </c>
      <c r="L584" s="13">
        <f>VLOOKUP(E584,[1]soporte!$E$2:$J$33,6,FALSE)</f>
        <v>189949.66</v>
      </c>
      <c r="M584" s="13">
        <f t="shared" si="77"/>
        <v>75979.864000000001</v>
      </c>
      <c r="N584" s="13">
        <f t="shared" si="75"/>
        <v>4476.4799999999996</v>
      </c>
      <c r="O584" s="13"/>
      <c r="P584" s="13">
        <v>4476.4799999999996</v>
      </c>
      <c r="Q584" s="13">
        <v>4476.4799999999996</v>
      </c>
      <c r="R584" s="13">
        <v>4476.4799999999996</v>
      </c>
      <c r="S584" s="13">
        <v>4476.4799999999996</v>
      </c>
      <c r="T584" s="13">
        <v>4476.4799999999996</v>
      </c>
      <c r="U584" s="13">
        <v>4476.4799999999996</v>
      </c>
      <c r="V584" s="13">
        <v>4476.4799999999996</v>
      </c>
      <c r="W584" s="13"/>
      <c r="X584" s="25"/>
      <c r="Y584" s="25"/>
      <c r="Z584" s="48">
        <v>4476.4799999999996</v>
      </c>
      <c r="AA584" s="48"/>
      <c r="AB584" s="48"/>
      <c r="AC584" s="4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F584" s="18">
        <f t="shared" si="69"/>
        <v>8952.9599999999991</v>
      </c>
      <c r="CG584" s="18">
        <f t="shared" si="76"/>
        <v>-4476.4799999999996</v>
      </c>
      <c r="CH584" s="13">
        <f t="shared" si="78"/>
        <v>4476.4799999999996</v>
      </c>
      <c r="CI584" s="13">
        <f t="shared" si="70"/>
        <v>75979.864000000001</v>
      </c>
      <c r="CJ584" s="13">
        <f t="shared" si="71"/>
        <v>80456.343999999997</v>
      </c>
      <c r="CK584" s="13"/>
      <c r="CL584" s="13">
        <f t="shared" si="72"/>
        <v>189949.66</v>
      </c>
      <c r="CN584" t="e">
        <v>#N/A</v>
      </c>
      <c r="CO584" t="e">
        <v>#N/A</v>
      </c>
      <c r="CP584" t="e">
        <v>#N/A</v>
      </c>
      <c r="CQ584" t="s">
        <v>25</v>
      </c>
      <c r="CR584" s="18">
        <f t="shared" si="73"/>
        <v>80456.343999999997</v>
      </c>
    </row>
    <row r="585" spans="1:96" x14ac:dyDescent="0.25">
      <c r="A585" t="s">
        <v>29</v>
      </c>
      <c r="B585" s="11" t="s">
        <v>705</v>
      </c>
      <c r="C585" t="s">
        <v>653</v>
      </c>
      <c r="D585" s="21" t="s">
        <v>706</v>
      </c>
      <c r="E585" s="11" t="s">
        <v>731</v>
      </c>
      <c r="F585" s="11" t="s">
        <v>439</v>
      </c>
      <c r="G585" s="13">
        <v>4476.4799999999996</v>
      </c>
      <c r="H585" s="13">
        <v>5192.7167999999992</v>
      </c>
      <c r="I585" s="14" t="str">
        <f>VLOOKUP(E585,[1]soporte!$E$2:$G$33,3,FALSE)</f>
        <v>038</v>
      </c>
      <c r="J585" s="15">
        <f>VLOOKUP(E585,[1]soporte!$E$2:$K$33,4,FALSE)</f>
        <v>43402</v>
      </c>
      <c r="K585" s="15">
        <f>VLOOKUP(E585,[1]soporte!$E$2:$I$33,5,FALSE)</f>
        <v>44561</v>
      </c>
      <c r="L585" s="13">
        <f>VLOOKUP(E585,[1]soporte!$E$2:$J$33,6,FALSE)</f>
        <v>189949.66</v>
      </c>
      <c r="M585" s="13">
        <f t="shared" si="77"/>
        <v>75979.864000000001</v>
      </c>
      <c r="N585" s="13">
        <f t="shared" si="75"/>
        <v>4476.4799999999996</v>
      </c>
      <c r="O585" s="13"/>
      <c r="P585" s="13">
        <v>4476.4799999999996</v>
      </c>
      <c r="Q585" s="13">
        <v>4476.4799999999996</v>
      </c>
      <c r="R585" s="13">
        <v>4476.4799999999996</v>
      </c>
      <c r="S585" s="13">
        <v>4476.4799999999996</v>
      </c>
      <c r="T585" s="13">
        <v>4476.4799999999996</v>
      </c>
      <c r="U585" s="13">
        <v>4476.4799999999996</v>
      </c>
      <c r="V585" s="13">
        <v>4476.4799999999996</v>
      </c>
      <c r="W585" s="13"/>
      <c r="X585" s="25"/>
      <c r="Y585" s="25"/>
      <c r="Z585" s="48">
        <v>4476.4799999999996</v>
      </c>
      <c r="AA585" s="48"/>
      <c r="AB585" s="48"/>
      <c r="AC585" s="4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F585" s="18">
        <f t="shared" si="69"/>
        <v>8952.9599999999991</v>
      </c>
      <c r="CG585" s="18">
        <f t="shared" si="76"/>
        <v>-4476.4799999999996</v>
      </c>
      <c r="CH585" s="13">
        <f t="shared" si="78"/>
        <v>4476.4799999999996</v>
      </c>
      <c r="CI585" s="13">
        <f t="shared" si="70"/>
        <v>75979.864000000001</v>
      </c>
      <c r="CJ585" s="13">
        <f t="shared" si="71"/>
        <v>80456.343999999997</v>
      </c>
      <c r="CK585" s="13"/>
      <c r="CL585" s="13">
        <f t="shared" si="72"/>
        <v>189949.66</v>
      </c>
      <c r="CN585" t="e">
        <v>#N/A</v>
      </c>
      <c r="CO585" t="e">
        <v>#N/A</v>
      </c>
      <c r="CP585" t="e">
        <v>#N/A</v>
      </c>
      <c r="CQ585" t="s">
        <v>25</v>
      </c>
      <c r="CR585" s="18">
        <f t="shared" si="73"/>
        <v>80456.343999999997</v>
      </c>
    </row>
    <row r="586" spans="1:96" x14ac:dyDescent="0.25">
      <c r="A586" t="s">
        <v>29</v>
      </c>
      <c r="B586" s="11" t="s">
        <v>705</v>
      </c>
      <c r="C586" t="s">
        <v>653</v>
      </c>
      <c r="D586" s="21" t="s">
        <v>706</v>
      </c>
      <c r="E586" s="11" t="s">
        <v>732</v>
      </c>
      <c r="F586" s="11" t="s">
        <v>439</v>
      </c>
      <c r="G586" s="28"/>
      <c r="H586" s="28"/>
      <c r="I586" s="28"/>
      <c r="J586" s="28"/>
      <c r="K586" s="28"/>
      <c r="L586" s="28"/>
      <c r="M586" s="28"/>
      <c r="N586" s="28"/>
      <c r="O586" s="13"/>
      <c r="P586" s="13"/>
      <c r="Q586" s="13"/>
      <c r="R586" s="13"/>
      <c r="S586" s="13"/>
      <c r="T586" s="13"/>
      <c r="U586" s="13"/>
      <c r="V586" s="13"/>
      <c r="W586" s="13"/>
      <c r="X586" s="25"/>
      <c r="Y586" s="25"/>
      <c r="Z586" s="48"/>
      <c r="AA586" s="48"/>
      <c r="AB586" s="48"/>
      <c r="AC586" s="4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F586" s="18">
        <f t="shared" si="69"/>
        <v>0</v>
      </c>
      <c r="CG586" s="18">
        <f t="shared" si="76"/>
        <v>0</v>
      </c>
      <c r="CH586" s="13">
        <f t="shared" si="78"/>
        <v>0</v>
      </c>
      <c r="CI586" s="13">
        <f t="shared" si="70"/>
        <v>0</v>
      </c>
      <c r="CJ586" s="13">
        <f t="shared" si="71"/>
        <v>0</v>
      </c>
      <c r="CK586" s="13"/>
      <c r="CL586" s="13">
        <f t="shared" si="72"/>
        <v>0</v>
      </c>
      <c r="CN586" t="e">
        <v>#N/A</v>
      </c>
      <c r="CO586" t="e">
        <v>#N/A</v>
      </c>
      <c r="CP586" t="e">
        <v>#N/A</v>
      </c>
      <c r="CQ586" t="s">
        <v>25</v>
      </c>
      <c r="CR586" s="18">
        <f t="shared" si="73"/>
        <v>0</v>
      </c>
    </row>
    <row r="587" spans="1:96" x14ac:dyDescent="0.25">
      <c r="A587" t="s">
        <v>29</v>
      </c>
      <c r="B587" s="11" t="s">
        <v>705</v>
      </c>
      <c r="C587" t="s">
        <v>653</v>
      </c>
      <c r="D587" s="21" t="s">
        <v>706</v>
      </c>
      <c r="E587" s="11" t="s">
        <v>733</v>
      </c>
      <c r="F587" s="11" t="s">
        <v>439</v>
      </c>
      <c r="G587" s="13">
        <v>9286.39</v>
      </c>
      <c r="H587" s="13">
        <f>+G587*1.16</f>
        <v>10772.212399999999</v>
      </c>
      <c r="I587" s="14" t="str">
        <f>VLOOKUP(E587,[1]soporte!$E$2:$G$33,3,FALSE)</f>
        <v>050</v>
      </c>
      <c r="J587" s="15">
        <f>VLOOKUP(E587,[1]soporte!$E$2:$K$33,4,FALSE)</f>
        <v>43440</v>
      </c>
      <c r="K587" s="15">
        <f>VLOOKUP(E587,[1]soporte!$E$2:$I$33,5,FALSE)</f>
        <v>44985</v>
      </c>
      <c r="L587" s="13">
        <f>VLOOKUP(E587,[1]soporte!$E$2:$J$33,6,FALSE)</f>
        <v>434561.21</v>
      </c>
      <c r="M587" s="13">
        <f t="shared" si="77"/>
        <v>173824.48400000003</v>
      </c>
      <c r="N587" s="13">
        <f t="shared" si="75"/>
        <v>9286.39</v>
      </c>
      <c r="O587" s="13"/>
      <c r="P587" s="13">
        <v>9286.39</v>
      </c>
      <c r="Q587" s="13">
        <v>9286.39</v>
      </c>
      <c r="R587" s="13">
        <v>9286.39</v>
      </c>
      <c r="S587" s="13">
        <v>9286.39</v>
      </c>
      <c r="T587" s="13">
        <v>9286.39</v>
      </c>
      <c r="U587" s="13">
        <v>9286.39</v>
      </c>
      <c r="V587" s="13">
        <v>9286.39</v>
      </c>
      <c r="W587" s="13"/>
      <c r="X587" s="25"/>
      <c r="Y587" s="25"/>
      <c r="Z587" s="48">
        <v>9286.39</v>
      </c>
      <c r="AA587" s="48"/>
      <c r="AB587" s="48"/>
      <c r="AC587" s="4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F587" s="18">
        <f t="shared" si="69"/>
        <v>18572.78</v>
      </c>
      <c r="CG587" s="18">
        <f t="shared" si="76"/>
        <v>-9286.39</v>
      </c>
      <c r="CH587" s="13">
        <f t="shared" si="78"/>
        <v>9286.39</v>
      </c>
      <c r="CI587" s="13">
        <f t="shared" si="70"/>
        <v>173824.48400000003</v>
      </c>
      <c r="CJ587" s="13">
        <f t="shared" si="71"/>
        <v>183110.87400000001</v>
      </c>
      <c r="CK587" s="13"/>
      <c r="CL587" s="13">
        <f t="shared" si="72"/>
        <v>434561.21</v>
      </c>
      <c r="CN587" t="e">
        <v>#N/A</v>
      </c>
      <c r="CO587" t="e">
        <v>#N/A</v>
      </c>
      <c r="CP587" t="e">
        <v>#N/A</v>
      </c>
      <c r="CQ587" t="s">
        <v>25</v>
      </c>
      <c r="CR587" s="18">
        <f t="shared" si="73"/>
        <v>183110.87400000001</v>
      </c>
    </row>
    <row r="588" spans="1:96" x14ac:dyDescent="0.25">
      <c r="A588" t="s">
        <v>29</v>
      </c>
      <c r="B588" s="11" t="s">
        <v>705</v>
      </c>
      <c r="C588" t="s">
        <v>653</v>
      </c>
      <c r="D588" s="21" t="s">
        <v>706</v>
      </c>
      <c r="E588" s="11" t="s">
        <v>734</v>
      </c>
      <c r="F588" s="11" t="s">
        <v>439</v>
      </c>
      <c r="G588" s="13">
        <v>7239</v>
      </c>
      <c r="H588" s="13">
        <f t="shared" ref="H588:H596" si="79">+G588*1.16</f>
        <v>8397.24</v>
      </c>
      <c r="I588" s="14" t="str">
        <f>VLOOKUP(E588,[1]soporte!$E$2:$G$33,3,FALSE)</f>
        <v>038</v>
      </c>
      <c r="J588" s="15">
        <f>VLOOKUP(E588,[1]soporte!$E$2:$K$33,4,FALSE)</f>
        <v>43752</v>
      </c>
      <c r="K588" s="15">
        <f>VLOOKUP(E588,[1]soporte!$E$2:$I$33,5,FALSE)</f>
        <v>44926</v>
      </c>
      <c r="L588" s="13">
        <f>VLOOKUP(E588,[1]soporte!$E$2:$J$33,6,FALSE)</f>
        <v>283993.71000000002</v>
      </c>
      <c r="M588" s="13">
        <f t="shared" si="77"/>
        <v>113597.48400000001</v>
      </c>
      <c r="N588" s="13">
        <f t="shared" si="75"/>
        <v>7239</v>
      </c>
      <c r="O588" s="13"/>
      <c r="P588" s="13"/>
      <c r="Q588" s="13"/>
      <c r="R588" s="13"/>
      <c r="S588" s="13"/>
      <c r="T588" s="13"/>
      <c r="U588" s="13"/>
      <c r="V588" s="13"/>
      <c r="W588" s="13"/>
      <c r="X588" s="25"/>
      <c r="Y588" s="25"/>
      <c r="Z588" s="48">
        <v>7239</v>
      </c>
      <c r="AA588" s="48"/>
      <c r="AB588" s="48"/>
      <c r="AC588" s="4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F588" s="18">
        <f t="shared" si="69"/>
        <v>14478</v>
      </c>
      <c r="CG588" s="18">
        <f t="shared" si="76"/>
        <v>-7239</v>
      </c>
      <c r="CH588" s="13">
        <f t="shared" si="78"/>
        <v>7239</v>
      </c>
      <c r="CI588" s="13">
        <f t="shared" si="70"/>
        <v>113597.48400000001</v>
      </c>
      <c r="CJ588" s="13">
        <f t="shared" si="71"/>
        <v>120836.48400000001</v>
      </c>
      <c r="CK588" s="13"/>
      <c r="CL588" s="13">
        <f t="shared" si="72"/>
        <v>283993.71000000002</v>
      </c>
      <c r="CN588" t="e">
        <v>#N/A</v>
      </c>
      <c r="CO588" t="e">
        <v>#N/A</v>
      </c>
      <c r="CP588" t="e">
        <v>#N/A</v>
      </c>
      <c r="CQ588" t="s">
        <v>25</v>
      </c>
      <c r="CR588" s="18">
        <f t="shared" si="73"/>
        <v>120836.48400000001</v>
      </c>
    </row>
    <row r="589" spans="1:96" x14ac:dyDescent="0.25">
      <c r="A589" t="s">
        <v>29</v>
      </c>
      <c r="B589" s="11" t="s">
        <v>735</v>
      </c>
      <c r="C589" t="s">
        <v>653</v>
      </c>
      <c r="D589" s="21" t="s">
        <v>706</v>
      </c>
      <c r="E589" s="11" t="s">
        <v>736</v>
      </c>
      <c r="F589" s="11" t="s">
        <v>439</v>
      </c>
      <c r="G589" s="13">
        <v>7239</v>
      </c>
      <c r="H589" s="13">
        <f t="shared" si="79"/>
        <v>8397.24</v>
      </c>
      <c r="I589" s="14" t="str">
        <f>VLOOKUP(E589,[1]soporte!$E$2:$G$33,3,FALSE)</f>
        <v>038</v>
      </c>
      <c r="J589" s="15">
        <f>VLOOKUP(E589,[1]soporte!$E$2:$K$33,4,FALSE)</f>
        <v>43752</v>
      </c>
      <c r="K589" s="15">
        <f>VLOOKUP(E589,[1]soporte!$E$2:$I$33,5,FALSE)</f>
        <v>44926</v>
      </c>
      <c r="L589" s="13">
        <f>VLOOKUP(E589,[1]soporte!$E$2:$J$33,6,FALSE)</f>
        <v>283993.71000000002</v>
      </c>
      <c r="M589" s="13">
        <f t="shared" si="77"/>
        <v>113597.48400000001</v>
      </c>
      <c r="N589" s="13">
        <f t="shared" si="75"/>
        <v>7239</v>
      </c>
      <c r="O589" s="13"/>
      <c r="P589" s="13">
        <v>7239</v>
      </c>
      <c r="Q589" s="13">
        <v>7239</v>
      </c>
      <c r="R589" s="13">
        <v>7239</v>
      </c>
      <c r="S589" s="13">
        <v>7239</v>
      </c>
      <c r="T589" s="13">
        <v>7239</v>
      </c>
      <c r="U589" s="13">
        <v>7239</v>
      </c>
      <c r="V589" s="13">
        <v>7239</v>
      </c>
      <c r="W589" s="13"/>
      <c r="X589" s="25"/>
      <c r="Y589" s="25"/>
      <c r="Z589" s="48">
        <v>7239</v>
      </c>
      <c r="AA589" s="48"/>
      <c r="AB589" s="48"/>
      <c r="AC589" s="4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F589" s="18">
        <f t="shared" ref="CF589:CF652" si="80">SUM(X589:CB589)+G589</f>
        <v>14478</v>
      </c>
      <c r="CG589" s="18">
        <f t="shared" si="76"/>
        <v>-7239</v>
      </c>
      <c r="CH589" s="13">
        <f t="shared" si="78"/>
        <v>7239</v>
      </c>
      <c r="CI589" s="13">
        <f t="shared" ref="CI589:CI652" si="81">+M589</f>
        <v>113597.48400000001</v>
      </c>
      <c r="CJ589" s="13">
        <f t="shared" ref="CJ589:CJ652" si="82">+CH589+CI589</f>
        <v>120836.48400000001</v>
      </c>
      <c r="CK589" s="13"/>
      <c r="CL589" s="13">
        <f t="shared" ref="CL589:CL652" si="83">+L589</f>
        <v>283993.71000000002</v>
      </c>
      <c r="CN589" t="e">
        <v>#N/A</v>
      </c>
      <c r="CO589" t="e">
        <v>#N/A</v>
      </c>
      <c r="CP589" t="e">
        <v>#N/A</v>
      </c>
      <c r="CQ589" t="s">
        <v>25</v>
      </c>
      <c r="CR589" s="18">
        <f t="shared" ref="CR589:CR652" si="84">+CJ589</f>
        <v>120836.48400000001</v>
      </c>
    </row>
    <row r="590" spans="1:96" x14ac:dyDescent="0.25">
      <c r="A590" t="s">
        <v>29</v>
      </c>
      <c r="B590" s="11" t="s">
        <v>735</v>
      </c>
      <c r="C590" t="s">
        <v>653</v>
      </c>
      <c r="D590" s="21" t="s">
        <v>706</v>
      </c>
      <c r="E590" s="11" t="s">
        <v>737</v>
      </c>
      <c r="F590" s="11" t="s">
        <v>439</v>
      </c>
      <c r="G590" s="13">
        <f>(N589/L589)*L590</f>
        <v>3684.628100037849</v>
      </c>
      <c r="H590" s="13">
        <f t="shared" si="79"/>
        <v>4274.1685960439045</v>
      </c>
      <c r="I590" s="14" t="str">
        <f>VLOOKUP(E590,[1]soporte!$E$2:$G$33,3,FALSE)</f>
        <v>038</v>
      </c>
      <c r="J590" s="15">
        <f>VLOOKUP(E590,[1]soporte!$E$2:$K$33,4,FALSE)</f>
        <v>43740</v>
      </c>
      <c r="K590" s="15">
        <f>VLOOKUP(E590,[1]soporte!$E$2:$I$33,5,FALSE)</f>
        <v>44926</v>
      </c>
      <c r="L590" s="13">
        <f>VLOOKUP(E590,[1]soporte!$E$2:$J$33,6,FALSE)</f>
        <v>144551.9</v>
      </c>
      <c r="M590" s="13">
        <f t="shared" si="77"/>
        <v>57820.76</v>
      </c>
      <c r="N590" s="13">
        <f t="shared" si="75"/>
        <v>3684.628100037849</v>
      </c>
      <c r="O590" s="13"/>
      <c r="P590" s="13">
        <v>3684.628100037849</v>
      </c>
      <c r="Q590" s="13">
        <v>3684.628100037849</v>
      </c>
      <c r="R590" s="13">
        <v>3684.628100037849</v>
      </c>
      <c r="S590" s="13">
        <v>3684.628100037849</v>
      </c>
      <c r="T590" s="13">
        <v>3684.628100037849</v>
      </c>
      <c r="U590" s="13">
        <v>3684.628100037849</v>
      </c>
      <c r="V590" s="13">
        <v>3684.628100037849</v>
      </c>
      <c r="W590" s="13"/>
      <c r="X590" s="25"/>
      <c r="Y590" s="25"/>
      <c r="Z590" s="48">
        <v>3684.628100037849</v>
      </c>
      <c r="AA590" s="48"/>
      <c r="AB590" s="48"/>
      <c r="AC590" s="4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9"/>
      <c r="BR590" s="39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F590" s="18">
        <f t="shared" si="80"/>
        <v>7369.256200075698</v>
      </c>
      <c r="CG590" s="18">
        <f t="shared" si="76"/>
        <v>-3684.628100037849</v>
      </c>
      <c r="CH590" s="13">
        <f t="shared" si="78"/>
        <v>3684.628100037849</v>
      </c>
      <c r="CI590" s="13">
        <f t="shared" si="81"/>
        <v>57820.76</v>
      </c>
      <c r="CJ590" s="13">
        <f t="shared" si="82"/>
        <v>61505.388100037853</v>
      </c>
      <c r="CK590" s="13"/>
      <c r="CL590" s="13">
        <f t="shared" si="83"/>
        <v>144551.9</v>
      </c>
      <c r="CN590" t="e">
        <v>#N/A</v>
      </c>
      <c r="CO590" t="e">
        <v>#N/A</v>
      </c>
      <c r="CP590" t="e">
        <v>#N/A</v>
      </c>
      <c r="CQ590" t="s">
        <v>25</v>
      </c>
      <c r="CR590" s="18">
        <f t="shared" si="84"/>
        <v>61505.388100037853</v>
      </c>
    </row>
    <row r="591" spans="1:96" x14ac:dyDescent="0.25">
      <c r="A591" t="s">
        <v>29</v>
      </c>
      <c r="B591" s="11" t="s">
        <v>735</v>
      </c>
      <c r="C591" t="s">
        <v>653</v>
      </c>
      <c r="D591" s="21" t="s">
        <v>706</v>
      </c>
      <c r="E591" s="11" t="s">
        <v>738</v>
      </c>
      <c r="F591" s="11" t="s">
        <v>439</v>
      </c>
      <c r="G591" s="13">
        <v>5878</v>
      </c>
      <c r="H591" s="13">
        <f t="shared" si="79"/>
        <v>6818.48</v>
      </c>
      <c r="I591" s="14" t="str">
        <f>VLOOKUP(E591,[1]soporte!$E$2:$G$33,3,FALSE)</f>
        <v>038</v>
      </c>
      <c r="J591" s="15">
        <f>VLOOKUP(E591,[1]soporte!$E$2:$K$33,4,FALSE)</f>
        <v>43531</v>
      </c>
      <c r="K591" s="15">
        <f>VLOOKUP(E591,[1]soporte!$E$2:$I$33,5,FALSE)</f>
        <v>44712</v>
      </c>
      <c r="L591" s="13">
        <f>VLOOKUP(E591,[1]soporte!$E$2:$J$33,6,FALSE)</f>
        <v>242400</v>
      </c>
      <c r="M591" s="13">
        <f t="shared" si="77"/>
        <v>96960</v>
      </c>
      <c r="N591" s="13">
        <f t="shared" si="75"/>
        <v>5878</v>
      </c>
      <c r="O591" s="13"/>
      <c r="P591" s="13">
        <v>5878</v>
      </c>
      <c r="Q591" s="13">
        <v>5878</v>
      </c>
      <c r="R591" s="13">
        <v>5878</v>
      </c>
      <c r="S591" s="13">
        <v>5878</v>
      </c>
      <c r="T591" s="13">
        <v>5878</v>
      </c>
      <c r="U591" s="13">
        <v>5878</v>
      </c>
      <c r="V591" s="13">
        <v>5878</v>
      </c>
      <c r="W591" s="13"/>
      <c r="X591" s="25"/>
      <c r="Y591" s="25"/>
      <c r="Z591" s="48">
        <v>5878</v>
      </c>
      <c r="AA591" s="48"/>
      <c r="AB591" s="48"/>
      <c r="AC591" s="4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9"/>
      <c r="BR591" s="39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F591" s="18">
        <f t="shared" si="80"/>
        <v>11756</v>
      </c>
      <c r="CG591" s="18">
        <f t="shared" si="76"/>
        <v>-5878</v>
      </c>
      <c r="CH591" s="13">
        <f t="shared" si="78"/>
        <v>5878</v>
      </c>
      <c r="CI591" s="13">
        <f t="shared" si="81"/>
        <v>96960</v>
      </c>
      <c r="CJ591" s="13">
        <f t="shared" si="82"/>
        <v>102838</v>
      </c>
      <c r="CK591" s="13"/>
      <c r="CL591" s="13">
        <f t="shared" si="83"/>
        <v>242400</v>
      </c>
      <c r="CN591" t="e">
        <v>#N/A</v>
      </c>
      <c r="CO591" t="e">
        <v>#N/A</v>
      </c>
      <c r="CP591" t="e">
        <v>#N/A</v>
      </c>
      <c r="CQ591" t="s">
        <v>25</v>
      </c>
      <c r="CR591" s="18">
        <f t="shared" si="84"/>
        <v>102838</v>
      </c>
    </row>
    <row r="592" spans="1:96" x14ac:dyDescent="0.25">
      <c r="A592" t="s">
        <v>29</v>
      </c>
      <c r="B592" s="11" t="s">
        <v>735</v>
      </c>
      <c r="C592" t="s">
        <v>653</v>
      </c>
      <c r="D592" s="21" t="s">
        <v>706</v>
      </c>
      <c r="E592" s="11" t="s">
        <v>739</v>
      </c>
      <c r="F592" s="11" t="s">
        <v>439</v>
      </c>
      <c r="G592" s="13">
        <v>5878</v>
      </c>
      <c r="H592" s="13">
        <f t="shared" si="79"/>
        <v>6818.48</v>
      </c>
      <c r="I592" s="14" t="str">
        <f>VLOOKUP(E592,[1]soporte!$E$2:$G$33,3,FALSE)</f>
        <v>038</v>
      </c>
      <c r="J592" s="15">
        <f>VLOOKUP(E592,[1]soporte!$E$2:$K$33,4,FALSE)</f>
        <v>43531</v>
      </c>
      <c r="K592" s="15">
        <f>VLOOKUP(E592,[1]soporte!$E$2:$I$33,5,FALSE)</f>
        <v>44712</v>
      </c>
      <c r="L592" s="13">
        <f>VLOOKUP(E592,[1]soporte!$E$2:$J$33,6,FALSE)</f>
        <v>242400</v>
      </c>
      <c r="M592" s="13">
        <f t="shared" si="77"/>
        <v>96960</v>
      </c>
      <c r="N592" s="13">
        <f t="shared" si="75"/>
        <v>5878</v>
      </c>
      <c r="O592" s="13"/>
      <c r="P592" s="13">
        <v>5878</v>
      </c>
      <c r="Q592" s="13">
        <v>5878</v>
      </c>
      <c r="R592" s="13">
        <v>5878</v>
      </c>
      <c r="S592" s="13">
        <v>5878</v>
      </c>
      <c r="T592" s="13">
        <v>5878</v>
      </c>
      <c r="U592" s="13">
        <v>5878</v>
      </c>
      <c r="V592" s="13">
        <v>5878</v>
      </c>
      <c r="W592" s="13"/>
      <c r="X592" s="25"/>
      <c r="Y592" s="25"/>
      <c r="Z592" s="48">
        <v>5878</v>
      </c>
      <c r="AA592" s="48"/>
      <c r="AB592" s="48"/>
      <c r="AC592" s="4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F592" s="18">
        <f t="shared" si="80"/>
        <v>11756</v>
      </c>
      <c r="CG592" s="18">
        <f t="shared" si="76"/>
        <v>-5878</v>
      </c>
      <c r="CH592" s="13">
        <f t="shared" si="78"/>
        <v>5878</v>
      </c>
      <c r="CI592" s="13">
        <f t="shared" si="81"/>
        <v>96960</v>
      </c>
      <c r="CJ592" s="13">
        <f t="shared" si="82"/>
        <v>102838</v>
      </c>
      <c r="CK592" s="13"/>
      <c r="CL592" s="13">
        <f t="shared" si="83"/>
        <v>242400</v>
      </c>
      <c r="CN592" t="e">
        <v>#N/A</v>
      </c>
      <c r="CO592" t="e">
        <v>#N/A</v>
      </c>
      <c r="CP592" t="e">
        <v>#N/A</v>
      </c>
      <c r="CQ592" t="s">
        <v>25</v>
      </c>
      <c r="CR592" s="18">
        <f t="shared" si="84"/>
        <v>102838</v>
      </c>
    </row>
    <row r="593" spans="1:96" x14ac:dyDescent="0.25">
      <c r="A593" t="s">
        <v>29</v>
      </c>
      <c r="B593" s="11" t="s">
        <v>735</v>
      </c>
      <c r="C593" t="s">
        <v>653</v>
      </c>
      <c r="D593" s="21" t="s">
        <v>706</v>
      </c>
      <c r="E593" s="11" t="s">
        <v>740</v>
      </c>
      <c r="F593" s="11" t="s">
        <v>439</v>
      </c>
      <c r="G593" s="13">
        <f>+G590</f>
        <v>3684.628100037849</v>
      </c>
      <c r="H593" s="13">
        <f t="shared" si="79"/>
        <v>4274.1685960439045</v>
      </c>
      <c r="I593" s="14" t="str">
        <f>VLOOKUP(E593,[1]soporte!$E$2:$G$33,3,FALSE)</f>
        <v>038</v>
      </c>
      <c r="J593" s="15">
        <f>VLOOKUP(E593,[1]soporte!$E$2:$K$33,4,FALSE)</f>
        <v>43740</v>
      </c>
      <c r="K593" s="15">
        <f>VLOOKUP(E593,[1]soporte!$E$2:$I$33,5,FALSE)</f>
        <v>44926</v>
      </c>
      <c r="L593" s="13">
        <f>VLOOKUP(E593,[1]soporte!$E$2:$J$33,6,FALSE)</f>
        <v>144551.9</v>
      </c>
      <c r="M593" s="13">
        <f t="shared" si="77"/>
        <v>57820.76</v>
      </c>
      <c r="N593" s="13">
        <f t="shared" si="75"/>
        <v>3684.628100037849</v>
      </c>
      <c r="O593" s="13"/>
      <c r="P593" s="13">
        <f t="shared" ref="P593:V593" si="85">+P590</f>
        <v>3684.628100037849</v>
      </c>
      <c r="Q593" s="13">
        <f t="shared" si="85"/>
        <v>3684.628100037849</v>
      </c>
      <c r="R593" s="13">
        <f t="shared" si="85"/>
        <v>3684.628100037849</v>
      </c>
      <c r="S593" s="13">
        <f t="shared" si="85"/>
        <v>3684.628100037849</v>
      </c>
      <c r="T593" s="13">
        <f t="shared" si="85"/>
        <v>3684.628100037849</v>
      </c>
      <c r="U593" s="13">
        <f t="shared" si="85"/>
        <v>3684.628100037849</v>
      </c>
      <c r="V593" s="13">
        <f t="shared" si="85"/>
        <v>3684.628100037849</v>
      </c>
      <c r="W593" s="13"/>
      <c r="X593" s="25"/>
      <c r="Y593" s="25"/>
      <c r="Z593" s="48">
        <v>3684.628100037849</v>
      </c>
      <c r="AA593" s="48"/>
      <c r="AB593" s="48"/>
      <c r="AC593" s="4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F593" s="18">
        <f t="shared" si="80"/>
        <v>7369.256200075698</v>
      </c>
      <c r="CG593" s="18">
        <f t="shared" si="76"/>
        <v>-3684.628100037849</v>
      </c>
      <c r="CH593" s="13">
        <f t="shared" si="78"/>
        <v>3684.628100037849</v>
      </c>
      <c r="CI593" s="13">
        <f t="shared" si="81"/>
        <v>57820.76</v>
      </c>
      <c r="CJ593" s="13">
        <f t="shared" si="82"/>
        <v>61505.388100037853</v>
      </c>
      <c r="CK593" s="13"/>
      <c r="CL593" s="13">
        <f t="shared" si="83"/>
        <v>144551.9</v>
      </c>
      <c r="CN593" t="e">
        <v>#N/A</v>
      </c>
      <c r="CO593" t="e">
        <v>#N/A</v>
      </c>
      <c r="CP593" t="e">
        <v>#N/A</v>
      </c>
      <c r="CQ593" t="s">
        <v>25</v>
      </c>
      <c r="CR593" s="18">
        <f t="shared" si="84"/>
        <v>61505.388100037853</v>
      </c>
    </row>
    <row r="594" spans="1:96" x14ac:dyDescent="0.25">
      <c r="A594" t="s">
        <v>29</v>
      </c>
      <c r="B594" s="11" t="s">
        <v>735</v>
      </c>
      <c r="C594" t="s">
        <v>653</v>
      </c>
      <c r="D594" s="21" t="s">
        <v>706</v>
      </c>
      <c r="E594" s="11" t="s">
        <v>741</v>
      </c>
      <c r="F594" s="11" t="s">
        <v>439</v>
      </c>
      <c r="G594" s="13">
        <v>8775</v>
      </c>
      <c r="H594" s="13">
        <f t="shared" si="79"/>
        <v>10179</v>
      </c>
      <c r="I594" s="14" t="str">
        <f>VLOOKUP(E594,[1]soporte!$E$2:$G$33,3,FALSE)</f>
        <v>038</v>
      </c>
      <c r="J594" s="15">
        <f>VLOOKUP(E594,[1]soporte!$E$2:$K$33,4,FALSE)</f>
        <v>43598</v>
      </c>
      <c r="K594" s="15">
        <f>VLOOKUP(E594,[1]soporte!$E$2:$I$33,5,FALSE)</f>
        <v>44773</v>
      </c>
      <c r="L594" s="13">
        <f>VLOOKUP(E594,[1]soporte!$E$2:$J$33,6,FALSE)</f>
        <v>360257.42</v>
      </c>
      <c r="M594" s="13">
        <f t="shared" si="77"/>
        <v>144102.96799999999</v>
      </c>
      <c r="N594" s="13">
        <f t="shared" si="75"/>
        <v>8775</v>
      </c>
      <c r="O594" s="13"/>
      <c r="P594" s="13">
        <v>8775</v>
      </c>
      <c r="Q594" s="13">
        <v>8775</v>
      </c>
      <c r="R594" s="13">
        <v>8775</v>
      </c>
      <c r="S594" s="13">
        <v>8775</v>
      </c>
      <c r="T594" s="13">
        <v>8775</v>
      </c>
      <c r="U594" s="13">
        <v>8775</v>
      </c>
      <c r="V594" s="13">
        <v>8775</v>
      </c>
      <c r="W594" s="13"/>
      <c r="X594" s="25"/>
      <c r="Y594" s="25"/>
      <c r="Z594" s="48">
        <v>8775</v>
      </c>
      <c r="AA594" s="48"/>
      <c r="AB594" s="48"/>
      <c r="AC594" s="4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9"/>
      <c r="BR594" s="39"/>
      <c r="BS594" s="39"/>
      <c r="BT594" s="39"/>
      <c r="BU594" s="39"/>
      <c r="BV594" s="39"/>
      <c r="BW594" s="39"/>
      <c r="BX594" s="39"/>
      <c r="BY594" s="39"/>
      <c r="BZ594" s="39"/>
      <c r="CA594" s="39"/>
      <c r="CB594" s="39"/>
      <c r="CF594" s="18">
        <f t="shared" si="80"/>
        <v>17550</v>
      </c>
      <c r="CG594" s="18">
        <f t="shared" si="76"/>
        <v>-8775</v>
      </c>
      <c r="CH594" s="13">
        <f t="shared" si="78"/>
        <v>8775</v>
      </c>
      <c r="CI594" s="13">
        <f t="shared" si="81"/>
        <v>144102.96799999999</v>
      </c>
      <c r="CJ594" s="13">
        <f t="shared" si="82"/>
        <v>152877.96799999999</v>
      </c>
      <c r="CK594" s="13"/>
      <c r="CL594" s="13">
        <f t="shared" si="83"/>
        <v>360257.42</v>
      </c>
      <c r="CN594" t="e">
        <v>#N/A</v>
      </c>
      <c r="CO594" t="e">
        <v>#N/A</v>
      </c>
      <c r="CP594" t="e">
        <v>#N/A</v>
      </c>
      <c r="CQ594" t="s">
        <v>25</v>
      </c>
      <c r="CR594" s="18">
        <f t="shared" si="84"/>
        <v>152877.96799999999</v>
      </c>
    </row>
    <row r="595" spans="1:96" x14ac:dyDescent="0.25">
      <c r="A595" t="s">
        <v>29</v>
      </c>
      <c r="B595" s="11" t="s">
        <v>735</v>
      </c>
      <c r="C595" t="s">
        <v>653</v>
      </c>
      <c r="D595" s="21" t="s">
        <v>706</v>
      </c>
      <c r="E595" s="11" t="s">
        <v>742</v>
      </c>
      <c r="F595" s="11" t="s">
        <v>439</v>
      </c>
      <c r="G595" s="13">
        <v>11409</v>
      </c>
      <c r="H595" s="13">
        <f t="shared" si="79"/>
        <v>13234.439999999999</v>
      </c>
      <c r="I595" s="14" t="str">
        <f>VLOOKUP(E595,[1]soporte!$E$2:$G$33,3,FALSE)</f>
        <v>038</v>
      </c>
      <c r="J595" s="15">
        <f>VLOOKUP(E595,[1]soporte!$E$2:$K$33,4,FALSE)</f>
        <v>43641</v>
      </c>
      <c r="K595" s="15">
        <f>VLOOKUP(E595,[1]soporte!$E$2:$I$33,5,FALSE)</f>
        <v>44804</v>
      </c>
      <c r="L595" s="13">
        <f>VLOOKUP(E595,[1]soporte!$E$2:$J$33,6,FALSE)</f>
        <v>467778.02</v>
      </c>
      <c r="M595" s="13">
        <f t="shared" si="77"/>
        <v>187111.20800000001</v>
      </c>
      <c r="N595" s="13">
        <f t="shared" si="75"/>
        <v>11409</v>
      </c>
      <c r="O595" s="13"/>
      <c r="P595" s="13">
        <v>11409</v>
      </c>
      <c r="Q595" s="13">
        <v>11409</v>
      </c>
      <c r="R595" s="13">
        <v>11409</v>
      </c>
      <c r="S595" s="13">
        <v>11409</v>
      </c>
      <c r="T595" s="13">
        <v>11409</v>
      </c>
      <c r="U595" s="13">
        <v>11409</v>
      </c>
      <c r="V595" s="13">
        <v>11409</v>
      </c>
      <c r="W595" s="13"/>
      <c r="X595" s="25"/>
      <c r="Y595" s="25"/>
      <c r="Z595" s="48">
        <v>11409</v>
      </c>
      <c r="AA595" s="48"/>
      <c r="AB595" s="48"/>
      <c r="AC595" s="4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9"/>
      <c r="BR595" s="39"/>
      <c r="BS595" s="39"/>
      <c r="BT595" s="39"/>
      <c r="BU595" s="39"/>
      <c r="BV595" s="39"/>
      <c r="BW595" s="39"/>
      <c r="BX595" s="39"/>
      <c r="BY595" s="39"/>
      <c r="BZ595" s="39"/>
      <c r="CA595" s="39"/>
      <c r="CB595" s="39"/>
      <c r="CF595" s="18">
        <f t="shared" si="80"/>
        <v>22818</v>
      </c>
      <c r="CG595" s="18">
        <f t="shared" si="76"/>
        <v>-11409</v>
      </c>
      <c r="CH595" s="13">
        <f t="shared" si="78"/>
        <v>11409</v>
      </c>
      <c r="CI595" s="13">
        <f t="shared" si="81"/>
        <v>187111.20800000001</v>
      </c>
      <c r="CJ595" s="13">
        <f t="shared" si="82"/>
        <v>198520.20800000001</v>
      </c>
      <c r="CK595" s="13"/>
      <c r="CL595" s="13">
        <f t="shared" si="83"/>
        <v>467778.02</v>
      </c>
      <c r="CN595" t="e">
        <v>#N/A</v>
      </c>
      <c r="CO595" t="e">
        <v>#N/A</v>
      </c>
      <c r="CP595" t="e">
        <v>#N/A</v>
      </c>
      <c r="CQ595" t="s">
        <v>25</v>
      </c>
      <c r="CR595" s="18">
        <f t="shared" si="84"/>
        <v>198520.20800000001</v>
      </c>
    </row>
    <row r="596" spans="1:96" x14ac:dyDescent="0.25">
      <c r="A596" t="s">
        <v>29</v>
      </c>
      <c r="B596" s="11" t="s">
        <v>735</v>
      </c>
      <c r="C596" t="s">
        <v>653</v>
      </c>
      <c r="D596" s="21" t="s">
        <v>706</v>
      </c>
      <c r="E596" s="11" t="s">
        <v>743</v>
      </c>
      <c r="F596" s="11" t="s">
        <v>439</v>
      </c>
      <c r="G596" s="13">
        <v>9743</v>
      </c>
      <c r="H596" s="13">
        <f t="shared" si="79"/>
        <v>11301.88</v>
      </c>
      <c r="I596" s="14" t="str">
        <f>VLOOKUP(E596,[1]soporte!$E$2:$G$33,3,FALSE)</f>
        <v>026</v>
      </c>
      <c r="J596" s="15">
        <f>VLOOKUP(E596,[1]soporte!$E$2:$K$33,4,FALSE)</f>
        <v>43891</v>
      </c>
      <c r="K596" s="15">
        <f>VLOOKUP(E596,[1]soporte!$E$2:$I$33,5,FALSE)</f>
        <v>44682</v>
      </c>
      <c r="L596" s="13">
        <f>VLOOKUP(E596,[1]soporte!$E$2:$J$33,6,FALSE)</f>
        <v>329468.96999999997</v>
      </c>
      <c r="M596" s="13">
        <f t="shared" si="77"/>
        <v>131787.58799999999</v>
      </c>
      <c r="N596" s="13">
        <f t="shared" si="75"/>
        <v>9743</v>
      </c>
      <c r="O596" s="13"/>
      <c r="P596" s="13">
        <v>9743</v>
      </c>
      <c r="Q596" s="13">
        <v>9743</v>
      </c>
      <c r="R596" s="13">
        <v>9743</v>
      </c>
      <c r="S596" s="13">
        <v>9743</v>
      </c>
      <c r="T596" s="13">
        <v>9743</v>
      </c>
      <c r="U596" s="13">
        <v>9743</v>
      </c>
      <c r="V596" s="13">
        <v>9743</v>
      </c>
      <c r="W596" s="25"/>
      <c r="X596" s="25"/>
      <c r="Y596" s="25"/>
      <c r="Z596" s="48">
        <v>9743</v>
      </c>
      <c r="AA596" s="48"/>
      <c r="AB596" s="48"/>
      <c r="AC596" s="4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9"/>
      <c r="BR596" s="39"/>
      <c r="BS596" s="39"/>
      <c r="BT596" s="39"/>
      <c r="BU596" s="39"/>
      <c r="BV596" s="39"/>
      <c r="BW596" s="39"/>
      <c r="BX596" s="39"/>
      <c r="BY596" s="39"/>
      <c r="BZ596" s="39"/>
      <c r="CA596" s="39"/>
      <c r="CB596" s="39"/>
      <c r="CF596" s="18">
        <f t="shared" si="80"/>
        <v>19486</v>
      </c>
      <c r="CG596" s="18">
        <f t="shared" si="76"/>
        <v>-9743</v>
      </c>
      <c r="CH596" s="13">
        <f t="shared" si="78"/>
        <v>9743</v>
      </c>
      <c r="CI596" s="13">
        <f t="shared" si="81"/>
        <v>131787.58799999999</v>
      </c>
      <c r="CJ596" s="13">
        <f t="shared" si="82"/>
        <v>141530.58799999999</v>
      </c>
      <c r="CK596" s="13"/>
      <c r="CL596" s="13">
        <f t="shared" si="83"/>
        <v>329468.96999999997</v>
      </c>
      <c r="CN596" t="e">
        <v>#N/A</v>
      </c>
      <c r="CO596" t="e">
        <v>#N/A</v>
      </c>
      <c r="CP596" t="e">
        <v>#N/A</v>
      </c>
      <c r="CQ596" t="s">
        <v>25</v>
      </c>
      <c r="CR596" s="18">
        <f t="shared" si="84"/>
        <v>141530.58799999999</v>
      </c>
    </row>
    <row r="597" spans="1:96" x14ac:dyDescent="0.25">
      <c r="A597" t="s">
        <v>29</v>
      </c>
      <c r="B597" s="11">
        <v>789</v>
      </c>
      <c r="C597">
        <v>1</v>
      </c>
      <c r="D597" s="21" t="s">
        <v>744</v>
      </c>
      <c r="E597" s="11" t="s">
        <v>745</v>
      </c>
      <c r="F597" s="11" t="s">
        <v>439</v>
      </c>
      <c r="G597" s="13">
        <v>34139.436999999998</v>
      </c>
      <c r="H597" s="13">
        <v>39601.746919999998</v>
      </c>
      <c r="I597" s="14">
        <v>72</v>
      </c>
      <c r="J597" s="15">
        <v>42979</v>
      </c>
      <c r="K597" s="15">
        <v>45170</v>
      </c>
      <c r="L597" s="13">
        <v>1940090.08</v>
      </c>
      <c r="M597" s="13">
        <v>698432.429</v>
      </c>
      <c r="N597" s="13">
        <v>104642.85400000001</v>
      </c>
      <c r="O597" s="13"/>
      <c r="P597" s="13">
        <v>34139.436999999998</v>
      </c>
      <c r="Q597" s="13">
        <v>34139.436999999998</v>
      </c>
      <c r="R597" s="13">
        <v>34139.436999999998</v>
      </c>
      <c r="S597" s="13">
        <v>34139.436999999998</v>
      </c>
      <c r="T597" s="13">
        <v>34139.436999999998</v>
      </c>
      <c r="U597" s="13">
        <v>34139.436999999998</v>
      </c>
      <c r="V597" s="25">
        <v>34139.436999999998</v>
      </c>
      <c r="W597" s="13"/>
      <c r="X597" s="13"/>
      <c r="Y597" s="13"/>
      <c r="Z597" s="38">
        <v>34139.436999999998</v>
      </c>
      <c r="AA597" s="38"/>
      <c r="AB597" s="38"/>
      <c r="AC597" s="38"/>
      <c r="AD597" s="38"/>
      <c r="AE597" s="38"/>
      <c r="AF597" s="38"/>
      <c r="AG597" s="38"/>
      <c r="AH597" s="38"/>
      <c r="AI597" s="38">
        <v>34139.436999999998</v>
      </c>
      <c r="AJ597" s="38"/>
      <c r="AK597" s="38"/>
      <c r="AL597" s="38">
        <v>34139.436999999998</v>
      </c>
      <c r="AM597" s="38">
        <v>34139.436999999998</v>
      </c>
      <c r="AN597" s="38">
        <v>34139.436999999998</v>
      </c>
      <c r="AO597" s="38">
        <v>34139.436999999998</v>
      </c>
      <c r="AP597" s="38">
        <v>34139.436999999998</v>
      </c>
      <c r="AQ597" s="38">
        <v>34139.436999999998</v>
      </c>
      <c r="AR597" s="38">
        <v>34139.436999999998</v>
      </c>
      <c r="AS597" s="38">
        <v>34139.436999999998</v>
      </c>
      <c r="AT597" s="38">
        <v>34139.436999999998</v>
      </c>
      <c r="AU597" s="38">
        <v>34139.436999999998</v>
      </c>
      <c r="AV597" s="38">
        <v>34139.436999999998</v>
      </c>
      <c r="AW597" s="38">
        <v>34139.436999999998</v>
      </c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9"/>
      <c r="BR597" s="39"/>
      <c r="BS597" s="39"/>
      <c r="BT597" s="39"/>
      <c r="BU597" s="39"/>
      <c r="BV597" s="39"/>
      <c r="BW597" s="39"/>
      <c r="BX597" s="39"/>
      <c r="BY597" s="39"/>
      <c r="BZ597" s="39"/>
      <c r="CA597" s="39"/>
      <c r="CB597" s="39"/>
      <c r="CF597" s="18">
        <f t="shared" si="80"/>
        <v>512091.55499999982</v>
      </c>
      <c r="CG597" s="18">
        <f t="shared" si="76"/>
        <v>-104642.85400000001</v>
      </c>
      <c r="CH597" s="13">
        <f t="shared" si="78"/>
        <v>407448.70099999983</v>
      </c>
      <c r="CI597" s="33">
        <f t="shared" si="81"/>
        <v>698432.429</v>
      </c>
      <c r="CJ597" s="13">
        <f t="shared" si="82"/>
        <v>1105881.1299999999</v>
      </c>
      <c r="CK597" s="13"/>
      <c r="CL597" s="13">
        <f t="shared" si="83"/>
        <v>1940090.08</v>
      </c>
      <c r="CN597" t="s">
        <v>326</v>
      </c>
      <c r="CO597" t="s">
        <v>213</v>
      </c>
      <c r="CP597" t="s">
        <v>509</v>
      </c>
      <c r="CQ597" t="s">
        <v>46</v>
      </c>
      <c r="CR597" s="18">
        <f t="shared" si="84"/>
        <v>1105881.1299999999</v>
      </c>
    </row>
    <row r="598" spans="1:96" x14ac:dyDescent="0.25">
      <c r="A598" t="s">
        <v>29</v>
      </c>
      <c r="B598" s="11">
        <v>789</v>
      </c>
      <c r="C598">
        <v>1</v>
      </c>
      <c r="D598" s="21" t="s">
        <v>744</v>
      </c>
      <c r="E598" s="11" t="s">
        <v>746</v>
      </c>
      <c r="F598" s="11" t="s">
        <v>439</v>
      </c>
      <c r="G598" s="13">
        <v>34139.436999999998</v>
      </c>
      <c r="H598" s="13">
        <v>39601.746919999998</v>
      </c>
      <c r="I598" s="14">
        <v>72</v>
      </c>
      <c r="J598" s="15">
        <v>42979</v>
      </c>
      <c r="K598" s="15">
        <v>45170</v>
      </c>
      <c r="L598" s="13">
        <v>1940090.08</v>
      </c>
      <c r="M598" s="13">
        <v>698432.429</v>
      </c>
      <c r="N598" s="13">
        <v>104642.85400000001</v>
      </c>
      <c r="O598" s="13"/>
      <c r="P598" s="13">
        <v>34139.436999999998</v>
      </c>
      <c r="Q598" s="13">
        <v>34139.436999999998</v>
      </c>
      <c r="R598" s="13">
        <v>34139.436999999998</v>
      </c>
      <c r="S598" s="13">
        <v>34139.436999999998</v>
      </c>
      <c r="T598" s="13">
        <v>34139.436999999998</v>
      </c>
      <c r="U598" s="13">
        <v>34139.436999999998</v>
      </c>
      <c r="V598" s="25">
        <v>34139.436999999998</v>
      </c>
      <c r="W598" s="13"/>
      <c r="X598" s="13"/>
      <c r="Y598" s="13"/>
      <c r="Z598" s="38">
        <v>34139.436999999998</v>
      </c>
      <c r="AA598" s="38"/>
      <c r="AB598" s="38"/>
      <c r="AC598" s="38"/>
      <c r="AD598" s="38"/>
      <c r="AE598" s="38"/>
      <c r="AF598" s="38"/>
      <c r="AG598" s="38"/>
      <c r="AH598" s="38"/>
      <c r="AI598" s="38">
        <v>34139.436999999998</v>
      </c>
      <c r="AJ598" s="38"/>
      <c r="AK598" s="38"/>
      <c r="AL598" s="38">
        <v>34139.436999999998</v>
      </c>
      <c r="AM598" s="38">
        <v>34139.436999999998</v>
      </c>
      <c r="AN598" s="38">
        <v>34139.436999999998</v>
      </c>
      <c r="AO598" s="38">
        <v>34139.436999999998</v>
      </c>
      <c r="AP598" s="38">
        <v>34139.436999999998</v>
      </c>
      <c r="AQ598" s="38">
        <v>34139.436999999998</v>
      </c>
      <c r="AR598" s="38">
        <v>34139.436999999998</v>
      </c>
      <c r="AS598" s="38">
        <v>34139.436999999998</v>
      </c>
      <c r="AT598" s="38">
        <v>34139.436999999998</v>
      </c>
      <c r="AU598" s="38">
        <v>34139.436999999998</v>
      </c>
      <c r="AV598" s="38">
        <v>34139.436999999998</v>
      </c>
      <c r="AW598" s="38">
        <v>34139.436999999998</v>
      </c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9"/>
      <c r="BR598" s="39"/>
      <c r="BS598" s="39"/>
      <c r="BT598" s="39"/>
      <c r="BU598" s="39"/>
      <c r="BV598" s="39"/>
      <c r="BW598" s="39"/>
      <c r="BX598" s="39"/>
      <c r="BY598" s="39"/>
      <c r="BZ598" s="39"/>
      <c r="CA598" s="39"/>
      <c r="CB598" s="39"/>
      <c r="CF598" s="18">
        <f t="shared" si="80"/>
        <v>512091.55499999982</v>
      </c>
      <c r="CG598" s="18">
        <f t="shared" si="76"/>
        <v>-104642.85400000001</v>
      </c>
      <c r="CH598" s="13">
        <f t="shared" si="78"/>
        <v>407448.70099999983</v>
      </c>
      <c r="CI598" s="33">
        <f t="shared" si="81"/>
        <v>698432.429</v>
      </c>
      <c r="CJ598" s="13">
        <f t="shared" si="82"/>
        <v>1105881.1299999999</v>
      </c>
      <c r="CK598" s="13"/>
      <c r="CL598" s="13">
        <f t="shared" si="83"/>
        <v>1940090.08</v>
      </c>
      <c r="CN598" t="s">
        <v>326</v>
      </c>
      <c r="CO598" t="s">
        <v>213</v>
      </c>
      <c r="CP598" t="s">
        <v>509</v>
      </c>
      <c r="CQ598" t="s">
        <v>46</v>
      </c>
      <c r="CR598" s="18">
        <f t="shared" si="84"/>
        <v>1105881.1299999999</v>
      </c>
    </row>
    <row r="599" spans="1:96" x14ac:dyDescent="0.25">
      <c r="A599" t="s">
        <v>29</v>
      </c>
      <c r="B599" s="11">
        <v>789</v>
      </c>
      <c r="C599">
        <v>1</v>
      </c>
      <c r="D599" s="21" t="s">
        <v>744</v>
      </c>
      <c r="E599" s="11" t="s">
        <v>747</v>
      </c>
      <c r="F599" s="11" t="s">
        <v>439</v>
      </c>
      <c r="G599" s="13">
        <v>34139.436999999998</v>
      </c>
      <c r="H599" s="13">
        <v>39601.746919999998</v>
      </c>
      <c r="I599" s="14">
        <v>72</v>
      </c>
      <c r="J599" s="15">
        <v>42979</v>
      </c>
      <c r="K599" s="15">
        <v>45170</v>
      </c>
      <c r="L599" s="13">
        <v>1940090.08</v>
      </c>
      <c r="M599" s="13">
        <v>698432.429</v>
      </c>
      <c r="N599" s="13">
        <v>104642.85400000001</v>
      </c>
      <c r="O599" s="13"/>
      <c r="P599" s="13">
        <v>34139.436999999998</v>
      </c>
      <c r="Q599" s="13">
        <v>34139.436999999998</v>
      </c>
      <c r="R599" s="13">
        <v>34139.436999999998</v>
      </c>
      <c r="S599" s="13">
        <v>34139.436999999998</v>
      </c>
      <c r="T599" s="13">
        <v>34139.436999999998</v>
      </c>
      <c r="U599" s="13">
        <v>34139.436999999998</v>
      </c>
      <c r="V599" s="25">
        <v>34139.436999999998</v>
      </c>
      <c r="W599" s="13"/>
      <c r="X599" s="13"/>
      <c r="Y599" s="13"/>
      <c r="Z599" s="38">
        <v>34139.436999999998</v>
      </c>
      <c r="AA599" s="38"/>
      <c r="AB599" s="38"/>
      <c r="AC599" s="38"/>
      <c r="AD599" s="38"/>
      <c r="AE599" s="38"/>
      <c r="AF599" s="38"/>
      <c r="AG599" s="38"/>
      <c r="AH599" s="38"/>
      <c r="AI599" s="38">
        <v>34139.436999999998</v>
      </c>
      <c r="AJ599" s="38"/>
      <c r="AK599" s="38"/>
      <c r="AL599" s="38">
        <v>34139.436999999998</v>
      </c>
      <c r="AM599" s="38">
        <v>34139.436999999998</v>
      </c>
      <c r="AN599" s="38">
        <v>34139.436999999998</v>
      </c>
      <c r="AO599" s="38">
        <v>34139.436999999998</v>
      </c>
      <c r="AP599" s="38">
        <v>34139.436999999998</v>
      </c>
      <c r="AQ599" s="38">
        <v>34139.436999999998</v>
      </c>
      <c r="AR599" s="38">
        <v>34139.436999999998</v>
      </c>
      <c r="AS599" s="38">
        <v>34139.436999999998</v>
      </c>
      <c r="AT599" s="38">
        <v>34139.436999999998</v>
      </c>
      <c r="AU599" s="38">
        <v>34139.436999999998</v>
      </c>
      <c r="AV599" s="38">
        <v>34139.436999999998</v>
      </c>
      <c r="AW599" s="38">
        <v>34139.436999999998</v>
      </c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9"/>
      <c r="BR599" s="39"/>
      <c r="BS599" s="39"/>
      <c r="BT599" s="39"/>
      <c r="BU599" s="39"/>
      <c r="BV599" s="39"/>
      <c r="BW599" s="39"/>
      <c r="BX599" s="39"/>
      <c r="BY599" s="39"/>
      <c r="BZ599" s="39"/>
      <c r="CA599" s="39"/>
      <c r="CB599" s="39"/>
      <c r="CF599" s="18">
        <f t="shared" si="80"/>
        <v>512091.55499999982</v>
      </c>
      <c r="CG599" s="18">
        <f t="shared" si="76"/>
        <v>-104642.85400000001</v>
      </c>
      <c r="CH599" s="13">
        <f t="shared" si="78"/>
        <v>407448.70099999983</v>
      </c>
      <c r="CI599" s="33">
        <f t="shared" si="81"/>
        <v>698432.429</v>
      </c>
      <c r="CJ599" s="13">
        <f t="shared" si="82"/>
        <v>1105881.1299999999</v>
      </c>
      <c r="CK599" s="13"/>
      <c r="CL599" s="13">
        <f t="shared" si="83"/>
        <v>1940090.08</v>
      </c>
      <c r="CN599" t="s">
        <v>326</v>
      </c>
      <c r="CO599" t="s">
        <v>213</v>
      </c>
      <c r="CP599" t="s">
        <v>509</v>
      </c>
      <c r="CQ599" t="s">
        <v>46</v>
      </c>
      <c r="CR599" s="18">
        <f t="shared" si="84"/>
        <v>1105881.1299999999</v>
      </c>
    </row>
    <row r="600" spans="1:96" x14ac:dyDescent="0.25">
      <c r="A600" t="s">
        <v>29</v>
      </c>
      <c r="B600" s="11">
        <v>789</v>
      </c>
      <c r="C600">
        <v>1</v>
      </c>
      <c r="D600" s="21" t="s">
        <v>744</v>
      </c>
      <c r="E600" s="11" t="s">
        <v>748</v>
      </c>
      <c r="F600" s="11" t="s">
        <v>439</v>
      </c>
      <c r="G600" s="13">
        <v>34139.436999999998</v>
      </c>
      <c r="H600" s="13">
        <v>39601.746919999998</v>
      </c>
      <c r="I600" s="14">
        <v>72</v>
      </c>
      <c r="J600" s="15">
        <v>42979</v>
      </c>
      <c r="K600" s="15">
        <v>45170</v>
      </c>
      <c r="L600" s="13">
        <v>1940090.08</v>
      </c>
      <c r="M600" s="13">
        <v>698432.429</v>
      </c>
      <c r="N600" s="13">
        <v>104642.85400000001</v>
      </c>
      <c r="O600" s="13"/>
      <c r="P600" s="13">
        <v>34139.436999999998</v>
      </c>
      <c r="Q600" s="13">
        <v>34139.436999999998</v>
      </c>
      <c r="R600" s="13">
        <v>34139.436999999998</v>
      </c>
      <c r="S600" s="13">
        <v>34139.436999999998</v>
      </c>
      <c r="T600" s="13">
        <v>34139.436999999998</v>
      </c>
      <c r="U600" s="13">
        <v>34139.436999999998</v>
      </c>
      <c r="V600" s="25">
        <v>34139.436999999998</v>
      </c>
      <c r="W600" s="13"/>
      <c r="X600" s="13"/>
      <c r="Y600" s="13"/>
      <c r="Z600" s="38">
        <v>34139.436999999998</v>
      </c>
      <c r="AA600" s="38"/>
      <c r="AB600" s="38"/>
      <c r="AC600" s="38"/>
      <c r="AD600" s="38"/>
      <c r="AE600" s="38"/>
      <c r="AF600" s="38"/>
      <c r="AG600" s="38"/>
      <c r="AH600" s="38"/>
      <c r="AI600" s="38">
        <v>34139.436999999998</v>
      </c>
      <c r="AJ600" s="38"/>
      <c r="AK600" s="38"/>
      <c r="AL600" s="38">
        <v>34139.436999999998</v>
      </c>
      <c r="AM600" s="38">
        <v>34139.436999999998</v>
      </c>
      <c r="AN600" s="38">
        <v>34139.436999999998</v>
      </c>
      <c r="AO600" s="38">
        <v>34139.436999999998</v>
      </c>
      <c r="AP600" s="38">
        <v>34139.436999999998</v>
      </c>
      <c r="AQ600" s="38">
        <v>34139.436999999998</v>
      </c>
      <c r="AR600" s="38">
        <v>34139.436999999998</v>
      </c>
      <c r="AS600" s="38">
        <v>34139.436999999998</v>
      </c>
      <c r="AT600" s="38">
        <v>34139.436999999998</v>
      </c>
      <c r="AU600" s="38">
        <v>34139.436999999998</v>
      </c>
      <c r="AV600" s="38">
        <v>34139.436999999998</v>
      </c>
      <c r="AW600" s="38">
        <v>34139.436999999998</v>
      </c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9"/>
      <c r="BR600" s="39"/>
      <c r="BS600" s="39"/>
      <c r="BT600" s="39"/>
      <c r="BU600" s="39"/>
      <c r="BV600" s="39"/>
      <c r="BW600" s="39"/>
      <c r="BX600" s="39"/>
      <c r="BY600" s="39"/>
      <c r="BZ600" s="39"/>
      <c r="CA600" s="39"/>
      <c r="CB600" s="39"/>
      <c r="CF600" s="18">
        <f t="shared" si="80"/>
        <v>512091.55499999982</v>
      </c>
      <c r="CG600" s="18">
        <f t="shared" si="76"/>
        <v>-104642.85400000001</v>
      </c>
      <c r="CH600" s="13">
        <f t="shared" si="78"/>
        <v>407448.70099999983</v>
      </c>
      <c r="CI600" s="33">
        <f t="shared" si="81"/>
        <v>698432.429</v>
      </c>
      <c r="CJ600" s="13">
        <f t="shared" si="82"/>
        <v>1105881.1299999999</v>
      </c>
      <c r="CK600" s="13"/>
      <c r="CL600" s="13">
        <f t="shared" si="83"/>
        <v>1940090.08</v>
      </c>
      <c r="CN600" t="s">
        <v>326</v>
      </c>
      <c r="CO600" t="s">
        <v>213</v>
      </c>
      <c r="CP600" t="s">
        <v>509</v>
      </c>
      <c r="CQ600" t="s">
        <v>46</v>
      </c>
      <c r="CR600" s="18">
        <f t="shared" si="84"/>
        <v>1105881.1299999999</v>
      </c>
    </row>
    <row r="601" spans="1:96" x14ac:dyDescent="0.25">
      <c r="A601" t="s">
        <v>29</v>
      </c>
      <c r="B601" s="11">
        <v>789</v>
      </c>
      <c r="C601">
        <v>1</v>
      </c>
      <c r="D601" s="21" t="s">
        <v>744</v>
      </c>
      <c r="E601" s="11" t="s">
        <v>749</v>
      </c>
      <c r="F601" s="11" t="s">
        <v>439</v>
      </c>
      <c r="G601" s="13">
        <v>34139.436999999998</v>
      </c>
      <c r="H601" s="13">
        <v>39601.746919999998</v>
      </c>
      <c r="I601" s="14">
        <v>72</v>
      </c>
      <c r="J601" s="15">
        <v>42979</v>
      </c>
      <c r="K601" s="15">
        <v>45170</v>
      </c>
      <c r="L601" s="13">
        <v>1940090.08</v>
      </c>
      <c r="M601" s="13">
        <v>698432.429</v>
      </c>
      <c r="N601" s="13">
        <v>104642.85400000001</v>
      </c>
      <c r="O601" s="13"/>
      <c r="P601" s="13">
        <v>34139.436999999998</v>
      </c>
      <c r="Q601" s="13">
        <v>34139.436999999998</v>
      </c>
      <c r="R601" s="13">
        <v>34139.436999999998</v>
      </c>
      <c r="S601" s="13">
        <v>34139.436999999998</v>
      </c>
      <c r="T601" s="13">
        <v>34139.436999999998</v>
      </c>
      <c r="U601" s="13">
        <v>34139.436999999998</v>
      </c>
      <c r="V601" s="25">
        <v>34139.436999999998</v>
      </c>
      <c r="W601" s="13"/>
      <c r="X601" s="13"/>
      <c r="Y601" s="13"/>
      <c r="Z601" s="38">
        <v>34139.436999999998</v>
      </c>
      <c r="AA601" s="38"/>
      <c r="AB601" s="38"/>
      <c r="AC601" s="38"/>
      <c r="AD601" s="38"/>
      <c r="AE601" s="38"/>
      <c r="AF601" s="38"/>
      <c r="AG601" s="38"/>
      <c r="AH601" s="38"/>
      <c r="AI601" s="38">
        <v>34139.436999999998</v>
      </c>
      <c r="AJ601" s="38"/>
      <c r="AK601" s="38"/>
      <c r="AL601" s="38">
        <v>34139.436999999998</v>
      </c>
      <c r="AM601" s="38">
        <v>34139.436999999998</v>
      </c>
      <c r="AN601" s="38">
        <v>34139.436999999998</v>
      </c>
      <c r="AO601" s="38">
        <v>34139.436999999998</v>
      </c>
      <c r="AP601" s="38">
        <v>34139.436999999998</v>
      </c>
      <c r="AQ601" s="38">
        <v>34139.436999999998</v>
      </c>
      <c r="AR601" s="38">
        <v>34139.436999999998</v>
      </c>
      <c r="AS601" s="38">
        <v>34139.436999999998</v>
      </c>
      <c r="AT601" s="38">
        <v>34139.436999999998</v>
      </c>
      <c r="AU601" s="38">
        <v>34139.436999999998</v>
      </c>
      <c r="AV601" s="38">
        <v>34139.436999999998</v>
      </c>
      <c r="AW601" s="38">
        <v>34139.436999999998</v>
      </c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9"/>
      <c r="BR601" s="39"/>
      <c r="BS601" s="39"/>
      <c r="BT601" s="39"/>
      <c r="BU601" s="39"/>
      <c r="BV601" s="39"/>
      <c r="BW601" s="39"/>
      <c r="BX601" s="39"/>
      <c r="BY601" s="39"/>
      <c r="BZ601" s="39"/>
      <c r="CA601" s="39"/>
      <c r="CB601" s="39"/>
      <c r="CF601" s="18">
        <f t="shared" si="80"/>
        <v>512091.55499999982</v>
      </c>
      <c r="CG601" s="18">
        <f t="shared" si="76"/>
        <v>-104642.85400000001</v>
      </c>
      <c r="CH601" s="13">
        <f t="shared" si="78"/>
        <v>407448.70099999983</v>
      </c>
      <c r="CI601" s="33">
        <f t="shared" si="81"/>
        <v>698432.429</v>
      </c>
      <c r="CJ601" s="13">
        <f t="shared" si="82"/>
        <v>1105881.1299999999</v>
      </c>
      <c r="CK601" s="13"/>
      <c r="CL601" s="13">
        <f t="shared" si="83"/>
        <v>1940090.08</v>
      </c>
      <c r="CN601" t="s">
        <v>326</v>
      </c>
      <c r="CO601" t="s">
        <v>213</v>
      </c>
      <c r="CP601" t="s">
        <v>509</v>
      </c>
      <c r="CQ601" t="s">
        <v>46</v>
      </c>
      <c r="CR601" s="18">
        <f t="shared" si="84"/>
        <v>1105881.1299999999</v>
      </c>
    </row>
    <row r="602" spans="1:96" x14ac:dyDescent="0.25">
      <c r="A602" t="s">
        <v>29</v>
      </c>
      <c r="B602" s="11">
        <v>789</v>
      </c>
      <c r="C602">
        <v>1</v>
      </c>
      <c r="D602" s="21" t="s">
        <v>744</v>
      </c>
      <c r="E602" s="11" t="s">
        <v>750</v>
      </c>
      <c r="F602" s="11" t="s">
        <v>439</v>
      </c>
      <c r="G602" s="13">
        <v>34139.436999999998</v>
      </c>
      <c r="H602" s="13">
        <v>39601.746919999998</v>
      </c>
      <c r="I602" s="14">
        <v>72</v>
      </c>
      <c r="J602" s="15">
        <v>42979</v>
      </c>
      <c r="K602" s="15">
        <v>45170</v>
      </c>
      <c r="L602" s="13">
        <v>1940090.08</v>
      </c>
      <c r="M602" s="13">
        <v>698432.429</v>
      </c>
      <c r="N602" s="13">
        <v>104642.85400000001</v>
      </c>
      <c r="O602" s="13"/>
      <c r="P602" s="13">
        <v>34139.436999999998</v>
      </c>
      <c r="Q602" s="13">
        <v>34139.436999999998</v>
      </c>
      <c r="R602" s="13">
        <v>34139.436999999998</v>
      </c>
      <c r="S602" s="13">
        <v>34139.436999999998</v>
      </c>
      <c r="T602" s="13">
        <v>34139.436999999998</v>
      </c>
      <c r="U602" s="13">
        <v>34139.436999999998</v>
      </c>
      <c r="V602" s="25">
        <v>34139.436999999998</v>
      </c>
      <c r="W602" s="13"/>
      <c r="X602" s="13"/>
      <c r="Y602" s="13"/>
      <c r="Z602" s="38">
        <v>34139.436999999998</v>
      </c>
      <c r="AA602" s="38"/>
      <c r="AB602" s="38"/>
      <c r="AC602" s="38"/>
      <c r="AD602" s="38"/>
      <c r="AE602" s="38"/>
      <c r="AF602" s="38"/>
      <c r="AG602" s="38"/>
      <c r="AH602" s="38"/>
      <c r="AI602" s="38">
        <v>34139.436999999998</v>
      </c>
      <c r="AJ602" s="38"/>
      <c r="AK602" s="38"/>
      <c r="AL602" s="38">
        <v>34139.436999999998</v>
      </c>
      <c r="AM602" s="38">
        <v>34139.436999999998</v>
      </c>
      <c r="AN602" s="38">
        <v>34139.436999999998</v>
      </c>
      <c r="AO602" s="38">
        <v>34139.436999999998</v>
      </c>
      <c r="AP602" s="38">
        <v>34139.436999999998</v>
      </c>
      <c r="AQ602" s="38">
        <v>34139.436999999998</v>
      </c>
      <c r="AR602" s="38">
        <v>34139.436999999998</v>
      </c>
      <c r="AS602" s="38">
        <v>34139.436999999998</v>
      </c>
      <c r="AT602" s="38">
        <v>34139.436999999998</v>
      </c>
      <c r="AU602" s="38">
        <v>34139.436999999998</v>
      </c>
      <c r="AV602" s="38">
        <v>34139.436999999998</v>
      </c>
      <c r="AW602" s="38">
        <v>34139.436999999998</v>
      </c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9"/>
      <c r="BR602" s="39"/>
      <c r="BS602" s="39"/>
      <c r="BT602" s="39"/>
      <c r="BU602" s="39"/>
      <c r="BV602" s="39"/>
      <c r="BW602" s="39"/>
      <c r="BX602" s="39"/>
      <c r="BY602" s="39"/>
      <c r="BZ602" s="39"/>
      <c r="CA602" s="39"/>
      <c r="CB602" s="39"/>
      <c r="CF602" s="18">
        <f t="shared" si="80"/>
        <v>512091.55499999982</v>
      </c>
      <c r="CG602" s="18">
        <f t="shared" si="76"/>
        <v>-104642.85400000001</v>
      </c>
      <c r="CH602" s="13">
        <f t="shared" si="78"/>
        <v>407448.70099999983</v>
      </c>
      <c r="CI602" s="33">
        <f t="shared" si="81"/>
        <v>698432.429</v>
      </c>
      <c r="CJ602" s="13">
        <f t="shared" si="82"/>
        <v>1105881.1299999999</v>
      </c>
      <c r="CK602" s="13"/>
      <c r="CL602" s="13">
        <f t="shared" si="83"/>
        <v>1940090.08</v>
      </c>
      <c r="CN602" t="s">
        <v>326</v>
      </c>
      <c r="CO602" t="s">
        <v>213</v>
      </c>
      <c r="CP602" t="s">
        <v>509</v>
      </c>
      <c r="CQ602" t="s">
        <v>46</v>
      </c>
      <c r="CR602" s="18">
        <f t="shared" si="84"/>
        <v>1105881.1299999999</v>
      </c>
    </row>
    <row r="603" spans="1:96" x14ac:dyDescent="0.25">
      <c r="A603" t="s">
        <v>29</v>
      </c>
      <c r="B603" s="11">
        <v>789</v>
      </c>
      <c r="C603">
        <v>1</v>
      </c>
      <c r="D603" s="21" t="s">
        <v>744</v>
      </c>
      <c r="E603" s="11" t="s">
        <v>751</v>
      </c>
      <c r="F603" s="11" t="s">
        <v>439</v>
      </c>
      <c r="G603" s="13">
        <v>34139.436999999998</v>
      </c>
      <c r="H603" s="13">
        <v>39601.746919999998</v>
      </c>
      <c r="I603" s="14">
        <v>72</v>
      </c>
      <c r="J603" s="15">
        <v>42979</v>
      </c>
      <c r="K603" s="15">
        <v>45170</v>
      </c>
      <c r="L603" s="13">
        <v>1940090.08</v>
      </c>
      <c r="M603" s="13">
        <v>698432.429</v>
      </c>
      <c r="N603" s="13">
        <v>104642.85400000001</v>
      </c>
      <c r="O603" s="13"/>
      <c r="P603" s="13">
        <v>34139.436999999998</v>
      </c>
      <c r="Q603" s="13">
        <v>34139.436999999998</v>
      </c>
      <c r="R603" s="13">
        <v>34139.436999999998</v>
      </c>
      <c r="S603" s="13">
        <v>34139.436999999998</v>
      </c>
      <c r="T603" s="13">
        <v>34139.436999999998</v>
      </c>
      <c r="U603" s="13">
        <v>34139.436999999998</v>
      </c>
      <c r="V603" s="25">
        <v>34139.436999999998</v>
      </c>
      <c r="W603" s="13"/>
      <c r="X603" s="13"/>
      <c r="Y603" s="13"/>
      <c r="Z603" s="38">
        <v>34139.436999999998</v>
      </c>
      <c r="AA603" s="38"/>
      <c r="AB603" s="38"/>
      <c r="AC603" s="38"/>
      <c r="AD603" s="38"/>
      <c r="AE603" s="38"/>
      <c r="AF603" s="38"/>
      <c r="AG603" s="38"/>
      <c r="AH603" s="38"/>
      <c r="AI603" s="38">
        <v>34139.436999999998</v>
      </c>
      <c r="AJ603" s="38"/>
      <c r="AK603" s="38"/>
      <c r="AL603" s="38">
        <v>34139.436999999998</v>
      </c>
      <c r="AM603" s="38">
        <v>34139.436999999998</v>
      </c>
      <c r="AN603" s="38">
        <v>34139.436999999998</v>
      </c>
      <c r="AO603" s="38">
        <v>34139.436999999998</v>
      </c>
      <c r="AP603" s="38">
        <v>34139.436999999998</v>
      </c>
      <c r="AQ603" s="38">
        <v>34139.436999999998</v>
      </c>
      <c r="AR603" s="38">
        <v>34139.436999999998</v>
      </c>
      <c r="AS603" s="38">
        <v>34139.436999999998</v>
      </c>
      <c r="AT603" s="38">
        <v>34139.436999999998</v>
      </c>
      <c r="AU603" s="38">
        <v>34139.436999999998</v>
      </c>
      <c r="AV603" s="38">
        <v>34139.436999999998</v>
      </c>
      <c r="AW603" s="38">
        <v>34139.436999999998</v>
      </c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9"/>
      <c r="BR603" s="39"/>
      <c r="BS603" s="39"/>
      <c r="BT603" s="39"/>
      <c r="BU603" s="39"/>
      <c r="BV603" s="39"/>
      <c r="BW603" s="39"/>
      <c r="BX603" s="39"/>
      <c r="BY603" s="39"/>
      <c r="BZ603" s="39"/>
      <c r="CA603" s="39"/>
      <c r="CB603" s="39"/>
      <c r="CF603" s="18">
        <f t="shared" si="80"/>
        <v>512091.55499999982</v>
      </c>
      <c r="CG603" s="18">
        <f t="shared" si="76"/>
        <v>-104642.85400000001</v>
      </c>
      <c r="CH603" s="13">
        <f t="shared" si="78"/>
        <v>407448.70099999983</v>
      </c>
      <c r="CI603" s="33">
        <f t="shared" si="81"/>
        <v>698432.429</v>
      </c>
      <c r="CJ603" s="13">
        <f t="shared" si="82"/>
        <v>1105881.1299999999</v>
      </c>
      <c r="CK603" s="13"/>
      <c r="CL603" s="13">
        <f t="shared" si="83"/>
        <v>1940090.08</v>
      </c>
      <c r="CN603" t="s">
        <v>326</v>
      </c>
      <c r="CO603" t="s">
        <v>213</v>
      </c>
      <c r="CP603" t="s">
        <v>509</v>
      </c>
      <c r="CQ603" t="s">
        <v>46</v>
      </c>
      <c r="CR603" s="18">
        <f t="shared" si="84"/>
        <v>1105881.1299999999</v>
      </c>
    </row>
    <row r="604" spans="1:96" x14ac:dyDescent="0.25">
      <c r="A604" t="s">
        <v>29</v>
      </c>
      <c r="B604" s="11">
        <v>789</v>
      </c>
      <c r="C604">
        <v>1</v>
      </c>
      <c r="D604" s="21" t="s">
        <v>744</v>
      </c>
      <c r="E604" s="11" t="s">
        <v>752</v>
      </c>
      <c r="F604" s="11" t="s">
        <v>439</v>
      </c>
      <c r="G604" s="13">
        <v>34139.436999999998</v>
      </c>
      <c r="H604" s="13">
        <v>39601.746919999998</v>
      </c>
      <c r="I604" s="14">
        <v>72</v>
      </c>
      <c r="J604" s="15">
        <v>42979</v>
      </c>
      <c r="K604" s="15">
        <v>45170</v>
      </c>
      <c r="L604" s="13">
        <v>1940090.08</v>
      </c>
      <c r="M604" s="13">
        <v>698432.429</v>
      </c>
      <c r="N604" s="13">
        <v>104642.85400000001</v>
      </c>
      <c r="O604" s="13"/>
      <c r="P604" s="13">
        <v>34139.436999999998</v>
      </c>
      <c r="Q604" s="13">
        <v>34139.436999999998</v>
      </c>
      <c r="R604" s="13">
        <v>34139.436999999998</v>
      </c>
      <c r="S604" s="13">
        <v>34139.436999999998</v>
      </c>
      <c r="T604" s="13">
        <v>34139.436999999998</v>
      </c>
      <c r="U604" s="13">
        <v>34139.436999999998</v>
      </c>
      <c r="V604" s="25">
        <v>34139.436999999998</v>
      </c>
      <c r="W604" s="13"/>
      <c r="X604" s="13"/>
      <c r="Y604" s="13"/>
      <c r="Z604" s="38">
        <v>34139.436999999998</v>
      </c>
      <c r="AA604" s="38"/>
      <c r="AB604" s="38"/>
      <c r="AC604" s="38"/>
      <c r="AD604" s="38"/>
      <c r="AE604" s="38"/>
      <c r="AF604" s="38"/>
      <c r="AG604" s="38"/>
      <c r="AH604" s="38"/>
      <c r="AI604" s="38">
        <v>34139.436999999998</v>
      </c>
      <c r="AJ604" s="38"/>
      <c r="AK604" s="38"/>
      <c r="AL604" s="38">
        <v>34139.436999999998</v>
      </c>
      <c r="AM604" s="38">
        <v>34139.436999999998</v>
      </c>
      <c r="AN604" s="38">
        <v>34139.436999999998</v>
      </c>
      <c r="AO604" s="38">
        <v>34139.436999999998</v>
      </c>
      <c r="AP604" s="38">
        <v>34139.436999999998</v>
      </c>
      <c r="AQ604" s="38">
        <v>34139.436999999998</v>
      </c>
      <c r="AR604" s="38">
        <v>34139.436999999998</v>
      </c>
      <c r="AS604" s="38">
        <v>34139.436999999998</v>
      </c>
      <c r="AT604" s="38">
        <v>34139.436999999998</v>
      </c>
      <c r="AU604" s="38">
        <v>34139.436999999998</v>
      </c>
      <c r="AV604" s="38">
        <v>34139.436999999998</v>
      </c>
      <c r="AW604" s="38">
        <v>34139.436999999998</v>
      </c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9"/>
      <c r="BR604" s="39"/>
      <c r="BS604" s="39"/>
      <c r="BT604" s="39"/>
      <c r="BU604" s="39"/>
      <c r="BV604" s="39"/>
      <c r="BW604" s="39"/>
      <c r="BX604" s="39"/>
      <c r="BY604" s="39"/>
      <c r="BZ604" s="39"/>
      <c r="CA604" s="39"/>
      <c r="CB604" s="39"/>
      <c r="CF604" s="18">
        <f t="shared" si="80"/>
        <v>512091.55499999982</v>
      </c>
      <c r="CG604" s="18">
        <f t="shared" si="76"/>
        <v>-104642.85400000001</v>
      </c>
      <c r="CH604" s="13">
        <f t="shared" si="78"/>
        <v>407448.70099999983</v>
      </c>
      <c r="CI604" s="33">
        <f t="shared" si="81"/>
        <v>698432.429</v>
      </c>
      <c r="CJ604" s="13">
        <f t="shared" si="82"/>
        <v>1105881.1299999999</v>
      </c>
      <c r="CK604" s="13"/>
      <c r="CL604" s="13">
        <f t="shared" si="83"/>
        <v>1940090.08</v>
      </c>
      <c r="CN604" t="s">
        <v>326</v>
      </c>
      <c r="CO604" t="s">
        <v>213</v>
      </c>
      <c r="CP604" t="s">
        <v>509</v>
      </c>
      <c r="CQ604" t="s">
        <v>46</v>
      </c>
      <c r="CR604" s="18">
        <f t="shared" si="84"/>
        <v>1105881.1299999999</v>
      </c>
    </row>
    <row r="605" spans="1:96" x14ac:dyDescent="0.25">
      <c r="A605" t="s">
        <v>29</v>
      </c>
      <c r="B605" s="11">
        <v>789</v>
      </c>
      <c r="C605">
        <v>1</v>
      </c>
      <c r="D605" s="21" t="s">
        <v>744</v>
      </c>
      <c r="E605" s="11" t="s">
        <v>753</v>
      </c>
      <c r="F605" s="11" t="s">
        <v>439</v>
      </c>
      <c r="G605" s="13">
        <v>34139.436999999998</v>
      </c>
      <c r="H605" s="13">
        <v>39601.746919999998</v>
      </c>
      <c r="I605" s="14">
        <v>72</v>
      </c>
      <c r="J605" s="15">
        <v>42979</v>
      </c>
      <c r="K605" s="15">
        <v>45170</v>
      </c>
      <c r="L605" s="13">
        <v>1940090.08</v>
      </c>
      <c r="M605" s="13">
        <v>698432.429</v>
      </c>
      <c r="N605" s="13">
        <v>104642.85400000001</v>
      </c>
      <c r="O605" s="13"/>
      <c r="P605" s="13">
        <v>34139.436999999998</v>
      </c>
      <c r="Q605" s="13">
        <v>34139.436999999998</v>
      </c>
      <c r="R605" s="13">
        <v>34139.436999999998</v>
      </c>
      <c r="S605" s="13">
        <v>34139.436999999998</v>
      </c>
      <c r="T605" s="13">
        <v>34139.436999999998</v>
      </c>
      <c r="U605" s="13">
        <v>34139.436999999998</v>
      </c>
      <c r="V605" s="25">
        <v>34139.436999999998</v>
      </c>
      <c r="W605" s="13"/>
      <c r="X605" s="13"/>
      <c r="Y605" s="13"/>
      <c r="Z605" s="38">
        <v>34139.436999999998</v>
      </c>
      <c r="AA605" s="38"/>
      <c r="AB605" s="38"/>
      <c r="AC605" s="38"/>
      <c r="AD605" s="38"/>
      <c r="AE605" s="38"/>
      <c r="AF605" s="38"/>
      <c r="AG605" s="38"/>
      <c r="AH605" s="38"/>
      <c r="AI605" s="38">
        <v>34139.436999999998</v>
      </c>
      <c r="AJ605" s="38"/>
      <c r="AK605" s="38"/>
      <c r="AL605" s="38">
        <v>34139.436999999998</v>
      </c>
      <c r="AM605" s="38">
        <v>34139.436999999998</v>
      </c>
      <c r="AN605" s="38">
        <v>34139.436999999998</v>
      </c>
      <c r="AO605" s="38">
        <v>34139.436999999998</v>
      </c>
      <c r="AP605" s="38">
        <v>34139.436999999998</v>
      </c>
      <c r="AQ605" s="38">
        <v>34139.436999999998</v>
      </c>
      <c r="AR605" s="38">
        <v>34139.436999999998</v>
      </c>
      <c r="AS605" s="38">
        <v>34139.436999999998</v>
      </c>
      <c r="AT605" s="38">
        <v>34139.436999999998</v>
      </c>
      <c r="AU605" s="38">
        <v>34139.436999999998</v>
      </c>
      <c r="AV605" s="38">
        <v>34139.436999999998</v>
      </c>
      <c r="AW605" s="38">
        <v>34139.436999999998</v>
      </c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9"/>
      <c r="BR605" s="39"/>
      <c r="BS605" s="39"/>
      <c r="BT605" s="39"/>
      <c r="BU605" s="39"/>
      <c r="BV605" s="39"/>
      <c r="BW605" s="39"/>
      <c r="BX605" s="39"/>
      <c r="BY605" s="39"/>
      <c r="BZ605" s="39"/>
      <c r="CA605" s="39"/>
      <c r="CB605" s="39"/>
      <c r="CF605" s="18">
        <f t="shared" si="80"/>
        <v>512091.55499999982</v>
      </c>
      <c r="CG605" s="18">
        <f t="shared" si="76"/>
        <v>-104642.85400000001</v>
      </c>
      <c r="CH605" s="13">
        <f t="shared" si="78"/>
        <v>407448.70099999983</v>
      </c>
      <c r="CI605" s="33">
        <f t="shared" si="81"/>
        <v>698432.429</v>
      </c>
      <c r="CJ605" s="13">
        <f t="shared" si="82"/>
        <v>1105881.1299999999</v>
      </c>
      <c r="CK605" s="13"/>
      <c r="CL605" s="13">
        <f t="shared" si="83"/>
        <v>1940090.08</v>
      </c>
      <c r="CN605" t="s">
        <v>326</v>
      </c>
      <c r="CO605" t="s">
        <v>213</v>
      </c>
      <c r="CP605" t="s">
        <v>509</v>
      </c>
      <c r="CQ605" t="s">
        <v>46</v>
      </c>
      <c r="CR605" s="18">
        <f t="shared" si="84"/>
        <v>1105881.1299999999</v>
      </c>
    </row>
    <row r="606" spans="1:96" x14ac:dyDescent="0.25">
      <c r="A606" t="s">
        <v>29</v>
      </c>
      <c r="B606" s="11">
        <v>789</v>
      </c>
      <c r="C606">
        <v>1</v>
      </c>
      <c r="D606" s="21" t="s">
        <v>744</v>
      </c>
      <c r="E606" s="11" t="s">
        <v>754</v>
      </c>
      <c r="F606" s="11" t="s">
        <v>439</v>
      </c>
      <c r="G606" s="13">
        <v>34139.436999999998</v>
      </c>
      <c r="H606" s="13">
        <v>39601.746919999998</v>
      </c>
      <c r="I606" s="14">
        <v>72</v>
      </c>
      <c r="J606" s="15">
        <v>42979</v>
      </c>
      <c r="K606" s="15">
        <v>45170</v>
      </c>
      <c r="L606" s="13">
        <v>1940090.08</v>
      </c>
      <c r="M606" s="13">
        <v>698432.429</v>
      </c>
      <c r="N606" s="13">
        <v>104642.85400000001</v>
      </c>
      <c r="O606" s="13"/>
      <c r="P606" s="13">
        <v>34139.436999999998</v>
      </c>
      <c r="Q606" s="13">
        <v>34139.436999999998</v>
      </c>
      <c r="R606" s="13">
        <v>34139.436999999998</v>
      </c>
      <c r="S606" s="13">
        <v>34139.436999999998</v>
      </c>
      <c r="T606" s="13">
        <v>34139.436999999998</v>
      </c>
      <c r="U606" s="13">
        <v>34139.436999999998</v>
      </c>
      <c r="V606" s="25">
        <v>34139.436999999998</v>
      </c>
      <c r="W606" s="13"/>
      <c r="X606" s="13"/>
      <c r="Y606" s="13"/>
      <c r="Z606" s="38">
        <v>34139.436999999998</v>
      </c>
      <c r="AA606" s="38"/>
      <c r="AB606" s="38"/>
      <c r="AC606" s="38"/>
      <c r="AD606" s="38"/>
      <c r="AE606" s="38"/>
      <c r="AF606" s="38"/>
      <c r="AG606" s="38"/>
      <c r="AH606" s="38"/>
      <c r="AI606" s="38">
        <v>34139.436999999998</v>
      </c>
      <c r="AJ606" s="38"/>
      <c r="AK606" s="38"/>
      <c r="AL606" s="38">
        <v>34139.436999999998</v>
      </c>
      <c r="AM606" s="38">
        <v>34139.436999999998</v>
      </c>
      <c r="AN606" s="38">
        <v>34139.436999999998</v>
      </c>
      <c r="AO606" s="38">
        <v>34139.436999999998</v>
      </c>
      <c r="AP606" s="38">
        <v>34139.436999999998</v>
      </c>
      <c r="AQ606" s="38">
        <v>34139.436999999998</v>
      </c>
      <c r="AR606" s="38">
        <v>34139.436999999998</v>
      </c>
      <c r="AS606" s="38">
        <v>34139.436999999998</v>
      </c>
      <c r="AT606" s="38">
        <v>34139.436999999998</v>
      </c>
      <c r="AU606" s="38">
        <v>34139.436999999998</v>
      </c>
      <c r="AV606" s="38">
        <v>34139.436999999998</v>
      </c>
      <c r="AW606" s="38">
        <v>34139.436999999998</v>
      </c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9"/>
      <c r="BR606" s="39"/>
      <c r="BS606" s="39"/>
      <c r="BT606" s="39"/>
      <c r="BU606" s="39"/>
      <c r="BV606" s="39"/>
      <c r="BW606" s="39"/>
      <c r="BX606" s="39"/>
      <c r="BY606" s="39"/>
      <c r="BZ606" s="39"/>
      <c r="CA606" s="39"/>
      <c r="CB606" s="39"/>
      <c r="CF606" s="18">
        <f t="shared" si="80"/>
        <v>512091.55499999982</v>
      </c>
      <c r="CG606" s="18">
        <f t="shared" si="76"/>
        <v>-104642.85400000001</v>
      </c>
      <c r="CH606" s="13">
        <f t="shared" si="78"/>
        <v>407448.70099999983</v>
      </c>
      <c r="CI606" s="33">
        <f t="shared" si="81"/>
        <v>698432.429</v>
      </c>
      <c r="CJ606" s="13">
        <f t="shared" si="82"/>
        <v>1105881.1299999999</v>
      </c>
      <c r="CK606" s="13"/>
      <c r="CL606" s="13">
        <f t="shared" si="83"/>
        <v>1940090.08</v>
      </c>
      <c r="CN606" t="s">
        <v>326</v>
      </c>
      <c r="CO606" t="s">
        <v>213</v>
      </c>
      <c r="CP606" t="s">
        <v>509</v>
      </c>
      <c r="CQ606" t="s">
        <v>46</v>
      </c>
      <c r="CR606" s="18">
        <f t="shared" si="84"/>
        <v>1105881.1299999999</v>
      </c>
    </row>
    <row r="607" spans="1:96" x14ac:dyDescent="0.25">
      <c r="A607" t="s">
        <v>29</v>
      </c>
      <c r="B607" s="11">
        <v>789</v>
      </c>
      <c r="C607">
        <v>2</v>
      </c>
      <c r="D607" s="21" t="s">
        <v>744</v>
      </c>
      <c r="E607" s="11" t="s">
        <v>755</v>
      </c>
      <c r="F607" s="11" t="s">
        <v>439</v>
      </c>
      <c r="G607" s="13">
        <v>34139.436999999998</v>
      </c>
      <c r="H607" s="13">
        <v>39601.746919999998</v>
      </c>
      <c r="I607" s="14">
        <v>72</v>
      </c>
      <c r="J607" s="15">
        <v>42979</v>
      </c>
      <c r="K607" s="15">
        <v>45170</v>
      </c>
      <c r="L607" s="13">
        <v>1940090.08</v>
      </c>
      <c r="M607" s="13">
        <v>698432.429</v>
      </c>
      <c r="N607" s="13">
        <v>104642.85400000001</v>
      </c>
      <c r="O607" s="13"/>
      <c r="P607" s="13">
        <v>34139.436999999998</v>
      </c>
      <c r="Q607" s="13">
        <v>34139.436999999998</v>
      </c>
      <c r="R607" s="13">
        <v>34139.436999999998</v>
      </c>
      <c r="S607" s="13">
        <v>34139.436999999998</v>
      </c>
      <c r="T607" s="13">
        <v>34139.436999999998</v>
      </c>
      <c r="U607" s="13">
        <v>34139.436999999998</v>
      </c>
      <c r="V607" s="25">
        <v>34139.436999999998</v>
      </c>
      <c r="W607" s="13"/>
      <c r="X607" s="13"/>
      <c r="Y607" s="13"/>
      <c r="Z607" s="38">
        <v>34139.436999999998</v>
      </c>
      <c r="AA607" s="38"/>
      <c r="AB607" s="38"/>
      <c r="AC607" s="38"/>
      <c r="AD607" s="38"/>
      <c r="AE607" s="38"/>
      <c r="AF607" s="38"/>
      <c r="AG607" s="38"/>
      <c r="AH607" s="38"/>
      <c r="AI607" s="38">
        <v>34139.436999999998</v>
      </c>
      <c r="AJ607" s="38"/>
      <c r="AK607" s="38"/>
      <c r="AL607" s="38">
        <v>34139.436999999998</v>
      </c>
      <c r="AM607" s="38">
        <v>34139.436999999998</v>
      </c>
      <c r="AN607" s="38">
        <v>34139.436999999998</v>
      </c>
      <c r="AO607" s="38">
        <v>34139.436999999998</v>
      </c>
      <c r="AP607" s="38">
        <v>34139.436999999998</v>
      </c>
      <c r="AQ607" s="38">
        <v>34139.436999999998</v>
      </c>
      <c r="AR607" s="38">
        <v>34139.436999999998</v>
      </c>
      <c r="AS607" s="38">
        <v>34139.436999999998</v>
      </c>
      <c r="AT607" s="38">
        <v>34139.436999999998</v>
      </c>
      <c r="AU607" s="38">
        <v>34139.436999999998</v>
      </c>
      <c r="AV607" s="38">
        <v>34139.436999999998</v>
      </c>
      <c r="AW607" s="38">
        <v>34139.436999999998</v>
      </c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9"/>
      <c r="BR607" s="39"/>
      <c r="BS607" s="39"/>
      <c r="BT607" s="39"/>
      <c r="BU607" s="39"/>
      <c r="BV607" s="39"/>
      <c r="BW607" s="39"/>
      <c r="BX607" s="39"/>
      <c r="BY607" s="39"/>
      <c r="BZ607" s="39"/>
      <c r="CA607" s="39"/>
      <c r="CB607" s="39"/>
      <c r="CF607" s="18">
        <f t="shared" si="80"/>
        <v>512091.55499999982</v>
      </c>
      <c r="CG607" s="18">
        <f t="shared" si="76"/>
        <v>-104642.85400000001</v>
      </c>
      <c r="CH607" s="13">
        <f t="shared" si="78"/>
        <v>407448.70099999983</v>
      </c>
      <c r="CI607" s="13">
        <f t="shared" si="81"/>
        <v>698432.429</v>
      </c>
      <c r="CJ607" s="13">
        <f t="shared" si="82"/>
        <v>1105881.1299999999</v>
      </c>
      <c r="CK607" s="13"/>
      <c r="CL607" s="13">
        <f t="shared" si="83"/>
        <v>1940090.08</v>
      </c>
      <c r="CN607" t="s">
        <v>326</v>
      </c>
      <c r="CO607" t="s">
        <v>213</v>
      </c>
      <c r="CP607" t="s">
        <v>509</v>
      </c>
      <c r="CQ607" t="s">
        <v>46</v>
      </c>
      <c r="CR607" s="18">
        <f t="shared" si="84"/>
        <v>1105881.1299999999</v>
      </c>
    </row>
    <row r="608" spans="1:96" x14ac:dyDescent="0.25">
      <c r="A608" t="s">
        <v>29</v>
      </c>
      <c r="B608" s="11">
        <v>789</v>
      </c>
      <c r="C608">
        <v>2</v>
      </c>
      <c r="D608" s="21" t="s">
        <v>744</v>
      </c>
      <c r="E608" s="11" t="s">
        <v>756</v>
      </c>
      <c r="F608" s="11" t="s">
        <v>439</v>
      </c>
      <c r="G608" s="13">
        <v>34139.436999999998</v>
      </c>
      <c r="H608" s="13">
        <v>39601.746919999998</v>
      </c>
      <c r="I608" s="14">
        <v>72</v>
      </c>
      <c r="J608" s="15">
        <v>42979</v>
      </c>
      <c r="K608" s="15">
        <v>45170</v>
      </c>
      <c r="L608" s="13">
        <v>1940090.08</v>
      </c>
      <c r="M608" s="13">
        <v>698432.429</v>
      </c>
      <c r="N608" s="13">
        <v>104642.85400000001</v>
      </c>
      <c r="O608" s="13"/>
      <c r="P608" s="13">
        <v>34139.436999999998</v>
      </c>
      <c r="Q608" s="13">
        <v>34139.436999999998</v>
      </c>
      <c r="R608" s="13">
        <v>34139.436999999998</v>
      </c>
      <c r="S608" s="13">
        <v>34139.436999999998</v>
      </c>
      <c r="T608" s="13">
        <v>34139.436999999998</v>
      </c>
      <c r="U608" s="13">
        <v>34139.436999999998</v>
      </c>
      <c r="V608" s="25">
        <v>34139.436999999998</v>
      </c>
      <c r="W608" s="13"/>
      <c r="X608" s="13"/>
      <c r="Y608" s="13"/>
      <c r="Z608" s="38">
        <v>34139.436999999998</v>
      </c>
      <c r="AA608" s="38"/>
      <c r="AB608" s="38"/>
      <c r="AC608" s="38"/>
      <c r="AD608" s="38"/>
      <c r="AE608" s="38"/>
      <c r="AF608" s="38"/>
      <c r="AG608" s="38"/>
      <c r="AH608" s="38"/>
      <c r="AI608" s="38">
        <v>34139.436999999998</v>
      </c>
      <c r="AJ608" s="38"/>
      <c r="AK608" s="38"/>
      <c r="AL608" s="38">
        <v>34139.436999999998</v>
      </c>
      <c r="AM608" s="38">
        <v>34139.436999999998</v>
      </c>
      <c r="AN608" s="38">
        <v>34139.436999999998</v>
      </c>
      <c r="AO608" s="38">
        <v>34139.436999999998</v>
      </c>
      <c r="AP608" s="38">
        <v>34139.436999999998</v>
      </c>
      <c r="AQ608" s="38">
        <v>34139.436999999998</v>
      </c>
      <c r="AR608" s="38">
        <v>34139.436999999998</v>
      </c>
      <c r="AS608" s="38">
        <v>34139.436999999998</v>
      </c>
      <c r="AT608" s="38">
        <v>34139.436999999998</v>
      </c>
      <c r="AU608" s="38">
        <v>34139.436999999998</v>
      </c>
      <c r="AV608" s="38">
        <v>34139.436999999998</v>
      </c>
      <c r="AW608" s="38">
        <v>34139.436999999998</v>
      </c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9"/>
      <c r="BR608" s="39"/>
      <c r="BS608" s="39"/>
      <c r="BT608" s="39"/>
      <c r="BU608" s="39"/>
      <c r="BV608" s="39"/>
      <c r="BW608" s="39"/>
      <c r="BX608" s="39"/>
      <c r="BY608" s="39"/>
      <c r="BZ608" s="39"/>
      <c r="CA608" s="39"/>
      <c r="CB608" s="39"/>
      <c r="CF608" s="18">
        <f t="shared" si="80"/>
        <v>512091.55499999982</v>
      </c>
      <c r="CG608" s="18">
        <f t="shared" si="76"/>
        <v>-104642.85400000001</v>
      </c>
      <c r="CH608" s="13">
        <f t="shared" si="78"/>
        <v>407448.70099999983</v>
      </c>
      <c r="CI608" s="13">
        <f t="shared" si="81"/>
        <v>698432.429</v>
      </c>
      <c r="CJ608" s="13">
        <f t="shared" si="82"/>
        <v>1105881.1299999999</v>
      </c>
      <c r="CK608" s="13"/>
      <c r="CL608" s="13">
        <f t="shared" si="83"/>
        <v>1940090.08</v>
      </c>
      <c r="CN608" t="s">
        <v>326</v>
      </c>
      <c r="CO608" t="s">
        <v>213</v>
      </c>
      <c r="CP608" t="s">
        <v>509</v>
      </c>
      <c r="CQ608" t="s">
        <v>46</v>
      </c>
      <c r="CR608" s="18">
        <f t="shared" si="84"/>
        <v>1105881.1299999999</v>
      </c>
    </row>
    <row r="609" spans="1:96" x14ac:dyDescent="0.25">
      <c r="A609" t="s">
        <v>29</v>
      </c>
      <c r="B609" s="11">
        <v>789</v>
      </c>
      <c r="C609">
        <v>2</v>
      </c>
      <c r="D609" s="21" t="s">
        <v>744</v>
      </c>
      <c r="E609" s="11" t="s">
        <v>757</v>
      </c>
      <c r="F609" s="11" t="s">
        <v>439</v>
      </c>
      <c r="G609" s="13">
        <v>34139.436999999998</v>
      </c>
      <c r="H609" s="13">
        <v>39601.746919999998</v>
      </c>
      <c r="I609" s="14">
        <v>72</v>
      </c>
      <c r="J609" s="15">
        <v>42979</v>
      </c>
      <c r="K609" s="15">
        <v>45170</v>
      </c>
      <c r="L609" s="13">
        <v>1940090.08</v>
      </c>
      <c r="M609" s="13">
        <v>698432.429</v>
      </c>
      <c r="N609" s="13">
        <v>104642.85400000001</v>
      </c>
      <c r="O609" s="13"/>
      <c r="P609" s="13">
        <v>34139.436999999998</v>
      </c>
      <c r="Q609" s="13">
        <v>34139.436999999998</v>
      </c>
      <c r="R609" s="13">
        <v>34139.436999999998</v>
      </c>
      <c r="S609" s="13">
        <v>34139.436999999998</v>
      </c>
      <c r="T609" s="13">
        <v>34139.436999999998</v>
      </c>
      <c r="U609" s="13">
        <v>34139.436999999998</v>
      </c>
      <c r="V609" s="25">
        <v>34139.436999999998</v>
      </c>
      <c r="W609" s="13"/>
      <c r="X609" s="13"/>
      <c r="Y609" s="13"/>
      <c r="Z609" s="38">
        <v>34139.436999999998</v>
      </c>
      <c r="AA609" s="38"/>
      <c r="AB609" s="38"/>
      <c r="AC609" s="38"/>
      <c r="AD609" s="38"/>
      <c r="AE609" s="38"/>
      <c r="AF609" s="38"/>
      <c r="AG609" s="38"/>
      <c r="AH609" s="38"/>
      <c r="AI609" s="38">
        <v>34139.436999999998</v>
      </c>
      <c r="AJ609" s="38"/>
      <c r="AK609" s="38"/>
      <c r="AL609" s="38">
        <v>34139.436999999998</v>
      </c>
      <c r="AM609" s="38">
        <v>34139.436999999998</v>
      </c>
      <c r="AN609" s="38">
        <v>34139.436999999998</v>
      </c>
      <c r="AO609" s="38">
        <v>34139.436999999998</v>
      </c>
      <c r="AP609" s="38">
        <v>34139.436999999998</v>
      </c>
      <c r="AQ609" s="38">
        <v>34139.436999999998</v>
      </c>
      <c r="AR609" s="38">
        <v>34139.436999999998</v>
      </c>
      <c r="AS609" s="38">
        <v>34139.436999999998</v>
      </c>
      <c r="AT609" s="38">
        <v>34139.436999999998</v>
      </c>
      <c r="AU609" s="38">
        <v>34139.436999999998</v>
      </c>
      <c r="AV609" s="38">
        <v>34139.436999999998</v>
      </c>
      <c r="AW609" s="38">
        <v>34139.436999999998</v>
      </c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9"/>
      <c r="BR609" s="39"/>
      <c r="BS609" s="39"/>
      <c r="BT609" s="39"/>
      <c r="BU609" s="39"/>
      <c r="BV609" s="39"/>
      <c r="BW609" s="39"/>
      <c r="BX609" s="39"/>
      <c r="BY609" s="39"/>
      <c r="BZ609" s="39"/>
      <c r="CA609" s="39"/>
      <c r="CB609" s="39"/>
      <c r="CF609" s="18">
        <f t="shared" si="80"/>
        <v>512091.55499999982</v>
      </c>
      <c r="CG609" s="18">
        <f t="shared" si="76"/>
        <v>-104642.85400000001</v>
      </c>
      <c r="CH609" s="13">
        <f t="shared" si="78"/>
        <v>407448.70099999983</v>
      </c>
      <c r="CI609" s="13">
        <f t="shared" si="81"/>
        <v>698432.429</v>
      </c>
      <c r="CJ609" s="13">
        <f t="shared" si="82"/>
        <v>1105881.1299999999</v>
      </c>
      <c r="CK609" s="13"/>
      <c r="CL609" s="13">
        <f t="shared" si="83"/>
        <v>1940090.08</v>
      </c>
      <c r="CN609" t="s">
        <v>326</v>
      </c>
      <c r="CO609" t="s">
        <v>213</v>
      </c>
      <c r="CP609" t="s">
        <v>509</v>
      </c>
      <c r="CQ609" t="s">
        <v>46</v>
      </c>
      <c r="CR609" s="18">
        <f t="shared" si="84"/>
        <v>1105881.1299999999</v>
      </c>
    </row>
    <row r="610" spans="1:96" x14ac:dyDescent="0.25">
      <c r="A610" t="s">
        <v>29</v>
      </c>
      <c r="B610" s="11">
        <v>789</v>
      </c>
      <c r="C610">
        <v>2</v>
      </c>
      <c r="D610" s="21" t="s">
        <v>744</v>
      </c>
      <c r="E610" s="11" t="s">
        <v>758</v>
      </c>
      <c r="F610" s="11" t="s">
        <v>439</v>
      </c>
      <c r="G610" s="13">
        <v>34139.436999999998</v>
      </c>
      <c r="H610" s="13">
        <v>39601.746919999998</v>
      </c>
      <c r="I610" s="14">
        <v>72</v>
      </c>
      <c r="J610" s="15">
        <v>42979</v>
      </c>
      <c r="K610" s="15">
        <v>45170</v>
      </c>
      <c r="L610" s="13">
        <v>1940090.08</v>
      </c>
      <c r="M610" s="13">
        <v>698432.429</v>
      </c>
      <c r="N610" s="13">
        <v>104642.85400000001</v>
      </c>
      <c r="O610" s="13"/>
      <c r="P610" s="13">
        <v>34139.436999999998</v>
      </c>
      <c r="Q610" s="13">
        <v>34139.436999999998</v>
      </c>
      <c r="R610" s="13">
        <v>34139.436999999998</v>
      </c>
      <c r="S610" s="13">
        <v>34139.436999999998</v>
      </c>
      <c r="T610" s="13">
        <v>34139.436999999998</v>
      </c>
      <c r="U610" s="13">
        <v>34139.436999999998</v>
      </c>
      <c r="V610" s="25">
        <v>34139.436999999998</v>
      </c>
      <c r="W610" s="13"/>
      <c r="X610" s="13"/>
      <c r="Y610" s="13"/>
      <c r="Z610" s="38">
        <v>34139.436999999998</v>
      </c>
      <c r="AA610" s="38"/>
      <c r="AB610" s="38"/>
      <c r="AC610" s="38"/>
      <c r="AD610" s="38"/>
      <c r="AE610" s="38"/>
      <c r="AF610" s="38"/>
      <c r="AG610" s="38"/>
      <c r="AH610" s="38"/>
      <c r="AI610" s="38">
        <v>34139.436999999998</v>
      </c>
      <c r="AJ610" s="38"/>
      <c r="AK610" s="38"/>
      <c r="AL610" s="38">
        <v>34139.436999999998</v>
      </c>
      <c r="AM610" s="38">
        <v>34139.436999999998</v>
      </c>
      <c r="AN610" s="38">
        <v>34139.436999999998</v>
      </c>
      <c r="AO610" s="38">
        <v>34139.436999999998</v>
      </c>
      <c r="AP610" s="38">
        <v>34139.436999999998</v>
      </c>
      <c r="AQ610" s="38">
        <v>34139.436999999998</v>
      </c>
      <c r="AR610" s="38">
        <v>34139.436999999998</v>
      </c>
      <c r="AS610" s="38">
        <v>34139.436999999998</v>
      </c>
      <c r="AT610" s="38">
        <v>34139.436999999998</v>
      </c>
      <c r="AU610" s="38">
        <v>34139.436999999998</v>
      </c>
      <c r="AV610" s="38">
        <v>34139.436999999998</v>
      </c>
      <c r="AW610" s="38">
        <v>34139.436999999998</v>
      </c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9"/>
      <c r="BR610" s="39"/>
      <c r="BS610" s="39"/>
      <c r="BT610" s="39"/>
      <c r="BU610" s="39"/>
      <c r="BV610" s="39"/>
      <c r="BW610" s="39"/>
      <c r="BX610" s="39"/>
      <c r="BY610" s="39"/>
      <c r="BZ610" s="39"/>
      <c r="CA610" s="39"/>
      <c r="CB610" s="39"/>
      <c r="CF610" s="18">
        <f t="shared" si="80"/>
        <v>512091.55499999982</v>
      </c>
      <c r="CG610" s="18">
        <f t="shared" si="76"/>
        <v>-104642.85400000001</v>
      </c>
      <c r="CH610" s="13">
        <f t="shared" si="78"/>
        <v>407448.70099999983</v>
      </c>
      <c r="CI610" s="13">
        <f t="shared" si="81"/>
        <v>698432.429</v>
      </c>
      <c r="CJ610" s="13">
        <f t="shared" si="82"/>
        <v>1105881.1299999999</v>
      </c>
      <c r="CK610" s="13"/>
      <c r="CL610" s="13">
        <f t="shared" si="83"/>
        <v>1940090.08</v>
      </c>
      <c r="CN610" t="s">
        <v>326</v>
      </c>
      <c r="CO610" t="s">
        <v>213</v>
      </c>
      <c r="CP610" t="s">
        <v>509</v>
      </c>
      <c r="CQ610" t="s">
        <v>46</v>
      </c>
      <c r="CR610" s="18">
        <f t="shared" si="84"/>
        <v>1105881.1299999999</v>
      </c>
    </row>
    <row r="611" spans="1:96" x14ac:dyDescent="0.25">
      <c r="A611" t="s">
        <v>29</v>
      </c>
      <c r="B611" s="11">
        <v>789</v>
      </c>
      <c r="C611">
        <v>2</v>
      </c>
      <c r="D611" s="21" t="s">
        <v>744</v>
      </c>
      <c r="E611" s="11" t="s">
        <v>759</v>
      </c>
      <c r="F611" s="11" t="s">
        <v>439</v>
      </c>
      <c r="G611" s="13">
        <v>34139.436999999998</v>
      </c>
      <c r="H611" s="13">
        <v>39601.746919999998</v>
      </c>
      <c r="I611" s="14">
        <v>72</v>
      </c>
      <c r="J611" s="15">
        <v>42979</v>
      </c>
      <c r="K611" s="15">
        <v>45170</v>
      </c>
      <c r="L611" s="13">
        <v>1940090.08</v>
      </c>
      <c r="M611" s="13">
        <v>698432.429</v>
      </c>
      <c r="N611" s="13">
        <v>104642.85400000001</v>
      </c>
      <c r="O611" s="13"/>
      <c r="P611" s="13">
        <v>34139.436999999998</v>
      </c>
      <c r="Q611" s="13">
        <v>34139.436999999998</v>
      </c>
      <c r="R611" s="13">
        <v>34139.436999999998</v>
      </c>
      <c r="S611" s="13">
        <v>34139.436999999998</v>
      </c>
      <c r="T611" s="13">
        <v>34139.436999999998</v>
      </c>
      <c r="U611" s="13">
        <v>34139.436999999998</v>
      </c>
      <c r="V611" s="25">
        <v>34139.436999999998</v>
      </c>
      <c r="W611" s="13"/>
      <c r="X611" s="13"/>
      <c r="Y611" s="13"/>
      <c r="Z611" s="38">
        <v>34139.436999999998</v>
      </c>
      <c r="AA611" s="38"/>
      <c r="AB611" s="38"/>
      <c r="AC611" s="38"/>
      <c r="AD611" s="38"/>
      <c r="AE611" s="38"/>
      <c r="AF611" s="38"/>
      <c r="AG611" s="38"/>
      <c r="AH611" s="38"/>
      <c r="AI611" s="38">
        <v>34139.436999999998</v>
      </c>
      <c r="AJ611" s="38"/>
      <c r="AK611" s="38"/>
      <c r="AL611" s="38">
        <v>34139.436999999998</v>
      </c>
      <c r="AM611" s="38">
        <v>34139.436999999998</v>
      </c>
      <c r="AN611" s="38">
        <v>34139.436999999998</v>
      </c>
      <c r="AO611" s="38">
        <v>34139.436999999998</v>
      </c>
      <c r="AP611" s="38">
        <v>34139.436999999998</v>
      </c>
      <c r="AQ611" s="38">
        <v>34139.436999999998</v>
      </c>
      <c r="AR611" s="38">
        <v>34139.436999999998</v>
      </c>
      <c r="AS611" s="38">
        <v>34139.436999999998</v>
      </c>
      <c r="AT611" s="38">
        <v>34139.436999999998</v>
      </c>
      <c r="AU611" s="38">
        <v>34139.436999999998</v>
      </c>
      <c r="AV611" s="38">
        <v>34139.436999999998</v>
      </c>
      <c r="AW611" s="38">
        <v>34139.436999999998</v>
      </c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9"/>
      <c r="BR611" s="39"/>
      <c r="BS611" s="39"/>
      <c r="BT611" s="39"/>
      <c r="BU611" s="39"/>
      <c r="BV611" s="39"/>
      <c r="BW611" s="39"/>
      <c r="BX611" s="39"/>
      <c r="BY611" s="39"/>
      <c r="BZ611" s="39"/>
      <c r="CA611" s="39"/>
      <c r="CB611" s="39"/>
      <c r="CF611" s="18">
        <f t="shared" si="80"/>
        <v>512091.55499999982</v>
      </c>
      <c r="CG611" s="18">
        <f t="shared" si="76"/>
        <v>-104642.85400000001</v>
      </c>
      <c r="CH611" s="13">
        <f t="shared" si="78"/>
        <v>407448.70099999983</v>
      </c>
      <c r="CI611" s="13">
        <f t="shared" si="81"/>
        <v>698432.429</v>
      </c>
      <c r="CJ611" s="13">
        <f t="shared" si="82"/>
        <v>1105881.1299999999</v>
      </c>
      <c r="CK611" s="13"/>
      <c r="CL611" s="13">
        <f t="shared" si="83"/>
        <v>1940090.08</v>
      </c>
      <c r="CN611" t="s">
        <v>326</v>
      </c>
      <c r="CO611" t="s">
        <v>213</v>
      </c>
      <c r="CP611" t="s">
        <v>509</v>
      </c>
      <c r="CQ611" t="s">
        <v>46</v>
      </c>
      <c r="CR611" s="18">
        <f t="shared" si="84"/>
        <v>1105881.1299999999</v>
      </c>
    </row>
    <row r="612" spans="1:96" x14ac:dyDescent="0.25">
      <c r="A612" t="s">
        <v>29</v>
      </c>
      <c r="B612" s="11">
        <v>789</v>
      </c>
      <c r="C612">
        <v>2</v>
      </c>
      <c r="D612" s="21" t="s">
        <v>744</v>
      </c>
      <c r="E612" s="11" t="s">
        <v>760</v>
      </c>
      <c r="F612" s="11" t="s">
        <v>439</v>
      </c>
      <c r="G612" s="13">
        <v>34139.436999999998</v>
      </c>
      <c r="H612" s="13">
        <v>39601.746919999998</v>
      </c>
      <c r="I612" s="14">
        <v>72</v>
      </c>
      <c r="J612" s="15">
        <v>42979</v>
      </c>
      <c r="K612" s="15">
        <v>45170</v>
      </c>
      <c r="L612" s="13">
        <v>1940090.08</v>
      </c>
      <c r="M612" s="13">
        <v>698432.429</v>
      </c>
      <c r="N612" s="13">
        <v>104642.85400000001</v>
      </c>
      <c r="O612" s="13"/>
      <c r="P612" s="13">
        <v>34139.436999999998</v>
      </c>
      <c r="Q612" s="13">
        <v>34139.436999999998</v>
      </c>
      <c r="R612" s="13">
        <v>34139.436999999998</v>
      </c>
      <c r="S612" s="13">
        <v>34139.436999999998</v>
      </c>
      <c r="T612" s="13">
        <v>34139.436999999998</v>
      </c>
      <c r="U612" s="13">
        <v>34139.436999999998</v>
      </c>
      <c r="V612" s="25">
        <v>34139.436999999998</v>
      </c>
      <c r="W612" s="13"/>
      <c r="X612" s="13"/>
      <c r="Y612" s="13"/>
      <c r="Z612" s="38">
        <v>34139.436999999998</v>
      </c>
      <c r="AA612" s="38"/>
      <c r="AB612" s="38"/>
      <c r="AC612" s="38"/>
      <c r="AD612" s="38"/>
      <c r="AE612" s="38"/>
      <c r="AF612" s="38"/>
      <c r="AG612" s="38"/>
      <c r="AH612" s="38"/>
      <c r="AI612" s="38">
        <v>34139.436999999998</v>
      </c>
      <c r="AJ612" s="38"/>
      <c r="AK612" s="38"/>
      <c r="AL612" s="38">
        <v>34139.436999999998</v>
      </c>
      <c r="AM612" s="38">
        <v>34139.436999999998</v>
      </c>
      <c r="AN612" s="38">
        <v>34139.436999999998</v>
      </c>
      <c r="AO612" s="38">
        <v>34139.436999999998</v>
      </c>
      <c r="AP612" s="38">
        <v>34139.436999999998</v>
      </c>
      <c r="AQ612" s="38">
        <v>34139.436999999998</v>
      </c>
      <c r="AR612" s="38">
        <v>34139.436999999998</v>
      </c>
      <c r="AS612" s="38">
        <v>34139.436999999998</v>
      </c>
      <c r="AT612" s="38">
        <v>34139.436999999998</v>
      </c>
      <c r="AU612" s="38">
        <v>34139.436999999998</v>
      </c>
      <c r="AV612" s="38">
        <v>34139.436999999998</v>
      </c>
      <c r="AW612" s="38">
        <v>34139.436999999998</v>
      </c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9"/>
      <c r="BR612" s="39"/>
      <c r="BS612" s="39"/>
      <c r="BT612" s="39"/>
      <c r="BU612" s="39"/>
      <c r="BV612" s="39"/>
      <c r="BW612" s="39"/>
      <c r="BX612" s="39"/>
      <c r="BY612" s="39"/>
      <c r="BZ612" s="39"/>
      <c r="CA612" s="39"/>
      <c r="CB612" s="39"/>
      <c r="CF612" s="18">
        <f t="shared" si="80"/>
        <v>512091.55499999982</v>
      </c>
      <c r="CG612" s="18">
        <f t="shared" si="76"/>
        <v>-104642.85400000001</v>
      </c>
      <c r="CH612" s="13">
        <f t="shared" si="78"/>
        <v>407448.70099999983</v>
      </c>
      <c r="CI612" s="13">
        <f t="shared" si="81"/>
        <v>698432.429</v>
      </c>
      <c r="CJ612" s="13">
        <f t="shared" si="82"/>
        <v>1105881.1299999999</v>
      </c>
      <c r="CK612" s="13"/>
      <c r="CL612" s="13">
        <f t="shared" si="83"/>
        <v>1940090.08</v>
      </c>
      <c r="CN612" t="s">
        <v>326</v>
      </c>
      <c r="CO612" t="s">
        <v>213</v>
      </c>
      <c r="CP612" t="s">
        <v>509</v>
      </c>
      <c r="CQ612" t="s">
        <v>46</v>
      </c>
      <c r="CR612" s="18">
        <f t="shared" si="84"/>
        <v>1105881.1299999999</v>
      </c>
    </row>
    <row r="613" spans="1:96" x14ac:dyDescent="0.25">
      <c r="A613" t="s">
        <v>29</v>
      </c>
      <c r="B613" s="11">
        <v>789</v>
      </c>
      <c r="C613">
        <v>2</v>
      </c>
      <c r="D613" s="21" t="s">
        <v>744</v>
      </c>
      <c r="E613" s="11" t="s">
        <v>761</v>
      </c>
      <c r="F613" s="11" t="s">
        <v>439</v>
      </c>
      <c r="G613" s="13">
        <v>34139.436999999998</v>
      </c>
      <c r="H613" s="13">
        <v>39601.746919999998</v>
      </c>
      <c r="I613" s="14">
        <v>72</v>
      </c>
      <c r="J613" s="15">
        <v>42979</v>
      </c>
      <c r="K613" s="15">
        <v>45170</v>
      </c>
      <c r="L613" s="13">
        <v>1940090.08</v>
      </c>
      <c r="M613" s="13">
        <v>698432.429</v>
      </c>
      <c r="N613" s="13">
        <v>104642.85400000001</v>
      </c>
      <c r="O613" s="13"/>
      <c r="P613" s="13">
        <v>34139.436999999998</v>
      </c>
      <c r="Q613" s="13">
        <v>34139.436999999998</v>
      </c>
      <c r="R613" s="13">
        <v>34139.436999999998</v>
      </c>
      <c r="S613" s="13">
        <v>34139.436999999998</v>
      </c>
      <c r="T613" s="13">
        <v>34139.436999999998</v>
      </c>
      <c r="U613" s="13">
        <v>34139.436999999998</v>
      </c>
      <c r="V613" s="25">
        <v>34139.436999999998</v>
      </c>
      <c r="W613" s="13"/>
      <c r="X613" s="13"/>
      <c r="Y613" s="13"/>
      <c r="Z613" s="38">
        <v>34139.436999999998</v>
      </c>
      <c r="AA613" s="38"/>
      <c r="AB613" s="38"/>
      <c r="AC613" s="38"/>
      <c r="AD613" s="38"/>
      <c r="AE613" s="38"/>
      <c r="AF613" s="38"/>
      <c r="AG613" s="38"/>
      <c r="AH613" s="38"/>
      <c r="AI613" s="38">
        <v>34139.436999999998</v>
      </c>
      <c r="AJ613" s="38"/>
      <c r="AK613" s="38"/>
      <c r="AL613" s="38">
        <v>34139.436999999998</v>
      </c>
      <c r="AM613" s="38">
        <v>34139.436999999998</v>
      </c>
      <c r="AN613" s="38">
        <v>34139.436999999998</v>
      </c>
      <c r="AO613" s="38">
        <v>34139.436999999998</v>
      </c>
      <c r="AP613" s="38">
        <v>34139.436999999998</v>
      </c>
      <c r="AQ613" s="38">
        <v>34139.436999999998</v>
      </c>
      <c r="AR613" s="38">
        <v>34139.436999999998</v>
      </c>
      <c r="AS613" s="38">
        <v>34139.436999999998</v>
      </c>
      <c r="AT613" s="38">
        <v>34139.436999999998</v>
      </c>
      <c r="AU613" s="38">
        <v>34139.436999999998</v>
      </c>
      <c r="AV613" s="38">
        <v>34139.436999999998</v>
      </c>
      <c r="AW613" s="38">
        <v>34139.436999999998</v>
      </c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F613" s="18">
        <f t="shared" si="80"/>
        <v>512091.55499999982</v>
      </c>
      <c r="CG613" s="18">
        <f t="shared" si="76"/>
        <v>-104642.85400000001</v>
      </c>
      <c r="CH613" s="13">
        <f t="shared" si="78"/>
        <v>407448.70099999983</v>
      </c>
      <c r="CI613" s="13">
        <f t="shared" si="81"/>
        <v>698432.429</v>
      </c>
      <c r="CJ613" s="13">
        <f t="shared" si="82"/>
        <v>1105881.1299999999</v>
      </c>
      <c r="CK613" s="13"/>
      <c r="CL613" s="13">
        <f t="shared" si="83"/>
        <v>1940090.08</v>
      </c>
      <c r="CN613" t="s">
        <v>326</v>
      </c>
      <c r="CO613" t="s">
        <v>213</v>
      </c>
      <c r="CP613" t="s">
        <v>509</v>
      </c>
      <c r="CQ613" t="s">
        <v>46</v>
      </c>
      <c r="CR613" s="18">
        <f t="shared" si="84"/>
        <v>1105881.1299999999</v>
      </c>
    </row>
    <row r="614" spans="1:96" x14ac:dyDescent="0.25">
      <c r="A614" t="s">
        <v>29</v>
      </c>
      <c r="B614" s="11">
        <v>789</v>
      </c>
      <c r="C614">
        <v>2</v>
      </c>
      <c r="D614" s="21" t="s">
        <v>744</v>
      </c>
      <c r="E614" s="11" t="s">
        <v>762</v>
      </c>
      <c r="F614" s="11" t="s">
        <v>439</v>
      </c>
      <c r="G614" s="13">
        <v>34139.436999999998</v>
      </c>
      <c r="H614" s="13">
        <v>39601.746919999998</v>
      </c>
      <c r="I614" s="14">
        <v>72</v>
      </c>
      <c r="J614" s="15">
        <v>42979</v>
      </c>
      <c r="K614" s="15">
        <v>45170</v>
      </c>
      <c r="L614" s="13">
        <v>1940090.08</v>
      </c>
      <c r="M614" s="13">
        <v>698432.429</v>
      </c>
      <c r="N614" s="13">
        <v>104642.85400000001</v>
      </c>
      <c r="O614" s="13"/>
      <c r="P614" s="13">
        <v>34139.436999999998</v>
      </c>
      <c r="Q614" s="13">
        <v>34139.436999999998</v>
      </c>
      <c r="R614" s="13">
        <v>34139.436999999998</v>
      </c>
      <c r="S614" s="13">
        <v>34139.436999999998</v>
      </c>
      <c r="T614" s="13">
        <v>34139.436999999998</v>
      </c>
      <c r="U614" s="13">
        <v>34139.436999999998</v>
      </c>
      <c r="V614" s="25">
        <v>34139.436999999998</v>
      </c>
      <c r="W614" s="13"/>
      <c r="X614" s="13"/>
      <c r="Y614" s="13"/>
      <c r="Z614" s="38">
        <v>34139.436999999998</v>
      </c>
      <c r="AA614" s="38"/>
      <c r="AB614" s="38"/>
      <c r="AC614" s="38"/>
      <c r="AD614" s="38"/>
      <c r="AE614" s="38"/>
      <c r="AF614" s="38"/>
      <c r="AG614" s="38"/>
      <c r="AH614" s="38"/>
      <c r="AI614" s="38">
        <v>34139.436999999998</v>
      </c>
      <c r="AJ614" s="38"/>
      <c r="AK614" s="38"/>
      <c r="AL614" s="38">
        <v>34139.436999999998</v>
      </c>
      <c r="AM614" s="38">
        <v>34139.436999999998</v>
      </c>
      <c r="AN614" s="38">
        <v>34139.436999999998</v>
      </c>
      <c r="AO614" s="38">
        <v>34139.436999999998</v>
      </c>
      <c r="AP614" s="38">
        <v>34139.436999999998</v>
      </c>
      <c r="AQ614" s="38">
        <v>34139.436999999998</v>
      </c>
      <c r="AR614" s="38">
        <v>34139.436999999998</v>
      </c>
      <c r="AS614" s="38">
        <v>34139.436999999998</v>
      </c>
      <c r="AT614" s="38">
        <v>34139.436999999998</v>
      </c>
      <c r="AU614" s="38">
        <v>34139.436999999998</v>
      </c>
      <c r="AV614" s="38">
        <v>34139.436999999998</v>
      </c>
      <c r="AW614" s="38">
        <v>34139.436999999998</v>
      </c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9"/>
      <c r="BR614" s="39"/>
      <c r="BS614" s="39"/>
      <c r="BT614" s="39"/>
      <c r="BU614" s="39"/>
      <c r="BV614" s="39"/>
      <c r="BW614" s="39"/>
      <c r="BX614" s="39"/>
      <c r="BY614" s="39"/>
      <c r="BZ614" s="39"/>
      <c r="CA614" s="39"/>
      <c r="CB614" s="39"/>
      <c r="CF614" s="18">
        <f t="shared" si="80"/>
        <v>512091.55499999982</v>
      </c>
      <c r="CG614" s="18">
        <f t="shared" si="76"/>
        <v>-104642.85400000001</v>
      </c>
      <c r="CH614" s="13">
        <f t="shared" si="78"/>
        <v>407448.70099999983</v>
      </c>
      <c r="CI614" s="13">
        <f t="shared" si="81"/>
        <v>698432.429</v>
      </c>
      <c r="CJ614" s="13">
        <f t="shared" si="82"/>
        <v>1105881.1299999999</v>
      </c>
      <c r="CK614" s="13"/>
      <c r="CL614" s="13">
        <f t="shared" si="83"/>
        <v>1940090.08</v>
      </c>
      <c r="CN614" t="s">
        <v>326</v>
      </c>
      <c r="CO614" t="s">
        <v>213</v>
      </c>
      <c r="CP614" t="s">
        <v>509</v>
      </c>
      <c r="CQ614" t="s">
        <v>46</v>
      </c>
      <c r="CR614" s="18">
        <f t="shared" si="84"/>
        <v>1105881.1299999999</v>
      </c>
    </row>
    <row r="615" spans="1:96" x14ac:dyDescent="0.25">
      <c r="A615" t="s">
        <v>29</v>
      </c>
      <c r="B615" s="11">
        <v>789</v>
      </c>
      <c r="C615">
        <v>2</v>
      </c>
      <c r="D615" s="21" t="s">
        <v>744</v>
      </c>
      <c r="E615" s="11" t="s">
        <v>763</v>
      </c>
      <c r="F615" s="11" t="s">
        <v>439</v>
      </c>
      <c r="G615" s="13">
        <v>34139.436999999998</v>
      </c>
      <c r="H615" s="13">
        <v>39601.746919999998</v>
      </c>
      <c r="I615" s="14">
        <v>72</v>
      </c>
      <c r="J615" s="15">
        <v>42979</v>
      </c>
      <c r="K615" s="15">
        <v>45170</v>
      </c>
      <c r="L615" s="13">
        <v>1940090.08</v>
      </c>
      <c r="M615" s="13">
        <v>698432.429</v>
      </c>
      <c r="N615" s="13">
        <v>104642.85400000001</v>
      </c>
      <c r="O615" s="13"/>
      <c r="P615" s="13">
        <v>34139.436999999998</v>
      </c>
      <c r="Q615" s="13">
        <v>34139.436999999998</v>
      </c>
      <c r="R615" s="13">
        <v>34139.436999999998</v>
      </c>
      <c r="S615" s="13">
        <v>34139.436999999998</v>
      </c>
      <c r="T615" s="13">
        <v>34139.436999999998</v>
      </c>
      <c r="U615" s="13">
        <v>34139.436999999998</v>
      </c>
      <c r="V615" s="25">
        <v>34139.436999999998</v>
      </c>
      <c r="W615" s="13"/>
      <c r="X615" s="13"/>
      <c r="Y615" s="13"/>
      <c r="Z615" s="38">
        <v>34139.436999999998</v>
      </c>
      <c r="AA615" s="38"/>
      <c r="AB615" s="38"/>
      <c r="AC615" s="38"/>
      <c r="AD615" s="38"/>
      <c r="AE615" s="38"/>
      <c r="AF615" s="38"/>
      <c r="AG615" s="38"/>
      <c r="AH615" s="38"/>
      <c r="AI615" s="38">
        <v>34139.436999999998</v>
      </c>
      <c r="AJ615" s="38"/>
      <c r="AK615" s="38"/>
      <c r="AL615" s="38">
        <v>34139.436999999998</v>
      </c>
      <c r="AM615" s="38">
        <v>34139.436999999998</v>
      </c>
      <c r="AN615" s="38">
        <v>34139.436999999998</v>
      </c>
      <c r="AO615" s="38">
        <v>34139.436999999998</v>
      </c>
      <c r="AP615" s="38">
        <v>34139.436999999998</v>
      </c>
      <c r="AQ615" s="38">
        <v>34139.436999999998</v>
      </c>
      <c r="AR615" s="38">
        <v>34139.436999999998</v>
      </c>
      <c r="AS615" s="38">
        <v>34139.436999999998</v>
      </c>
      <c r="AT615" s="38">
        <v>34139.436999999998</v>
      </c>
      <c r="AU615" s="38">
        <v>34139.436999999998</v>
      </c>
      <c r="AV615" s="38">
        <v>34139.436999999998</v>
      </c>
      <c r="AW615" s="38">
        <v>34139.436999999998</v>
      </c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9"/>
      <c r="BR615" s="39"/>
      <c r="BS615" s="39"/>
      <c r="BT615" s="39"/>
      <c r="BU615" s="39"/>
      <c r="BV615" s="39"/>
      <c r="BW615" s="39"/>
      <c r="BX615" s="39"/>
      <c r="BY615" s="39"/>
      <c r="BZ615" s="39"/>
      <c r="CA615" s="39"/>
      <c r="CB615" s="39"/>
      <c r="CF615" s="18">
        <f t="shared" si="80"/>
        <v>512091.55499999982</v>
      </c>
      <c r="CG615" s="18">
        <f t="shared" si="76"/>
        <v>-104642.85400000001</v>
      </c>
      <c r="CH615" s="13">
        <f t="shared" si="78"/>
        <v>407448.70099999983</v>
      </c>
      <c r="CI615" s="13">
        <f t="shared" si="81"/>
        <v>698432.429</v>
      </c>
      <c r="CJ615" s="13">
        <f t="shared" si="82"/>
        <v>1105881.1299999999</v>
      </c>
      <c r="CK615" s="13"/>
      <c r="CL615" s="13">
        <f t="shared" si="83"/>
        <v>1940090.08</v>
      </c>
      <c r="CN615" t="s">
        <v>326</v>
      </c>
      <c r="CO615" t="s">
        <v>213</v>
      </c>
      <c r="CP615" t="s">
        <v>509</v>
      </c>
      <c r="CQ615" t="s">
        <v>46</v>
      </c>
      <c r="CR615" s="18">
        <f t="shared" si="84"/>
        <v>1105881.1299999999</v>
      </c>
    </row>
    <row r="616" spans="1:96" x14ac:dyDescent="0.25">
      <c r="A616" t="s">
        <v>29</v>
      </c>
      <c r="B616" s="11">
        <v>789</v>
      </c>
      <c r="C616">
        <v>2</v>
      </c>
      <c r="D616" s="21" t="s">
        <v>744</v>
      </c>
      <c r="E616" s="11" t="s">
        <v>764</v>
      </c>
      <c r="F616" s="11" t="s">
        <v>439</v>
      </c>
      <c r="G616" s="13">
        <v>34139.436999999998</v>
      </c>
      <c r="H616" s="13">
        <v>39601.746919999998</v>
      </c>
      <c r="I616" s="14">
        <v>72</v>
      </c>
      <c r="J616" s="15">
        <v>42979</v>
      </c>
      <c r="K616" s="15">
        <v>45170</v>
      </c>
      <c r="L616" s="13">
        <v>1940090.08</v>
      </c>
      <c r="M616" s="13">
        <v>698432.429</v>
      </c>
      <c r="N616" s="13">
        <v>104642.85400000001</v>
      </c>
      <c r="O616" s="13"/>
      <c r="P616" s="13">
        <v>34139.436999999998</v>
      </c>
      <c r="Q616" s="13">
        <v>34139.436999999998</v>
      </c>
      <c r="R616" s="13">
        <v>34139.436999999998</v>
      </c>
      <c r="S616" s="13">
        <v>34139.436999999998</v>
      </c>
      <c r="T616" s="13">
        <v>34139.436999999998</v>
      </c>
      <c r="U616" s="13">
        <v>34139.436999999998</v>
      </c>
      <c r="V616" s="25">
        <v>34139.436999999998</v>
      </c>
      <c r="W616" s="13"/>
      <c r="X616" s="13"/>
      <c r="Y616" s="13"/>
      <c r="Z616" s="38">
        <v>34139.436999999998</v>
      </c>
      <c r="AA616" s="38"/>
      <c r="AB616" s="38"/>
      <c r="AC616" s="38"/>
      <c r="AD616" s="38"/>
      <c r="AE616" s="38"/>
      <c r="AF616" s="38"/>
      <c r="AG616" s="38"/>
      <c r="AH616" s="38"/>
      <c r="AI616" s="38">
        <v>34139.436999999998</v>
      </c>
      <c r="AJ616" s="38"/>
      <c r="AK616" s="38"/>
      <c r="AL616" s="38">
        <v>34139.436999999998</v>
      </c>
      <c r="AM616" s="38">
        <v>34139.436999999998</v>
      </c>
      <c r="AN616" s="38">
        <v>34139.436999999998</v>
      </c>
      <c r="AO616" s="38">
        <v>34139.436999999998</v>
      </c>
      <c r="AP616" s="38">
        <v>34139.436999999998</v>
      </c>
      <c r="AQ616" s="38">
        <v>34139.436999999998</v>
      </c>
      <c r="AR616" s="38">
        <v>34139.436999999998</v>
      </c>
      <c r="AS616" s="38">
        <v>34139.436999999998</v>
      </c>
      <c r="AT616" s="38">
        <v>34139.436999999998</v>
      </c>
      <c r="AU616" s="38">
        <v>34139.436999999998</v>
      </c>
      <c r="AV616" s="38">
        <v>34139.436999999998</v>
      </c>
      <c r="AW616" s="38">
        <v>34139.436999999998</v>
      </c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9"/>
      <c r="BR616" s="39"/>
      <c r="BS616" s="39"/>
      <c r="BT616" s="39"/>
      <c r="BU616" s="39"/>
      <c r="BV616" s="39"/>
      <c r="BW616" s="39"/>
      <c r="BX616" s="39"/>
      <c r="BY616" s="39"/>
      <c r="BZ616" s="39"/>
      <c r="CA616" s="39"/>
      <c r="CB616" s="39"/>
      <c r="CF616" s="18">
        <f t="shared" si="80"/>
        <v>512091.55499999982</v>
      </c>
      <c r="CG616" s="18">
        <f t="shared" si="76"/>
        <v>-104642.85400000001</v>
      </c>
      <c r="CH616" s="13">
        <f t="shared" si="78"/>
        <v>407448.70099999983</v>
      </c>
      <c r="CI616" s="13">
        <f t="shared" si="81"/>
        <v>698432.429</v>
      </c>
      <c r="CJ616" s="13">
        <f t="shared" si="82"/>
        <v>1105881.1299999999</v>
      </c>
      <c r="CK616" s="13"/>
      <c r="CL616" s="13">
        <f t="shared" si="83"/>
        <v>1940090.08</v>
      </c>
      <c r="CN616" t="s">
        <v>326</v>
      </c>
      <c r="CO616" t="s">
        <v>213</v>
      </c>
      <c r="CP616" t="s">
        <v>509</v>
      </c>
      <c r="CQ616" t="s">
        <v>46</v>
      </c>
      <c r="CR616" s="18">
        <f t="shared" si="84"/>
        <v>1105881.1299999999</v>
      </c>
    </row>
    <row r="617" spans="1:96" x14ac:dyDescent="0.25">
      <c r="A617" t="s">
        <v>29</v>
      </c>
      <c r="B617" s="11">
        <v>789</v>
      </c>
      <c r="C617">
        <v>3</v>
      </c>
      <c r="D617" s="21" t="s">
        <v>744</v>
      </c>
      <c r="E617" s="11" t="s">
        <v>765</v>
      </c>
      <c r="F617" s="11" t="s">
        <v>439</v>
      </c>
      <c r="G617" s="13">
        <v>34139.436999999998</v>
      </c>
      <c r="H617" s="13">
        <v>39601.746919999998</v>
      </c>
      <c r="I617" s="14">
        <v>72</v>
      </c>
      <c r="J617" s="15">
        <v>42979</v>
      </c>
      <c r="K617" s="15">
        <v>45170</v>
      </c>
      <c r="L617" s="13">
        <v>1940090.08</v>
      </c>
      <c r="M617" s="13">
        <v>698432.429</v>
      </c>
      <c r="N617" s="13">
        <v>104642.85400000001</v>
      </c>
      <c r="O617" s="13"/>
      <c r="P617" s="13">
        <v>34139.436999999998</v>
      </c>
      <c r="Q617" s="13">
        <v>34139.436999999998</v>
      </c>
      <c r="R617" s="13">
        <v>34139.436999999998</v>
      </c>
      <c r="S617" s="13">
        <v>34139.436999999998</v>
      </c>
      <c r="T617" s="13">
        <v>34139.436999999998</v>
      </c>
      <c r="U617" s="13">
        <v>34139.436999999998</v>
      </c>
      <c r="V617" s="25">
        <v>34139.436999999998</v>
      </c>
      <c r="W617" s="13"/>
      <c r="X617" s="13"/>
      <c r="Y617" s="13"/>
      <c r="Z617" s="38">
        <v>34139.436999999998</v>
      </c>
      <c r="AA617" s="38"/>
      <c r="AB617" s="38"/>
      <c r="AC617" s="38"/>
      <c r="AD617" s="38"/>
      <c r="AE617" s="38"/>
      <c r="AF617" s="38"/>
      <c r="AG617" s="38"/>
      <c r="AH617" s="38"/>
      <c r="AI617" s="38">
        <v>34139.436999999998</v>
      </c>
      <c r="AJ617" s="38"/>
      <c r="AK617" s="38"/>
      <c r="AL617" s="38">
        <v>34139.436999999998</v>
      </c>
      <c r="AM617" s="38">
        <v>34139.436999999998</v>
      </c>
      <c r="AN617" s="38">
        <v>34139.436999999998</v>
      </c>
      <c r="AO617" s="38">
        <v>34139.436999999998</v>
      </c>
      <c r="AP617" s="38">
        <v>34139.436999999998</v>
      </c>
      <c r="AQ617" s="38">
        <v>34139.436999999998</v>
      </c>
      <c r="AR617" s="38">
        <v>34139.436999999998</v>
      </c>
      <c r="AS617" s="38">
        <v>34139.436999999998</v>
      </c>
      <c r="AT617" s="38">
        <v>34139.436999999998</v>
      </c>
      <c r="AU617" s="38">
        <v>34139.436999999998</v>
      </c>
      <c r="AV617" s="38">
        <v>34139.436999999998</v>
      </c>
      <c r="AW617" s="38">
        <v>34139.436999999998</v>
      </c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9"/>
      <c r="BR617" s="39"/>
      <c r="BS617" s="39"/>
      <c r="BT617" s="39"/>
      <c r="BU617" s="39"/>
      <c r="BV617" s="39"/>
      <c r="BW617" s="39"/>
      <c r="BX617" s="39"/>
      <c r="BY617" s="39"/>
      <c r="BZ617" s="39"/>
      <c r="CA617" s="39"/>
      <c r="CB617" s="39"/>
      <c r="CF617" s="18">
        <f t="shared" si="80"/>
        <v>512091.55499999982</v>
      </c>
      <c r="CG617" s="18">
        <f t="shared" si="76"/>
        <v>-104642.85400000001</v>
      </c>
      <c r="CH617" s="13">
        <f t="shared" si="78"/>
        <v>407448.70099999983</v>
      </c>
      <c r="CI617" s="13">
        <f t="shared" si="81"/>
        <v>698432.429</v>
      </c>
      <c r="CJ617" s="13">
        <f t="shared" si="82"/>
        <v>1105881.1299999999</v>
      </c>
      <c r="CK617" s="13"/>
      <c r="CL617" s="13">
        <f t="shared" si="83"/>
        <v>1940090.08</v>
      </c>
      <c r="CN617" t="s">
        <v>326</v>
      </c>
      <c r="CO617" t="s">
        <v>213</v>
      </c>
      <c r="CP617" t="s">
        <v>509</v>
      </c>
      <c r="CQ617" t="s">
        <v>46</v>
      </c>
      <c r="CR617" s="18">
        <f t="shared" si="84"/>
        <v>1105881.1299999999</v>
      </c>
    </row>
    <row r="618" spans="1:96" x14ac:dyDescent="0.25">
      <c r="A618" t="s">
        <v>29</v>
      </c>
      <c r="B618" s="11">
        <v>789</v>
      </c>
      <c r="C618">
        <v>3</v>
      </c>
      <c r="D618" s="21" t="s">
        <v>744</v>
      </c>
      <c r="E618" s="11" t="s">
        <v>766</v>
      </c>
      <c r="F618" s="11" t="s">
        <v>439</v>
      </c>
      <c r="G618" s="13">
        <v>34139.436999999998</v>
      </c>
      <c r="H618" s="13">
        <v>39601.746919999998</v>
      </c>
      <c r="I618" s="14">
        <v>72</v>
      </c>
      <c r="J618" s="15">
        <v>42979</v>
      </c>
      <c r="K618" s="15">
        <v>45170</v>
      </c>
      <c r="L618" s="13">
        <v>1940090.08</v>
      </c>
      <c r="M618" s="13">
        <v>698432.429</v>
      </c>
      <c r="N618" s="13">
        <v>104642.85400000001</v>
      </c>
      <c r="O618" s="13"/>
      <c r="P618" s="13">
        <v>34139.436999999998</v>
      </c>
      <c r="Q618" s="13">
        <v>34139.436999999998</v>
      </c>
      <c r="R618" s="13">
        <v>34139.436999999998</v>
      </c>
      <c r="S618" s="13">
        <v>34139.436999999998</v>
      </c>
      <c r="T618" s="13">
        <v>34139.436999999998</v>
      </c>
      <c r="U618" s="13">
        <v>34139.436999999998</v>
      </c>
      <c r="V618" s="25">
        <v>34139.436999999998</v>
      </c>
      <c r="W618" s="13"/>
      <c r="X618" s="13"/>
      <c r="Y618" s="13"/>
      <c r="Z618" s="38">
        <v>34139.436999999998</v>
      </c>
      <c r="AA618" s="38"/>
      <c r="AB618" s="38"/>
      <c r="AC618" s="38"/>
      <c r="AD618" s="38"/>
      <c r="AE618" s="38"/>
      <c r="AF618" s="38"/>
      <c r="AG618" s="38"/>
      <c r="AH618" s="38"/>
      <c r="AI618" s="38">
        <v>34139.436999999998</v>
      </c>
      <c r="AJ618" s="38"/>
      <c r="AK618" s="38"/>
      <c r="AL618" s="38">
        <v>34139.436999999998</v>
      </c>
      <c r="AM618" s="38">
        <v>34139.436999999998</v>
      </c>
      <c r="AN618" s="38">
        <v>34139.436999999998</v>
      </c>
      <c r="AO618" s="38">
        <v>34139.436999999998</v>
      </c>
      <c r="AP618" s="38">
        <v>34139.436999999998</v>
      </c>
      <c r="AQ618" s="38">
        <v>34139.436999999998</v>
      </c>
      <c r="AR618" s="38">
        <v>34139.436999999998</v>
      </c>
      <c r="AS618" s="38">
        <v>34139.436999999998</v>
      </c>
      <c r="AT618" s="38">
        <v>34139.436999999998</v>
      </c>
      <c r="AU618" s="38">
        <v>34139.436999999998</v>
      </c>
      <c r="AV618" s="38">
        <v>34139.436999999998</v>
      </c>
      <c r="AW618" s="38">
        <v>34139.436999999998</v>
      </c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9"/>
      <c r="BR618" s="39"/>
      <c r="BS618" s="39"/>
      <c r="BT618" s="39"/>
      <c r="BU618" s="39"/>
      <c r="BV618" s="39"/>
      <c r="BW618" s="39"/>
      <c r="BX618" s="39"/>
      <c r="BY618" s="39"/>
      <c r="BZ618" s="39"/>
      <c r="CA618" s="39"/>
      <c r="CB618" s="39"/>
      <c r="CF618" s="18">
        <f t="shared" si="80"/>
        <v>512091.55499999982</v>
      </c>
      <c r="CG618" s="18">
        <f t="shared" si="76"/>
        <v>-104642.85400000001</v>
      </c>
      <c r="CH618" s="13">
        <f t="shared" si="78"/>
        <v>407448.70099999983</v>
      </c>
      <c r="CI618" s="13">
        <f t="shared" si="81"/>
        <v>698432.429</v>
      </c>
      <c r="CJ618" s="13">
        <f t="shared" si="82"/>
        <v>1105881.1299999999</v>
      </c>
      <c r="CK618" s="13"/>
      <c r="CL618" s="13">
        <f t="shared" si="83"/>
        <v>1940090.08</v>
      </c>
      <c r="CN618" t="s">
        <v>326</v>
      </c>
      <c r="CO618" t="s">
        <v>213</v>
      </c>
      <c r="CP618" t="s">
        <v>509</v>
      </c>
      <c r="CQ618" t="s">
        <v>46</v>
      </c>
      <c r="CR618" s="18">
        <f t="shared" si="84"/>
        <v>1105881.1299999999</v>
      </c>
    </row>
    <row r="619" spans="1:96" x14ac:dyDescent="0.25">
      <c r="A619" t="s">
        <v>29</v>
      </c>
      <c r="B619" s="11">
        <v>789</v>
      </c>
      <c r="C619">
        <v>3</v>
      </c>
      <c r="D619" s="21" t="s">
        <v>744</v>
      </c>
      <c r="E619" s="11" t="s">
        <v>767</v>
      </c>
      <c r="F619" s="11" t="s">
        <v>439</v>
      </c>
      <c r="G619" s="13">
        <v>34139.436999999998</v>
      </c>
      <c r="H619" s="13">
        <v>39601.746919999998</v>
      </c>
      <c r="I619" s="14">
        <v>72</v>
      </c>
      <c r="J619" s="15">
        <v>42979</v>
      </c>
      <c r="K619" s="15">
        <v>45170</v>
      </c>
      <c r="L619" s="13">
        <v>1940090.08</v>
      </c>
      <c r="M619" s="13">
        <v>698432.429</v>
      </c>
      <c r="N619" s="13">
        <v>104642.85400000001</v>
      </c>
      <c r="O619" s="13"/>
      <c r="P619" s="13">
        <v>34139.436999999998</v>
      </c>
      <c r="Q619" s="13">
        <v>34139.436999999998</v>
      </c>
      <c r="R619" s="13">
        <v>34139.436999999998</v>
      </c>
      <c r="S619" s="13">
        <v>34139.436999999998</v>
      </c>
      <c r="T619" s="13">
        <v>34139.436999999998</v>
      </c>
      <c r="U619" s="13">
        <v>34139.436999999998</v>
      </c>
      <c r="V619" s="25">
        <v>34139.436999999998</v>
      </c>
      <c r="W619" s="13"/>
      <c r="X619" s="13"/>
      <c r="Y619" s="13"/>
      <c r="Z619" s="38">
        <v>34139.436999999998</v>
      </c>
      <c r="AA619" s="38"/>
      <c r="AB619" s="38"/>
      <c r="AC619" s="38"/>
      <c r="AD619" s="38"/>
      <c r="AE619" s="38"/>
      <c r="AF619" s="38"/>
      <c r="AG619" s="38"/>
      <c r="AH619" s="38"/>
      <c r="AI619" s="38">
        <v>34139.436999999998</v>
      </c>
      <c r="AJ619" s="38"/>
      <c r="AK619" s="38"/>
      <c r="AL619" s="38">
        <v>34139.436999999998</v>
      </c>
      <c r="AM619" s="38">
        <v>34139.436999999998</v>
      </c>
      <c r="AN619" s="38">
        <v>34139.436999999998</v>
      </c>
      <c r="AO619" s="38">
        <v>34139.436999999998</v>
      </c>
      <c r="AP619" s="38">
        <v>34139.436999999998</v>
      </c>
      <c r="AQ619" s="38">
        <v>34139.436999999998</v>
      </c>
      <c r="AR619" s="38">
        <v>34139.436999999998</v>
      </c>
      <c r="AS619" s="38">
        <v>34139.436999999998</v>
      </c>
      <c r="AT619" s="38">
        <v>34139.436999999998</v>
      </c>
      <c r="AU619" s="38">
        <v>34139.436999999998</v>
      </c>
      <c r="AV619" s="38">
        <v>34139.436999999998</v>
      </c>
      <c r="AW619" s="38">
        <v>34139.436999999998</v>
      </c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9"/>
      <c r="BR619" s="39"/>
      <c r="BS619" s="39"/>
      <c r="BT619" s="39"/>
      <c r="BU619" s="39"/>
      <c r="BV619" s="39"/>
      <c r="BW619" s="39"/>
      <c r="BX619" s="39"/>
      <c r="BY619" s="39"/>
      <c r="BZ619" s="39"/>
      <c r="CA619" s="39"/>
      <c r="CB619" s="39"/>
      <c r="CF619" s="18">
        <f t="shared" si="80"/>
        <v>512091.55499999982</v>
      </c>
      <c r="CG619" s="18">
        <f t="shared" si="76"/>
        <v>-104642.85400000001</v>
      </c>
      <c r="CH619" s="13">
        <f t="shared" si="78"/>
        <v>407448.70099999983</v>
      </c>
      <c r="CI619" s="13">
        <f t="shared" si="81"/>
        <v>698432.429</v>
      </c>
      <c r="CJ619" s="13">
        <f t="shared" si="82"/>
        <v>1105881.1299999999</v>
      </c>
      <c r="CK619" s="13"/>
      <c r="CL619" s="13">
        <f t="shared" si="83"/>
        <v>1940090.08</v>
      </c>
      <c r="CN619" t="s">
        <v>326</v>
      </c>
      <c r="CO619" t="s">
        <v>213</v>
      </c>
      <c r="CP619" t="s">
        <v>509</v>
      </c>
      <c r="CQ619" t="s">
        <v>46</v>
      </c>
      <c r="CR619" s="18">
        <f t="shared" si="84"/>
        <v>1105881.1299999999</v>
      </c>
    </row>
    <row r="620" spans="1:96" x14ac:dyDescent="0.25">
      <c r="A620" t="s">
        <v>29</v>
      </c>
      <c r="B620" s="11">
        <v>789</v>
      </c>
      <c r="C620">
        <v>3</v>
      </c>
      <c r="D620" s="21" t="s">
        <v>744</v>
      </c>
      <c r="E620" s="11" t="s">
        <v>768</v>
      </c>
      <c r="F620" s="11" t="s">
        <v>439</v>
      </c>
      <c r="G620" s="13">
        <v>34139.436999999998</v>
      </c>
      <c r="H620" s="13">
        <v>39601.746919999998</v>
      </c>
      <c r="I620" s="14">
        <v>72</v>
      </c>
      <c r="J620" s="15">
        <v>42979</v>
      </c>
      <c r="K620" s="15">
        <v>45170</v>
      </c>
      <c r="L620" s="13">
        <v>1940090.08</v>
      </c>
      <c r="M620" s="13">
        <v>698432.429</v>
      </c>
      <c r="N620" s="13">
        <v>104642.85400000001</v>
      </c>
      <c r="O620" s="13"/>
      <c r="P620" s="13">
        <v>34139.436999999998</v>
      </c>
      <c r="Q620" s="13">
        <v>34139.436999999998</v>
      </c>
      <c r="R620" s="13">
        <v>34139.436999999998</v>
      </c>
      <c r="S620" s="13">
        <v>34139.436999999998</v>
      </c>
      <c r="T620" s="13">
        <v>34139.436999999998</v>
      </c>
      <c r="U620" s="13">
        <v>34139.436999999998</v>
      </c>
      <c r="V620" s="25">
        <v>34139.436999999998</v>
      </c>
      <c r="W620" s="13"/>
      <c r="X620" s="13"/>
      <c r="Y620" s="13"/>
      <c r="Z620" s="38">
        <v>34139.436999999998</v>
      </c>
      <c r="AA620" s="38"/>
      <c r="AB620" s="38"/>
      <c r="AC620" s="38"/>
      <c r="AD620" s="38"/>
      <c r="AE620" s="38"/>
      <c r="AF620" s="38"/>
      <c r="AG620" s="38"/>
      <c r="AH620" s="38"/>
      <c r="AI620" s="38">
        <v>34139.436999999998</v>
      </c>
      <c r="AJ620" s="38"/>
      <c r="AK620" s="38"/>
      <c r="AL620" s="38">
        <v>34139.436999999998</v>
      </c>
      <c r="AM620" s="38">
        <v>34139.436999999998</v>
      </c>
      <c r="AN620" s="38">
        <v>34139.436999999998</v>
      </c>
      <c r="AO620" s="38">
        <v>34139.436999999998</v>
      </c>
      <c r="AP620" s="38">
        <v>34139.436999999998</v>
      </c>
      <c r="AQ620" s="38">
        <v>34139.436999999998</v>
      </c>
      <c r="AR620" s="38">
        <v>34139.436999999998</v>
      </c>
      <c r="AS620" s="38">
        <v>34139.436999999998</v>
      </c>
      <c r="AT620" s="38">
        <v>34139.436999999998</v>
      </c>
      <c r="AU620" s="38">
        <v>34139.436999999998</v>
      </c>
      <c r="AV620" s="38">
        <v>34139.436999999998</v>
      </c>
      <c r="AW620" s="38">
        <v>34139.436999999998</v>
      </c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9"/>
      <c r="BR620" s="39"/>
      <c r="BS620" s="39"/>
      <c r="BT620" s="39"/>
      <c r="BU620" s="39"/>
      <c r="BV620" s="39"/>
      <c r="BW620" s="39"/>
      <c r="BX620" s="39"/>
      <c r="BY620" s="39"/>
      <c r="BZ620" s="39"/>
      <c r="CA620" s="39"/>
      <c r="CB620" s="39"/>
      <c r="CF620" s="18">
        <f t="shared" si="80"/>
        <v>512091.55499999982</v>
      </c>
      <c r="CG620" s="18">
        <f t="shared" si="76"/>
        <v>-104642.85400000001</v>
      </c>
      <c r="CH620" s="13">
        <f t="shared" si="78"/>
        <v>407448.70099999983</v>
      </c>
      <c r="CI620" s="13">
        <f t="shared" si="81"/>
        <v>698432.429</v>
      </c>
      <c r="CJ620" s="13">
        <f t="shared" si="82"/>
        <v>1105881.1299999999</v>
      </c>
      <c r="CK620" s="13"/>
      <c r="CL620" s="13">
        <f t="shared" si="83"/>
        <v>1940090.08</v>
      </c>
      <c r="CN620" t="s">
        <v>326</v>
      </c>
      <c r="CO620" t="s">
        <v>213</v>
      </c>
      <c r="CP620" t="s">
        <v>509</v>
      </c>
      <c r="CQ620" t="s">
        <v>46</v>
      </c>
      <c r="CR620" s="18">
        <f t="shared" si="84"/>
        <v>1105881.1299999999</v>
      </c>
    </row>
    <row r="621" spans="1:96" x14ac:dyDescent="0.25">
      <c r="A621" t="s">
        <v>29</v>
      </c>
      <c r="B621" s="11">
        <v>789</v>
      </c>
      <c r="C621">
        <v>3</v>
      </c>
      <c r="D621" s="21" t="s">
        <v>744</v>
      </c>
      <c r="E621" s="11" t="s">
        <v>769</v>
      </c>
      <c r="F621" s="11" t="s">
        <v>439</v>
      </c>
      <c r="G621" s="13">
        <v>34139.436999999998</v>
      </c>
      <c r="H621" s="13">
        <v>39601.746919999998</v>
      </c>
      <c r="I621" s="14">
        <v>72</v>
      </c>
      <c r="J621" s="15">
        <v>42979</v>
      </c>
      <c r="K621" s="15">
        <v>45170</v>
      </c>
      <c r="L621" s="13">
        <v>1940090.08</v>
      </c>
      <c r="M621" s="13">
        <v>698432.429</v>
      </c>
      <c r="N621" s="13">
        <v>104642.85400000001</v>
      </c>
      <c r="O621" s="13"/>
      <c r="P621" s="13">
        <v>34139.436999999998</v>
      </c>
      <c r="Q621" s="13">
        <v>34139.436999999998</v>
      </c>
      <c r="R621" s="13">
        <v>34139.436999999998</v>
      </c>
      <c r="S621" s="13">
        <v>34139.436999999998</v>
      </c>
      <c r="T621" s="13">
        <v>34139.436999999998</v>
      </c>
      <c r="U621" s="13">
        <v>34139.436999999998</v>
      </c>
      <c r="V621" s="25">
        <v>34139.436999999998</v>
      </c>
      <c r="W621" s="13"/>
      <c r="X621" s="13"/>
      <c r="Y621" s="13"/>
      <c r="Z621" s="38">
        <v>34139.436999999998</v>
      </c>
      <c r="AA621" s="38"/>
      <c r="AB621" s="38"/>
      <c r="AC621" s="38"/>
      <c r="AD621" s="38"/>
      <c r="AE621" s="38"/>
      <c r="AF621" s="38"/>
      <c r="AG621" s="38"/>
      <c r="AH621" s="38"/>
      <c r="AI621" s="38">
        <v>34139.436999999998</v>
      </c>
      <c r="AJ621" s="38"/>
      <c r="AK621" s="38"/>
      <c r="AL621" s="38">
        <v>34139.436999999998</v>
      </c>
      <c r="AM621" s="38">
        <v>34139.436999999998</v>
      </c>
      <c r="AN621" s="38">
        <v>34139.436999999998</v>
      </c>
      <c r="AO621" s="38">
        <v>34139.436999999998</v>
      </c>
      <c r="AP621" s="38">
        <v>34139.436999999998</v>
      </c>
      <c r="AQ621" s="38">
        <v>34139.436999999998</v>
      </c>
      <c r="AR621" s="38">
        <v>34139.436999999998</v>
      </c>
      <c r="AS621" s="38">
        <v>34139.436999999998</v>
      </c>
      <c r="AT621" s="38">
        <v>34139.436999999998</v>
      </c>
      <c r="AU621" s="38">
        <v>34139.436999999998</v>
      </c>
      <c r="AV621" s="38">
        <v>34139.436999999998</v>
      </c>
      <c r="AW621" s="38">
        <v>34139.436999999998</v>
      </c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9"/>
      <c r="BR621" s="39"/>
      <c r="BS621" s="39"/>
      <c r="BT621" s="39"/>
      <c r="BU621" s="39"/>
      <c r="BV621" s="39"/>
      <c r="BW621" s="39"/>
      <c r="BX621" s="39"/>
      <c r="BY621" s="39"/>
      <c r="BZ621" s="39"/>
      <c r="CA621" s="39"/>
      <c r="CB621" s="39"/>
      <c r="CF621" s="18">
        <f t="shared" si="80"/>
        <v>512091.55499999982</v>
      </c>
      <c r="CG621" s="18">
        <f t="shared" si="76"/>
        <v>-104642.85400000001</v>
      </c>
      <c r="CH621" s="13">
        <f t="shared" si="78"/>
        <v>407448.70099999983</v>
      </c>
      <c r="CI621" s="13">
        <f t="shared" si="81"/>
        <v>698432.429</v>
      </c>
      <c r="CJ621" s="13">
        <f t="shared" si="82"/>
        <v>1105881.1299999999</v>
      </c>
      <c r="CK621" s="13"/>
      <c r="CL621" s="13">
        <f t="shared" si="83"/>
        <v>1940090.08</v>
      </c>
      <c r="CN621" t="s">
        <v>326</v>
      </c>
      <c r="CO621" t="s">
        <v>213</v>
      </c>
      <c r="CP621" t="s">
        <v>509</v>
      </c>
      <c r="CQ621" t="s">
        <v>46</v>
      </c>
      <c r="CR621" s="18">
        <f t="shared" si="84"/>
        <v>1105881.1299999999</v>
      </c>
    </row>
    <row r="622" spans="1:96" x14ac:dyDescent="0.25">
      <c r="A622" t="s">
        <v>29</v>
      </c>
      <c r="B622" s="11">
        <v>789</v>
      </c>
      <c r="C622">
        <v>3</v>
      </c>
      <c r="D622" s="21" t="s">
        <v>744</v>
      </c>
      <c r="E622" s="11" t="s">
        <v>770</v>
      </c>
      <c r="F622" s="11" t="s">
        <v>439</v>
      </c>
      <c r="G622" s="13">
        <v>34139.436999999998</v>
      </c>
      <c r="H622" s="13">
        <v>39601.746919999998</v>
      </c>
      <c r="I622" s="14">
        <v>72</v>
      </c>
      <c r="J622" s="15">
        <v>42979</v>
      </c>
      <c r="K622" s="15">
        <v>45170</v>
      </c>
      <c r="L622" s="13">
        <v>1940090.08</v>
      </c>
      <c r="M622" s="13">
        <v>698432.429</v>
      </c>
      <c r="N622" s="13">
        <v>104642.85400000001</v>
      </c>
      <c r="O622" s="13"/>
      <c r="P622" s="13">
        <v>34139.436999999998</v>
      </c>
      <c r="Q622" s="13">
        <v>34139.436999999998</v>
      </c>
      <c r="R622" s="13">
        <v>34139.436999999998</v>
      </c>
      <c r="S622" s="13">
        <v>34139.436999999998</v>
      </c>
      <c r="T622" s="13">
        <v>34139.436999999998</v>
      </c>
      <c r="U622" s="13">
        <v>34139.436999999998</v>
      </c>
      <c r="V622" s="25">
        <v>34139.436999999998</v>
      </c>
      <c r="W622" s="13"/>
      <c r="X622" s="13"/>
      <c r="Y622" s="13"/>
      <c r="Z622" s="38">
        <v>34139.436999999998</v>
      </c>
      <c r="AA622" s="38"/>
      <c r="AB622" s="38"/>
      <c r="AC622" s="38"/>
      <c r="AD622" s="38"/>
      <c r="AE622" s="38"/>
      <c r="AF622" s="38"/>
      <c r="AG622" s="38"/>
      <c r="AH622" s="38"/>
      <c r="AI622" s="38">
        <v>34139.436999999998</v>
      </c>
      <c r="AJ622" s="38"/>
      <c r="AK622" s="38"/>
      <c r="AL622" s="38">
        <v>34139.436999999998</v>
      </c>
      <c r="AM622" s="38">
        <v>34139.436999999998</v>
      </c>
      <c r="AN622" s="38">
        <v>34139.436999999998</v>
      </c>
      <c r="AO622" s="38">
        <v>34139.436999999998</v>
      </c>
      <c r="AP622" s="38">
        <v>34139.436999999998</v>
      </c>
      <c r="AQ622" s="38">
        <v>34139.436999999998</v>
      </c>
      <c r="AR622" s="38">
        <v>34139.436999999998</v>
      </c>
      <c r="AS622" s="38">
        <v>34139.436999999998</v>
      </c>
      <c r="AT622" s="38">
        <v>34139.436999999998</v>
      </c>
      <c r="AU622" s="38">
        <v>34139.436999999998</v>
      </c>
      <c r="AV622" s="38">
        <v>34139.436999999998</v>
      </c>
      <c r="AW622" s="38">
        <v>34139.436999999998</v>
      </c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9"/>
      <c r="BR622" s="39"/>
      <c r="BS622" s="39"/>
      <c r="BT622" s="39"/>
      <c r="BU622" s="39"/>
      <c r="BV622" s="39"/>
      <c r="BW622" s="39"/>
      <c r="BX622" s="39"/>
      <c r="BY622" s="39"/>
      <c r="BZ622" s="39"/>
      <c r="CA622" s="39"/>
      <c r="CB622" s="39"/>
      <c r="CF622" s="18">
        <f t="shared" si="80"/>
        <v>512091.55499999982</v>
      </c>
      <c r="CG622" s="18">
        <f t="shared" si="76"/>
        <v>-104642.85400000001</v>
      </c>
      <c r="CH622" s="13">
        <f t="shared" si="78"/>
        <v>407448.70099999983</v>
      </c>
      <c r="CI622" s="13">
        <f t="shared" si="81"/>
        <v>698432.429</v>
      </c>
      <c r="CJ622" s="13">
        <f t="shared" si="82"/>
        <v>1105881.1299999999</v>
      </c>
      <c r="CK622" s="13"/>
      <c r="CL622" s="13">
        <f t="shared" si="83"/>
        <v>1940090.08</v>
      </c>
      <c r="CN622" t="s">
        <v>326</v>
      </c>
      <c r="CO622" t="s">
        <v>213</v>
      </c>
      <c r="CP622" t="s">
        <v>509</v>
      </c>
      <c r="CQ622" t="s">
        <v>46</v>
      </c>
      <c r="CR622" s="18">
        <f t="shared" si="84"/>
        <v>1105881.1299999999</v>
      </c>
    </row>
    <row r="623" spans="1:96" x14ac:dyDescent="0.25">
      <c r="A623" t="s">
        <v>29</v>
      </c>
      <c r="B623" s="11">
        <v>789</v>
      </c>
      <c r="C623">
        <v>3</v>
      </c>
      <c r="D623" s="21" t="s">
        <v>744</v>
      </c>
      <c r="E623" s="11" t="s">
        <v>771</v>
      </c>
      <c r="F623" s="11" t="s">
        <v>439</v>
      </c>
      <c r="G623" s="13">
        <v>34139.436999999998</v>
      </c>
      <c r="H623" s="13">
        <v>39601.746919999998</v>
      </c>
      <c r="I623" s="14">
        <v>72</v>
      </c>
      <c r="J623" s="15">
        <v>42979</v>
      </c>
      <c r="K623" s="15">
        <v>45170</v>
      </c>
      <c r="L623" s="13">
        <v>1940090.08</v>
      </c>
      <c r="M623" s="13">
        <v>698432.429</v>
      </c>
      <c r="N623" s="13">
        <v>104642.85400000001</v>
      </c>
      <c r="O623" s="13"/>
      <c r="P623" s="13">
        <v>34139.436999999998</v>
      </c>
      <c r="Q623" s="13">
        <v>34139.436999999998</v>
      </c>
      <c r="R623" s="13">
        <v>34139.436999999998</v>
      </c>
      <c r="S623" s="13">
        <v>34139.436999999998</v>
      </c>
      <c r="T623" s="13">
        <v>34139.436999999998</v>
      </c>
      <c r="U623" s="13">
        <v>34139.436999999998</v>
      </c>
      <c r="V623" s="25">
        <v>34139.436999999998</v>
      </c>
      <c r="W623" s="13"/>
      <c r="X623" s="13"/>
      <c r="Y623" s="13"/>
      <c r="Z623" s="38">
        <v>34139.436999999998</v>
      </c>
      <c r="AA623" s="38"/>
      <c r="AB623" s="38"/>
      <c r="AC623" s="38"/>
      <c r="AD623" s="38"/>
      <c r="AE623" s="38"/>
      <c r="AF623" s="38"/>
      <c r="AG623" s="38"/>
      <c r="AH623" s="38"/>
      <c r="AI623" s="38">
        <v>34139.436999999998</v>
      </c>
      <c r="AJ623" s="38"/>
      <c r="AK623" s="38"/>
      <c r="AL623" s="38">
        <v>34139.436999999998</v>
      </c>
      <c r="AM623" s="38">
        <v>34139.436999999998</v>
      </c>
      <c r="AN623" s="38">
        <v>34139.436999999998</v>
      </c>
      <c r="AO623" s="38">
        <v>34139.436999999998</v>
      </c>
      <c r="AP623" s="38">
        <v>34139.436999999998</v>
      </c>
      <c r="AQ623" s="38">
        <v>34139.436999999998</v>
      </c>
      <c r="AR623" s="38">
        <v>34139.436999999998</v>
      </c>
      <c r="AS623" s="38">
        <v>34139.436999999998</v>
      </c>
      <c r="AT623" s="38">
        <v>34139.436999999998</v>
      </c>
      <c r="AU623" s="38">
        <v>34139.436999999998</v>
      </c>
      <c r="AV623" s="38">
        <v>34139.436999999998</v>
      </c>
      <c r="AW623" s="38">
        <v>34139.436999999998</v>
      </c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9"/>
      <c r="BR623" s="39"/>
      <c r="BS623" s="39"/>
      <c r="BT623" s="39"/>
      <c r="BU623" s="39"/>
      <c r="BV623" s="39"/>
      <c r="BW623" s="39"/>
      <c r="BX623" s="39"/>
      <c r="BY623" s="39"/>
      <c r="BZ623" s="39"/>
      <c r="CA623" s="39"/>
      <c r="CB623" s="39"/>
      <c r="CF623" s="18">
        <f t="shared" si="80"/>
        <v>512091.55499999982</v>
      </c>
      <c r="CG623" s="18">
        <f t="shared" si="76"/>
        <v>-104642.85400000001</v>
      </c>
      <c r="CH623" s="13">
        <f t="shared" si="78"/>
        <v>407448.70099999983</v>
      </c>
      <c r="CI623" s="13">
        <f t="shared" si="81"/>
        <v>698432.429</v>
      </c>
      <c r="CJ623" s="13">
        <f t="shared" si="82"/>
        <v>1105881.1299999999</v>
      </c>
      <c r="CK623" s="13"/>
      <c r="CL623" s="13">
        <f t="shared" si="83"/>
        <v>1940090.08</v>
      </c>
      <c r="CN623" t="s">
        <v>326</v>
      </c>
      <c r="CO623" t="s">
        <v>213</v>
      </c>
      <c r="CP623" t="s">
        <v>509</v>
      </c>
      <c r="CQ623" t="s">
        <v>46</v>
      </c>
      <c r="CR623" s="18">
        <f t="shared" si="84"/>
        <v>1105881.1299999999</v>
      </c>
    </row>
    <row r="624" spans="1:96" x14ac:dyDescent="0.25">
      <c r="A624" t="s">
        <v>29</v>
      </c>
      <c r="B624" s="11">
        <v>789</v>
      </c>
      <c r="C624">
        <v>3</v>
      </c>
      <c r="D624" s="21" t="s">
        <v>744</v>
      </c>
      <c r="E624" s="11" t="s">
        <v>772</v>
      </c>
      <c r="F624" s="11" t="s">
        <v>439</v>
      </c>
      <c r="G624" s="13">
        <v>34139.436999999998</v>
      </c>
      <c r="H624" s="13">
        <v>39601.746919999998</v>
      </c>
      <c r="I624" s="14">
        <v>72</v>
      </c>
      <c r="J624" s="15">
        <v>42979</v>
      </c>
      <c r="K624" s="15">
        <v>45170</v>
      </c>
      <c r="L624" s="13">
        <v>1940090.08</v>
      </c>
      <c r="M624" s="13">
        <v>698432.429</v>
      </c>
      <c r="N624" s="13">
        <v>104642.85400000001</v>
      </c>
      <c r="O624" s="13"/>
      <c r="P624" s="13">
        <v>34139.436999999998</v>
      </c>
      <c r="Q624" s="13">
        <v>34139.436999999998</v>
      </c>
      <c r="R624" s="13">
        <v>34139.436999999998</v>
      </c>
      <c r="S624" s="13">
        <v>34139.436999999998</v>
      </c>
      <c r="T624" s="13">
        <v>34139.436999999998</v>
      </c>
      <c r="U624" s="13">
        <v>34139.436999999998</v>
      </c>
      <c r="V624" s="25">
        <v>34139.436999999998</v>
      </c>
      <c r="W624" s="13"/>
      <c r="X624" s="13"/>
      <c r="Y624" s="13"/>
      <c r="Z624" s="38">
        <v>34139.436999999998</v>
      </c>
      <c r="AA624" s="38"/>
      <c r="AB624" s="38"/>
      <c r="AC624" s="38"/>
      <c r="AD624" s="38"/>
      <c r="AE624" s="38"/>
      <c r="AF624" s="38"/>
      <c r="AG624" s="38"/>
      <c r="AH624" s="38"/>
      <c r="AI624" s="38">
        <v>34139.436999999998</v>
      </c>
      <c r="AJ624" s="38"/>
      <c r="AK624" s="38"/>
      <c r="AL624" s="38">
        <v>34139.436999999998</v>
      </c>
      <c r="AM624" s="38">
        <v>34139.436999999998</v>
      </c>
      <c r="AN624" s="38">
        <v>34139.436999999998</v>
      </c>
      <c r="AO624" s="38">
        <v>34139.436999999998</v>
      </c>
      <c r="AP624" s="38">
        <v>34139.436999999998</v>
      </c>
      <c r="AQ624" s="38">
        <v>34139.436999999998</v>
      </c>
      <c r="AR624" s="38">
        <v>34139.436999999998</v>
      </c>
      <c r="AS624" s="38">
        <v>34139.436999999998</v>
      </c>
      <c r="AT624" s="38">
        <v>34139.436999999998</v>
      </c>
      <c r="AU624" s="38">
        <v>34139.436999999998</v>
      </c>
      <c r="AV624" s="38">
        <v>34139.436999999998</v>
      </c>
      <c r="AW624" s="38">
        <v>34139.436999999998</v>
      </c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9"/>
      <c r="BR624" s="39"/>
      <c r="BS624" s="39"/>
      <c r="BT624" s="39"/>
      <c r="BU624" s="39"/>
      <c r="BV624" s="39"/>
      <c r="BW624" s="39"/>
      <c r="BX624" s="39"/>
      <c r="BY624" s="39"/>
      <c r="BZ624" s="39"/>
      <c r="CA624" s="39"/>
      <c r="CB624" s="39"/>
      <c r="CF624" s="18">
        <f t="shared" si="80"/>
        <v>512091.55499999982</v>
      </c>
      <c r="CG624" s="18">
        <f t="shared" si="76"/>
        <v>-104642.85400000001</v>
      </c>
      <c r="CH624" s="13">
        <f t="shared" si="78"/>
        <v>407448.70099999983</v>
      </c>
      <c r="CI624" s="13">
        <f t="shared" si="81"/>
        <v>698432.429</v>
      </c>
      <c r="CJ624" s="13">
        <f t="shared" si="82"/>
        <v>1105881.1299999999</v>
      </c>
      <c r="CK624" s="13"/>
      <c r="CL624" s="13">
        <f t="shared" si="83"/>
        <v>1940090.08</v>
      </c>
      <c r="CN624" t="s">
        <v>326</v>
      </c>
      <c r="CO624" t="s">
        <v>213</v>
      </c>
      <c r="CP624" t="s">
        <v>509</v>
      </c>
      <c r="CQ624" t="s">
        <v>46</v>
      </c>
      <c r="CR624" s="18">
        <f t="shared" si="84"/>
        <v>1105881.1299999999</v>
      </c>
    </row>
    <row r="625" spans="1:96" x14ac:dyDescent="0.25">
      <c r="A625" t="s">
        <v>29</v>
      </c>
      <c r="B625" s="11">
        <v>789</v>
      </c>
      <c r="C625">
        <v>3</v>
      </c>
      <c r="D625" s="21" t="s">
        <v>744</v>
      </c>
      <c r="E625" s="11" t="s">
        <v>773</v>
      </c>
      <c r="F625" s="11" t="s">
        <v>439</v>
      </c>
      <c r="G625" s="13">
        <v>34139.436999999998</v>
      </c>
      <c r="H625" s="13">
        <v>39601.746919999998</v>
      </c>
      <c r="I625" s="14">
        <v>72</v>
      </c>
      <c r="J625" s="15">
        <v>42979</v>
      </c>
      <c r="K625" s="15">
        <v>45170</v>
      </c>
      <c r="L625" s="13">
        <v>1940090.08</v>
      </c>
      <c r="M625" s="13">
        <v>698432.429</v>
      </c>
      <c r="N625" s="13">
        <v>104642.85400000001</v>
      </c>
      <c r="O625" s="13"/>
      <c r="P625" s="13">
        <v>34139.436999999998</v>
      </c>
      <c r="Q625" s="13">
        <v>34139.436999999998</v>
      </c>
      <c r="R625" s="13">
        <v>34139.436999999998</v>
      </c>
      <c r="S625" s="13">
        <v>34139.436999999998</v>
      </c>
      <c r="T625" s="13">
        <v>34139.436999999998</v>
      </c>
      <c r="U625" s="13">
        <v>34139.436999999998</v>
      </c>
      <c r="V625" s="25">
        <v>34139.436999999998</v>
      </c>
      <c r="W625" s="13"/>
      <c r="X625" s="13"/>
      <c r="Y625" s="13"/>
      <c r="Z625" s="38">
        <v>34139.436999999998</v>
      </c>
      <c r="AA625" s="38"/>
      <c r="AB625" s="38"/>
      <c r="AC625" s="38"/>
      <c r="AD625" s="38"/>
      <c r="AE625" s="38"/>
      <c r="AF625" s="38"/>
      <c r="AG625" s="38"/>
      <c r="AH625" s="38"/>
      <c r="AI625" s="38">
        <v>34139.436999999998</v>
      </c>
      <c r="AJ625" s="38"/>
      <c r="AK625" s="38"/>
      <c r="AL625" s="38">
        <v>34139.436999999998</v>
      </c>
      <c r="AM625" s="38">
        <v>34139.436999999998</v>
      </c>
      <c r="AN625" s="38">
        <v>34139.436999999998</v>
      </c>
      <c r="AO625" s="38">
        <v>34139.436999999998</v>
      </c>
      <c r="AP625" s="38">
        <v>34139.436999999998</v>
      </c>
      <c r="AQ625" s="38">
        <v>34139.436999999998</v>
      </c>
      <c r="AR625" s="38">
        <v>34139.436999999998</v>
      </c>
      <c r="AS625" s="38">
        <v>34139.436999999998</v>
      </c>
      <c r="AT625" s="38">
        <v>34139.436999999998</v>
      </c>
      <c r="AU625" s="38">
        <v>34139.436999999998</v>
      </c>
      <c r="AV625" s="38">
        <v>34139.436999999998</v>
      </c>
      <c r="AW625" s="38">
        <v>34139.436999999998</v>
      </c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9"/>
      <c r="BR625" s="39"/>
      <c r="BS625" s="39"/>
      <c r="BT625" s="39"/>
      <c r="BU625" s="39"/>
      <c r="BV625" s="39"/>
      <c r="BW625" s="39"/>
      <c r="BX625" s="39"/>
      <c r="BY625" s="39"/>
      <c r="BZ625" s="39"/>
      <c r="CA625" s="39"/>
      <c r="CB625" s="39"/>
      <c r="CF625" s="18">
        <f t="shared" si="80"/>
        <v>512091.55499999982</v>
      </c>
      <c r="CG625" s="18">
        <f t="shared" si="76"/>
        <v>-104642.85400000001</v>
      </c>
      <c r="CH625" s="13">
        <f t="shared" si="78"/>
        <v>407448.70099999983</v>
      </c>
      <c r="CI625" s="13">
        <f t="shared" si="81"/>
        <v>698432.429</v>
      </c>
      <c r="CJ625" s="13">
        <f t="shared" si="82"/>
        <v>1105881.1299999999</v>
      </c>
      <c r="CK625" s="13"/>
      <c r="CL625" s="13">
        <f t="shared" si="83"/>
        <v>1940090.08</v>
      </c>
      <c r="CN625" t="s">
        <v>326</v>
      </c>
      <c r="CO625" t="s">
        <v>213</v>
      </c>
      <c r="CP625" t="s">
        <v>509</v>
      </c>
      <c r="CQ625" t="s">
        <v>46</v>
      </c>
      <c r="CR625" s="18">
        <f t="shared" si="84"/>
        <v>1105881.1299999999</v>
      </c>
    </row>
    <row r="626" spans="1:96" x14ac:dyDescent="0.25">
      <c r="A626" t="s">
        <v>29</v>
      </c>
      <c r="B626" s="11">
        <v>789</v>
      </c>
      <c r="C626">
        <v>3</v>
      </c>
      <c r="D626" s="21" t="s">
        <v>744</v>
      </c>
      <c r="E626" s="11" t="s">
        <v>774</v>
      </c>
      <c r="F626" s="11" t="s">
        <v>439</v>
      </c>
      <c r="G626" s="13">
        <v>34139.436999999998</v>
      </c>
      <c r="H626" s="13">
        <v>39601.746919999998</v>
      </c>
      <c r="I626" s="14">
        <v>72</v>
      </c>
      <c r="J626" s="15">
        <v>42979</v>
      </c>
      <c r="K626" s="15">
        <v>45170</v>
      </c>
      <c r="L626" s="13">
        <v>1940090.08</v>
      </c>
      <c r="M626" s="13">
        <v>698432.429</v>
      </c>
      <c r="N626" s="13">
        <v>104642.85400000001</v>
      </c>
      <c r="O626" s="13"/>
      <c r="P626" s="13">
        <v>34139.436999999998</v>
      </c>
      <c r="Q626" s="13">
        <v>34139.436999999998</v>
      </c>
      <c r="R626" s="13">
        <v>34139.436999999998</v>
      </c>
      <c r="S626" s="13">
        <v>34139.436999999998</v>
      </c>
      <c r="T626" s="13">
        <v>34139.436999999998</v>
      </c>
      <c r="U626" s="13">
        <v>34139.436999999998</v>
      </c>
      <c r="V626" s="25">
        <v>34139.436999999998</v>
      </c>
      <c r="W626" s="13"/>
      <c r="X626" s="13"/>
      <c r="Y626" s="13"/>
      <c r="Z626" s="38">
        <v>34139.436999999998</v>
      </c>
      <c r="AA626" s="38"/>
      <c r="AB626" s="38"/>
      <c r="AC626" s="38"/>
      <c r="AD626" s="38"/>
      <c r="AE626" s="38"/>
      <c r="AF626" s="38"/>
      <c r="AG626" s="38"/>
      <c r="AH626" s="38"/>
      <c r="AI626" s="38">
        <v>34139.436999999998</v>
      </c>
      <c r="AJ626" s="38"/>
      <c r="AK626" s="38"/>
      <c r="AL626" s="38">
        <v>34139.436999999998</v>
      </c>
      <c r="AM626" s="38">
        <v>34139.436999999998</v>
      </c>
      <c r="AN626" s="38">
        <v>34139.436999999998</v>
      </c>
      <c r="AO626" s="38">
        <v>34139.436999999998</v>
      </c>
      <c r="AP626" s="38">
        <v>34139.436999999998</v>
      </c>
      <c r="AQ626" s="38">
        <v>34139.436999999998</v>
      </c>
      <c r="AR626" s="38">
        <v>34139.436999999998</v>
      </c>
      <c r="AS626" s="38">
        <v>34139.436999999998</v>
      </c>
      <c r="AT626" s="38">
        <v>34139.436999999998</v>
      </c>
      <c r="AU626" s="38">
        <v>34139.436999999998</v>
      </c>
      <c r="AV626" s="38">
        <v>34139.436999999998</v>
      </c>
      <c r="AW626" s="38">
        <v>34139.436999999998</v>
      </c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9"/>
      <c r="BR626" s="39"/>
      <c r="BS626" s="39"/>
      <c r="BT626" s="39"/>
      <c r="BU626" s="39"/>
      <c r="BV626" s="39"/>
      <c r="BW626" s="39"/>
      <c r="BX626" s="39"/>
      <c r="BY626" s="39"/>
      <c r="BZ626" s="39"/>
      <c r="CA626" s="39"/>
      <c r="CB626" s="39"/>
      <c r="CF626" s="18">
        <f t="shared" si="80"/>
        <v>512091.55499999982</v>
      </c>
      <c r="CG626" s="18">
        <f t="shared" si="76"/>
        <v>-104642.85400000001</v>
      </c>
      <c r="CH626" s="13">
        <f t="shared" si="78"/>
        <v>407448.70099999983</v>
      </c>
      <c r="CI626" s="13">
        <f t="shared" si="81"/>
        <v>698432.429</v>
      </c>
      <c r="CJ626" s="13">
        <f t="shared" si="82"/>
        <v>1105881.1299999999</v>
      </c>
      <c r="CK626" s="13"/>
      <c r="CL626" s="13">
        <f t="shared" si="83"/>
        <v>1940090.08</v>
      </c>
      <c r="CN626" t="s">
        <v>326</v>
      </c>
      <c r="CO626" t="s">
        <v>213</v>
      </c>
      <c r="CP626" t="s">
        <v>509</v>
      </c>
      <c r="CQ626" t="s">
        <v>46</v>
      </c>
      <c r="CR626" s="18">
        <f t="shared" si="84"/>
        <v>1105881.1299999999</v>
      </c>
    </row>
    <row r="627" spans="1:96" x14ac:dyDescent="0.25">
      <c r="A627" t="s">
        <v>29</v>
      </c>
      <c r="B627" s="11">
        <v>789</v>
      </c>
      <c r="C627">
        <v>3</v>
      </c>
      <c r="D627" s="21" t="s">
        <v>744</v>
      </c>
      <c r="E627" s="11" t="s">
        <v>775</v>
      </c>
      <c r="F627" s="11" t="s">
        <v>439</v>
      </c>
      <c r="G627" s="13">
        <v>34139.436999999998</v>
      </c>
      <c r="H627" s="13">
        <v>39601.746919999998</v>
      </c>
      <c r="I627" s="14">
        <v>72</v>
      </c>
      <c r="J627" s="15">
        <v>42979</v>
      </c>
      <c r="K627" s="15">
        <v>45170</v>
      </c>
      <c r="L627" s="13">
        <v>1940090.08</v>
      </c>
      <c r="M627" s="13">
        <v>698432.429</v>
      </c>
      <c r="N627" s="13">
        <v>104642.85400000001</v>
      </c>
      <c r="O627" s="13"/>
      <c r="P627" s="13">
        <v>34139.436999999998</v>
      </c>
      <c r="Q627" s="13">
        <v>34139.436999999998</v>
      </c>
      <c r="R627" s="13">
        <v>34139.436999999998</v>
      </c>
      <c r="S627" s="13">
        <v>34139.436999999998</v>
      </c>
      <c r="T627" s="13">
        <v>34139.436999999998</v>
      </c>
      <c r="U627" s="13">
        <v>34139.436999999998</v>
      </c>
      <c r="V627" s="25">
        <v>34139.436999999998</v>
      </c>
      <c r="W627" s="13"/>
      <c r="X627" s="13"/>
      <c r="Y627" s="13"/>
      <c r="Z627" s="38">
        <v>34139.436999999998</v>
      </c>
      <c r="AA627" s="38"/>
      <c r="AB627" s="38"/>
      <c r="AC627" s="38"/>
      <c r="AD627" s="38"/>
      <c r="AE627" s="38"/>
      <c r="AF627" s="38"/>
      <c r="AG627" s="38"/>
      <c r="AH627" s="38"/>
      <c r="AI627" s="38">
        <v>34139.436999999998</v>
      </c>
      <c r="AJ627" s="38"/>
      <c r="AK627" s="38"/>
      <c r="AL627" s="38">
        <v>34139.436999999998</v>
      </c>
      <c r="AM627" s="38">
        <v>34139.436999999998</v>
      </c>
      <c r="AN627" s="38">
        <v>34139.436999999998</v>
      </c>
      <c r="AO627" s="38">
        <v>34139.436999999998</v>
      </c>
      <c r="AP627" s="38">
        <v>34139.436999999998</v>
      </c>
      <c r="AQ627" s="38">
        <v>34139.436999999998</v>
      </c>
      <c r="AR627" s="38">
        <v>34139.436999999998</v>
      </c>
      <c r="AS627" s="38">
        <v>34139.436999999998</v>
      </c>
      <c r="AT627" s="38">
        <v>34139.436999999998</v>
      </c>
      <c r="AU627" s="38">
        <v>34139.436999999998</v>
      </c>
      <c r="AV627" s="38">
        <v>34139.436999999998</v>
      </c>
      <c r="AW627" s="38">
        <v>34139.436999999998</v>
      </c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9"/>
      <c r="BR627" s="39"/>
      <c r="BS627" s="39"/>
      <c r="BT627" s="39"/>
      <c r="BU627" s="39"/>
      <c r="BV627" s="39"/>
      <c r="BW627" s="39"/>
      <c r="BX627" s="39"/>
      <c r="BY627" s="39"/>
      <c r="BZ627" s="39"/>
      <c r="CA627" s="39"/>
      <c r="CB627" s="39"/>
      <c r="CF627" s="18">
        <f t="shared" si="80"/>
        <v>512091.55499999982</v>
      </c>
      <c r="CG627" s="18">
        <f t="shared" si="76"/>
        <v>-104642.85400000001</v>
      </c>
      <c r="CH627" s="13">
        <f t="shared" si="78"/>
        <v>407448.70099999983</v>
      </c>
      <c r="CI627" s="13">
        <f t="shared" si="81"/>
        <v>698432.429</v>
      </c>
      <c r="CJ627" s="13">
        <f t="shared" si="82"/>
        <v>1105881.1299999999</v>
      </c>
      <c r="CK627" s="13"/>
      <c r="CL627" s="13">
        <f t="shared" si="83"/>
        <v>1940090.08</v>
      </c>
      <c r="CN627" t="s">
        <v>326</v>
      </c>
      <c r="CO627" t="s">
        <v>213</v>
      </c>
      <c r="CP627" t="s">
        <v>509</v>
      </c>
      <c r="CQ627" t="s">
        <v>46</v>
      </c>
      <c r="CR627" s="18">
        <f t="shared" si="84"/>
        <v>1105881.1299999999</v>
      </c>
    </row>
    <row r="628" spans="1:96" x14ac:dyDescent="0.25">
      <c r="A628" t="s">
        <v>29</v>
      </c>
      <c r="B628" s="11">
        <v>789</v>
      </c>
      <c r="C628">
        <v>3</v>
      </c>
      <c r="D628" s="21" t="s">
        <v>744</v>
      </c>
      <c r="E628" s="11" t="s">
        <v>776</v>
      </c>
      <c r="F628" s="11" t="s">
        <v>439</v>
      </c>
      <c r="G628" s="13">
        <v>34139.436999999998</v>
      </c>
      <c r="H628" s="13">
        <v>39601.746919999998</v>
      </c>
      <c r="I628" s="14">
        <v>72</v>
      </c>
      <c r="J628" s="15">
        <v>42979</v>
      </c>
      <c r="K628" s="15">
        <v>45170</v>
      </c>
      <c r="L628" s="13">
        <v>1940090.08</v>
      </c>
      <c r="M628" s="13">
        <v>698432.429</v>
      </c>
      <c r="N628" s="13">
        <v>104642.85400000001</v>
      </c>
      <c r="O628" s="13"/>
      <c r="P628" s="13">
        <v>34139.436999999998</v>
      </c>
      <c r="Q628" s="13">
        <v>34139.436999999998</v>
      </c>
      <c r="R628" s="13">
        <v>34139.436999999998</v>
      </c>
      <c r="S628" s="13">
        <v>34139.436999999998</v>
      </c>
      <c r="T628" s="13">
        <v>34139.436999999998</v>
      </c>
      <c r="U628" s="13">
        <v>34139.436999999998</v>
      </c>
      <c r="V628" s="25">
        <v>34139.436999999998</v>
      </c>
      <c r="W628" s="13"/>
      <c r="X628" s="13"/>
      <c r="Y628" s="13"/>
      <c r="Z628" s="38">
        <v>34139.436999999998</v>
      </c>
      <c r="AA628" s="38"/>
      <c r="AB628" s="38"/>
      <c r="AC628" s="38"/>
      <c r="AD628" s="38"/>
      <c r="AE628" s="38"/>
      <c r="AF628" s="38"/>
      <c r="AG628" s="38"/>
      <c r="AH628" s="38"/>
      <c r="AI628" s="38">
        <v>34139.436999999998</v>
      </c>
      <c r="AJ628" s="38"/>
      <c r="AK628" s="38"/>
      <c r="AL628" s="38">
        <v>34139.436999999998</v>
      </c>
      <c r="AM628" s="38">
        <v>34139.436999999998</v>
      </c>
      <c r="AN628" s="38">
        <v>34139.436999999998</v>
      </c>
      <c r="AO628" s="38">
        <v>34139.436999999998</v>
      </c>
      <c r="AP628" s="38">
        <v>34139.436999999998</v>
      </c>
      <c r="AQ628" s="38">
        <v>34139.436999999998</v>
      </c>
      <c r="AR628" s="38">
        <v>34139.436999999998</v>
      </c>
      <c r="AS628" s="38">
        <v>34139.436999999998</v>
      </c>
      <c r="AT628" s="38">
        <v>34139.436999999998</v>
      </c>
      <c r="AU628" s="38">
        <v>34139.436999999998</v>
      </c>
      <c r="AV628" s="38">
        <v>34139.436999999998</v>
      </c>
      <c r="AW628" s="38">
        <v>34139.436999999998</v>
      </c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9"/>
      <c r="BR628" s="39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F628" s="18">
        <f t="shared" si="80"/>
        <v>512091.55499999982</v>
      </c>
      <c r="CG628" s="18">
        <f t="shared" si="76"/>
        <v>-104642.85400000001</v>
      </c>
      <c r="CH628" s="13">
        <f t="shared" si="78"/>
        <v>407448.70099999983</v>
      </c>
      <c r="CI628" s="13">
        <f t="shared" si="81"/>
        <v>698432.429</v>
      </c>
      <c r="CJ628" s="13">
        <f t="shared" si="82"/>
        <v>1105881.1299999999</v>
      </c>
      <c r="CK628" s="13"/>
      <c r="CL628" s="13">
        <f t="shared" si="83"/>
        <v>1940090.08</v>
      </c>
      <c r="CN628" t="s">
        <v>326</v>
      </c>
      <c r="CO628" t="s">
        <v>213</v>
      </c>
      <c r="CP628" t="s">
        <v>509</v>
      </c>
      <c r="CQ628" t="s">
        <v>46</v>
      </c>
      <c r="CR628" s="18">
        <f t="shared" si="84"/>
        <v>1105881.1299999999</v>
      </c>
    </row>
    <row r="629" spans="1:96" x14ac:dyDescent="0.25">
      <c r="A629" t="s">
        <v>29</v>
      </c>
      <c r="B629" s="11">
        <v>789</v>
      </c>
      <c r="C629">
        <v>4</v>
      </c>
      <c r="D629" s="21" t="s">
        <v>744</v>
      </c>
      <c r="E629" s="11" t="s">
        <v>777</v>
      </c>
      <c r="F629" s="11" t="s">
        <v>439</v>
      </c>
      <c r="G629" s="13">
        <v>34139.436999999998</v>
      </c>
      <c r="H629" s="13">
        <v>39601.746919999998</v>
      </c>
      <c r="I629" s="14">
        <v>72</v>
      </c>
      <c r="J629" s="15">
        <v>42979</v>
      </c>
      <c r="K629" s="15">
        <v>45170</v>
      </c>
      <c r="L629" s="13">
        <v>1940090.08</v>
      </c>
      <c r="M629" s="13">
        <v>698432.429</v>
      </c>
      <c r="N629" s="13">
        <v>104642.85400000001</v>
      </c>
      <c r="O629" s="13"/>
      <c r="P629" s="13">
        <v>34139.436999999998</v>
      </c>
      <c r="Q629" s="13">
        <v>34139.436999999998</v>
      </c>
      <c r="R629" s="13">
        <v>34139.436999999998</v>
      </c>
      <c r="S629" s="13">
        <v>34139.436999999998</v>
      </c>
      <c r="T629" s="13">
        <v>34139.436999999998</v>
      </c>
      <c r="U629" s="13">
        <v>34139.436999999998</v>
      </c>
      <c r="V629" s="25">
        <v>34139.436999999998</v>
      </c>
      <c r="W629" s="13"/>
      <c r="X629" s="13"/>
      <c r="Y629" s="13"/>
      <c r="Z629" s="38">
        <v>34139.436999999998</v>
      </c>
      <c r="AA629" s="38"/>
      <c r="AB629" s="38"/>
      <c r="AC629" s="38"/>
      <c r="AD629" s="38"/>
      <c r="AE629" s="38"/>
      <c r="AF629" s="38"/>
      <c r="AG629" s="38"/>
      <c r="AH629" s="38"/>
      <c r="AI629" s="38">
        <v>34139.436999999998</v>
      </c>
      <c r="AJ629" s="38"/>
      <c r="AK629" s="38"/>
      <c r="AL629" s="38">
        <v>34139.436999999998</v>
      </c>
      <c r="AM629" s="38">
        <v>34139.436999999998</v>
      </c>
      <c r="AN629" s="38">
        <v>34139.436999999998</v>
      </c>
      <c r="AO629" s="38">
        <v>34139.436999999998</v>
      </c>
      <c r="AP629" s="38">
        <v>34139.436999999998</v>
      </c>
      <c r="AQ629" s="38">
        <v>34139.436999999998</v>
      </c>
      <c r="AR629" s="38">
        <v>34139.436999999998</v>
      </c>
      <c r="AS629" s="38">
        <v>34139.436999999998</v>
      </c>
      <c r="AT629" s="38">
        <v>34139.436999999998</v>
      </c>
      <c r="AU629" s="38">
        <v>34139.436999999998</v>
      </c>
      <c r="AV629" s="38">
        <v>34139.436999999998</v>
      </c>
      <c r="AW629" s="38">
        <v>34139.436999999998</v>
      </c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9"/>
      <c r="BR629" s="39"/>
      <c r="BS629" s="39"/>
      <c r="BT629" s="39"/>
      <c r="BU629" s="39"/>
      <c r="BV629" s="39"/>
      <c r="BW629" s="39"/>
      <c r="BX629" s="39"/>
      <c r="BY629" s="39"/>
      <c r="BZ629" s="39"/>
      <c r="CA629" s="39"/>
      <c r="CB629" s="39"/>
      <c r="CF629" s="18">
        <f t="shared" si="80"/>
        <v>512091.55499999982</v>
      </c>
      <c r="CG629" s="18">
        <f t="shared" si="76"/>
        <v>-104642.85400000001</v>
      </c>
      <c r="CH629" s="13">
        <f t="shared" si="78"/>
        <v>407448.70099999983</v>
      </c>
      <c r="CI629" s="13">
        <f t="shared" si="81"/>
        <v>698432.429</v>
      </c>
      <c r="CJ629" s="13">
        <f t="shared" si="82"/>
        <v>1105881.1299999999</v>
      </c>
      <c r="CK629" s="13"/>
      <c r="CL629" s="13">
        <f t="shared" si="83"/>
        <v>1940090.08</v>
      </c>
      <c r="CN629" t="s">
        <v>326</v>
      </c>
      <c r="CO629" t="s">
        <v>213</v>
      </c>
      <c r="CP629" t="s">
        <v>509</v>
      </c>
      <c r="CQ629" t="s">
        <v>46</v>
      </c>
      <c r="CR629" s="18">
        <f t="shared" si="84"/>
        <v>1105881.1299999999</v>
      </c>
    </row>
    <row r="630" spans="1:96" x14ac:dyDescent="0.25">
      <c r="A630" t="s">
        <v>29</v>
      </c>
      <c r="B630" s="11">
        <v>789</v>
      </c>
      <c r="C630">
        <v>4</v>
      </c>
      <c r="D630" s="21" t="s">
        <v>744</v>
      </c>
      <c r="E630" s="11" t="s">
        <v>778</v>
      </c>
      <c r="F630" s="11" t="s">
        <v>439</v>
      </c>
      <c r="G630" s="13">
        <v>34139.436999999998</v>
      </c>
      <c r="H630" s="13">
        <v>39601.746919999998</v>
      </c>
      <c r="I630" s="14">
        <v>72</v>
      </c>
      <c r="J630" s="15">
        <v>42979</v>
      </c>
      <c r="K630" s="15">
        <v>45170</v>
      </c>
      <c r="L630" s="13">
        <v>1940090.08</v>
      </c>
      <c r="M630" s="13">
        <v>698432.429</v>
      </c>
      <c r="N630" s="13">
        <v>104642.85400000001</v>
      </c>
      <c r="O630" s="13"/>
      <c r="P630" s="13">
        <v>34139.436999999998</v>
      </c>
      <c r="Q630" s="13">
        <v>34139.436999999998</v>
      </c>
      <c r="R630" s="13">
        <v>34139.436999999998</v>
      </c>
      <c r="S630" s="13">
        <v>34139.436999999998</v>
      </c>
      <c r="T630" s="13">
        <v>34139.436999999998</v>
      </c>
      <c r="U630" s="13">
        <v>34139.436999999998</v>
      </c>
      <c r="V630" s="25">
        <v>34139.436999999998</v>
      </c>
      <c r="W630" s="13"/>
      <c r="X630" s="13"/>
      <c r="Y630" s="13"/>
      <c r="Z630" s="38">
        <v>34139.436999999998</v>
      </c>
      <c r="AA630" s="38"/>
      <c r="AB630" s="38"/>
      <c r="AC630" s="38"/>
      <c r="AD630" s="38"/>
      <c r="AE630" s="38"/>
      <c r="AF630" s="38"/>
      <c r="AG630" s="38"/>
      <c r="AH630" s="38"/>
      <c r="AI630" s="38">
        <v>34139.436999999998</v>
      </c>
      <c r="AJ630" s="38"/>
      <c r="AK630" s="38"/>
      <c r="AL630" s="38">
        <v>34139.436999999998</v>
      </c>
      <c r="AM630" s="38">
        <v>34139.436999999998</v>
      </c>
      <c r="AN630" s="38">
        <v>34139.436999999998</v>
      </c>
      <c r="AO630" s="38">
        <v>34139.436999999998</v>
      </c>
      <c r="AP630" s="38">
        <v>34139.436999999998</v>
      </c>
      <c r="AQ630" s="38">
        <v>34139.436999999998</v>
      </c>
      <c r="AR630" s="38">
        <v>34139.436999999998</v>
      </c>
      <c r="AS630" s="38">
        <v>34139.436999999998</v>
      </c>
      <c r="AT630" s="38">
        <v>34139.436999999998</v>
      </c>
      <c r="AU630" s="38">
        <v>34139.436999999998</v>
      </c>
      <c r="AV630" s="38">
        <v>34139.436999999998</v>
      </c>
      <c r="AW630" s="38">
        <v>34139.436999999998</v>
      </c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9"/>
      <c r="BR630" s="39"/>
      <c r="BS630" s="39"/>
      <c r="BT630" s="39"/>
      <c r="BU630" s="39"/>
      <c r="BV630" s="39"/>
      <c r="BW630" s="39"/>
      <c r="BX630" s="39"/>
      <c r="BY630" s="39"/>
      <c r="BZ630" s="39"/>
      <c r="CA630" s="39"/>
      <c r="CB630" s="39"/>
      <c r="CF630" s="18">
        <f t="shared" si="80"/>
        <v>512091.55499999982</v>
      </c>
      <c r="CG630" s="18">
        <f t="shared" ref="CG630:CG693" si="86">-N630</f>
        <v>-104642.85400000001</v>
      </c>
      <c r="CH630" s="13">
        <f t="shared" si="78"/>
        <v>407448.70099999983</v>
      </c>
      <c r="CI630" s="13">
        <f t="shared" si="81"/>
        <v>698432.429</v>
      </c>
      <c r="CJ630" s="13">
        <f t="shared" si="82"/>
        <v>1105881.1299999999</v>
      </c>
      <c r="CK630" s="13"/>
      <c r="CL630" s="13">
        <f t="shared" si="83"/>
        <v>1940090.08</v>
      </c>
      <c r="CN630" t="s">
        <v>326</v>
      </c>
      <c r="CO630" t="s">
        <v>213</v>
      </c>
      <c r="CP630" t="s">
        <v>509</v>
      </c>
      <c r="CQ630" t="s">
        <v>46</v>
      </c>
      <c r="CR630" s="18">
        <f t="shared" si="84"/>
        <v>1105881.1299999999</v>
      </c>
    </row>
    <row r="631" spans="1:96" x14ac:dyDescent="0.25">
      <c r="A631" t="s">
        <v>29</v>
      </c>
      <c r="B631" s="11">
        <v>789</v>
      </c>
      <c r="C631">
        <v>4</v>
      </c>
      <c r="D631" s="21" t="s">
        <v>744</v>
      </c>
      <c r="E631" s="11" t="s">
        <v>779</v>
      </c>
      <c r="F631" s="11" t="s">
        <v>439</v>
      </c>
      <c r="G631" s="13">
        <v>34139.436999999998</v>
      </c>
      <c r="H631" s="13">
        <v>39601.746919999998</v>
      </c>
      <c r="I631" s="14">
        <v>72</v>
      </c>
      <c r="J631" s="15">
        <v>42979</v>
      </c>
      <c r="K631" s="15">
        <v>45170</v>
      </c>
      <c r="L631" s="13">
        <v>1940090.08</v>
      </c>
      <c r="M631" s="13">
        <v>698432.429</v>
      </c>
      <c r="N631" s="13">
        <v>104642.85400000001</v>
      </c>
      <c r="O631" s="13"/>
      <c r="P631" s="13">
        <v>34139.436999999998</v>
      </c>
      <c r="Q631" s="13">
        <v>34139.436999999998</v>
      </c>
      <c r="R631" s="13">
        <v>34139.436999999998</v>
      </c>
      <c r="S631" s="13">
        <v>34139.436999999998</v>
      </c>
      <c r="T631" s="13">
        <v>34139.436999999998</v>
      </c>
      <c r="U631" s="13">
        <v>34139.436999999998</v>
      </c>
      <c r="V631" s="25">
        <v>34139.436999999998</v>
      </c>
      <c r="W631" s="13"/>
      <c r="X631" s="13"/>
      <c r="Y631" s="13"/>
      <c r="Z631" s="38">
        <v>34139.436999999998</v>
      </c>
      <c r="AA631" s="38"/>
      <c r="AB631" s="38"/>
      <c r="AC631" s="38"/>
      <c r="AD631" s="38"/>
      <c r="AE631" s="38"/>
      <c r="AF631" s="38"/>
      <c r="AG631" s="38"/>
      <c r="AH631" s="38"/>
      <c r="AI631" s="38">
        <v>34139.436999999998</v>
      </c>
      <c r="AJ631" s="38"/>
      <c r="AK631" s="38"/>
      <c r="AL631" s="38">
        <v>34139.436999999998</v>
      </c>
      <c r="AM631" s="38">
        <v>34139.436999999998</v>
      </c>
      <c r="AN631" s="38">
        <v>34139.436999999998</v>
      </c>
      <c r="AO631" s="38">
        <v>34139.436999999998</v>
      </c>
      <c r="AP631" s="38">
        <v>34139.436999999998</v>
      </c>
      <c r="AQ631" s="38">
        <v>34139.436999999998</v>
      </c>
      <c r="AR631" s="38">
        <v>34139.436999999998</v>
      </c>
      <c r="AS631" s="38">
        <v>34139.436999999998</v>
      </c>
      <c r="AT631" s="38">
        <v>34139.436999999998</v>
      </c>
      <c r="AU631" s="38">
        <v>34139.436999999998</v>
      </c>
      <c r="AV631" s="38">
        <v>34139.436999999998</v>
      </c>
      <c r="AW631" s="38">
        <v>34139.436999999998</v>
      </c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9"/>
      <c r="BR631" s="39"/>
      <c r="BS631" s="39"/>
      <c r="BT631" s="39"/>
      <c r="BU631" s="39"/>
      <c r="BV631" s="39"/>
      <c r="BW631" s="39"/>
      <c r="BX631" s="39"/>
      <c r="BY631" s="39"/>
      <c r="BZ631" s="39"/>
      <c r="CA631" s="39"/>
      <c r="CB631" s="39"/>
      <c r="CF631" s="18">
        <f t="shared" si="80"/>
        <v>512091.55499999982</v>
      </c>
      <c r="CG631" s="18">
        <f t="shared" si="86"/>
        <v>-104642.85400000001</v>
      </c>
      <c r="CH631" s="13">
        <f t="shared" si="78"/>
        <v>407448.70099999983</v>
      </c>
      <c r="CI631" s="13">
        <f t="shared" si="81"/>
        <v>698432.429</v>
      </c>
      <c r="CJ631" s="13">
        <f t="shared" si="82"/>
        <v>1105881.1299999999</v>
      </c>
      <c r="CK631" s="13"/>
      <c r="CL631" s="13">
        <f t="shared" si="83"/>
        <v>1940090.08</v>
      </c>
      <c r="CN631" t="s">
        <v>326</v>
      </c>
      <c r="CO631" t="s">
        <v>213</v>
      </c>
      <c r="CP631" t="s">
        <v>509</v>
      </c>
      <c r="CQ631" t="s">
        <v>46</v>
      </c>
      <c r="CR631" s="18">
        <f t="shared" si="84"/>
        <v>1105881.1299999999</v>
      </c>
    </row>
    <row r="632" spans="1:96" x14ac:dyDescent="0.25">
      <c r="A632" t="s">
        <v>29</v>
      </c>
      <c r="B632" s="11">
        <v>789</v>
      </c>
      <c r="C632">
        <v>4</v>
      </c>
      <c r="D632" s="21" t="s">
        <v>744</v>
      </c>
      <c r="E632" s="11" t="s">
        <v>780</v>
      </c>
      <c r="F632" s="11" t="s">
        <v>439</v>
      </c>
      <c r="G632" s="13">
        <v>34139.436999999998</v>
      </c>
      <c r="H632" s="13">
        <v>39601.746919999998</v>
      </c>
      <c r="I632" s="14">
        <v>72</v>
      </c>
      <c r="J632" s="15">
        <v>42979</v>
      </c>
      <c r="K632" s="15">
        <v>45170</v>
      </c>
      <c r="L632" s="13">
        <v>1940090.08</v>
      </c>
      <c r="M632" s="13">
        <v>698432.429</v>
      </c>
      <c r="N632" s="13">
        <v>104642.85400000001</v>
      </c>
      <c r="O632" s="13"/>
      <c r="P632" s="13">
        <v>34139.436999999998</v>
      </c>
      <c r="Q632" s="13">
        <v>34139.436999999998</v>
      </c>
      <c r="R632" s="13">
        <v>34139.436999999998</v>
      </c>
      <c r="S632" s="13">
        <v>34139.436999999998</v>
      </c>
      <c r="T632" s="13">
        <v>34139.436999999998</v>
      </c>
      <c r="U632" s="13">
        <v>34139.436999999998</v>
      </c>
      <c r="V632" s="25">
        <v>34139.436999999998</v>
      </c>
      <c r="W632" s="13"/>
      <c r="X632" s="13"/>
      <c r="Y632" s="13"/>
      <c r="Z632" s="38">
        <v>34139.436999999998</v>
      </c>
      <c r="AA632" s="38"/>
      <c r="AB632" s="38"/>
      <c r="AC632" s="38"/>
      <c r="AD632" s="38"/>
      <c r="AE632" s="38"/>
      <c r="AF632" s="38"/>
      <c r="AG632" s="38"/>
      <c r="AH632" s="38"/>
      <c r="AI632" s="38">
        <v>34139.436999999998</v>
      </c>
      <c r="AJ632" s="38"/>
      <c r="AK632" s="38"/>
      <c r="AL632" s="38">
        <v>34139.436999999998</v>
      </c>
      <c r="AM632" s="38">
        <v>34139.436999999998</v>
      </c>
      <c r="AN632" s="38">
        <v>34139.436999999998</v>
      </c>
      <c r="AO632" s="38">
        <v>34139.436999999998</v>
      </c>
      <c r="AP632" s="38">
        <v>34139.436999999998</v>
      </c>
      <c r="AQ632" s="38">
        <v>34139.436999999998</v>
      </c>
      <c r="AR632" s="38">
        <v>34139.436999999998</v>
      </c>
      <c r="AS632" s="38">
        <v>34139.436999999998</v>
      </c>
      <c r="AT632" s="38">
        <v>34139.436999999998</v>
      </c>
      <c r="AU632" s="38">
        <v>34139.436999999998</v>
      </c>
      <c r="AV632" s="38">
        <v>34139.436999999998</v>
      </c>
      <c r="AW632" s="38">
        <v>34139.436999999998</v>
      </c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9"/>
      <c r="BR632" s="39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F632" s="18">
        <f t="shared" si="80"/>
        <v>512091.55499999982</v>
      </c>
      <c r="CG632" s="18">
        <f t="shared" si="86"/>
        <v>-104642.85400000001</v>
      </c>
      <c r="CH632" s="13">
        <f t="shared" si="78"/>
        <v>407448.70099999983</v>
      </c>
      <c r="CI632" s="13">
        <f t="shared" si="81"/>
        <v>698432.429</v>
      </c>
      <c r="CJ632" s="13">
        <f t="shared" si="82"/>
        <v>1105881.1299999999</v>
      </c>
      <c r="CK632" s="13"/>
      <c r="CL632" s="13">
        <f t="shared" si="83"/>
        <v>1940090.08</v>
      </c>
      <c r="CN632" t="s">
        <v>326</v>
      </c>
      <c r="CO632" t="s">
        <v>213</v>
      </c>
      <c r="CP632" t="s">
        <v>509</v>
      </c>
      <c r="CQ632" t="s">
        <v>46</v>
      </c>
      <c r="CR632" s="18">
        <f t="shared" si="84"/>
        <v>1105881.1299999999</v>
      </c>
    </row>
    <row r="633" spans="1:96" x14ac:dyDescent="0.25">
      <c r="A633" t="s">
        <v>29</v>
      </c>
      <c r="B633" s="11">
        <v>789</v>
      </c>
      <c r="C633">
        <v>4</v>
      </c>
      <c r="D633" s="21" t="s">
        <v>744</v>
      </c>
      <c r="E633" s="11" t="s">
        <v>781</v>
      </c>
      <c r="F633" s="11" t="s">
        <v>439</v>
      </c>
      <c r="G633" s="13">
        <v>34139.436999999998</v>
      </c>
      <c r="H633" s="13">
        <v>39601.746919999998</v>
      </c>
      <c r="I633" s="14">
        <v>72</v>
      </c>
      <c r="J633" s="15">
        <v>42979</v>
      </c>
      <c r="K633" s="15">
        <v>45170</v>
      </c>
      <c r="L633" s="13">
        <v>1940090.08</v>
      </c>
      <c r="M633" s="13">
        <v>698432.429</v>
      </c>
      <c r="N633" s="13">
        <v>104642.85400000001</v>
      </c>
      <c r="O633" s="13"/>
      <c r="P633" s="13">
        <v>34139.436999999998</v>
      </c>
      <c r="Q633" s="13">
        <v>34139.436999999998</v>
      </c>
      <c r="R633" s="13">
        <v>34139.436999999998</v>
      </c>
      <c r="S633" s="13">
        <v>34139.436999999998</v>
      </c>
      <c r="T633" s="13">
        <v>34139.436999999998</v>
      </c>
      <c r="U633" s="13">
        <v>34139.436999999998</v>
      </c>
      <c r="V633" s="25">
        <v>34139.436999999998</v>
      </c>
      <c r="W633" s="13"/>
      <c r="X633" s="13"/>
      <c r="Y633" s="13"/>
      <c r="Z633" s="38">
        <v>34139.436999999998</v>
      </c>
      <c r="AA633" s="38"/>
      <c r="AB633" s="38"/>
      <c r="AC633" s="38"/>
      <c r="AD633" s="38"/>
      <c r="AE633" s="38"/>
      <c r="AF633" s="38"/>
      <c r="AG633" s="38"/>
      <c r="AH633" s="38"/>
      <c r="AI633" s="38">
        <v>34139.436999999998</v>
      </c>
      <c r="AJ633" s="38"/>
      <c r="AK633" s="38"/>
      <c r="AL633" s="38">
        <v>34139.436999999998</v>
      </c>
      <c r="AM633" s="38">
        <v>34139.436999999998</v>
      </c>
      <c r="AN633" s="38">
        <v>34139.436999999998</v>
      </c>
      <c r="AO633" s="38">
        <v>34139.436999999998</v>
      </c>
      <c r="AP633" s="38">
        <v>34139.436999999998</v>
      </c>
      <c r="AQ633" s="38">
        <v>34139.436999999998</v>
      </c>
      <c r="AR633" s="38">
        <v>34139.436999999998</v>
      </c>
      <c r="AS633" s="38">
        <v>34139.436999999998</v>
      </c>
      <c r="AT633" s="38">
        <v>34139.436999999998</v>
      </c>
      <c r="AU633" s="38">
        <v>34139.436999999998</v>
      </c>
      <c r="AV633" s="38">
        <v>34139.436999999998</v>
      </c>
      <c r="AW633" s="38">
        <v>34139.436999999998</v>
      </c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9"/>
      <c r="BR633" s="39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F633" s="18">
        <f t="shared" si="80"/>
        <v>512091.55499999982</v>
      </c>
      <c r="CG633" s="18">
        <f t="shared" si="86"/>
        <v>-104642.85400000001</v>
      </c>
      <c r="CH633" s="13">
        <f t="shared" si="78"/>
        <v>407448.70099999983</v>
      </c>
      <c r="CI633" s="13">
        <f t="shared" si="81"/>
        <v>698432.429</v>
      </c>
      <c r="CJ633" s="13">
        <f t="shared" si="82"/>
        <v>1105881.1299999999</v>
      </c>
      <c r="CK633" s="13"/>
      <c r="CL633" s="13">
        <f t="shared" si="83"/>
        <v>1940090.08</v>
      </c>
      <c r="CN633" t="s">
        <v>326</v>
      </c>
      <c r="CO633" t="s">
        <v>213</v>
      </c>
      <c r="CP633" t="s">
        <v>509</v>
      </c>
      <c r="CQ633" t="s">
        <v>46</v>
      </c>
      <c r="CR633" s="18">
        <f t="shared" si="84"/>
        <v>1105881.1299999999</v>
      </c>
    </row>
    <row r="634" spans="1:96" x14ac:dyDescent="0.25">
      <c r="A634" t="s">
        <v>29</v>
      </c>
      <c r="B634" s="11">
        <v>789</v>
      </c>
      <c r="C634">
        <v>4</v>
      </c>
      <c r="D634" s="21" t="s">
        <v>744</v>
      </c>
      <c r="E634" s="11" t="s">
        <v>782</v>
      </c>
      <c r="F634" s="11" t="s">
        <v>439</v>
      </c>
      <c r="G634" s="13">
        <v>34139.436999999998</v>
      </c>
      <c r="H634" s="13">
        <v>39601.746919999998</v>
      </c>
      <c r="I634" s="14">
        <v>72</v>
      </c>
      <c r="J634" s="15">
        <v>42979</v>
      </c>
      <c r="K634" s="15">
        <v>45170</v>
      </c>
      <c r="L634" s="13">
        <v>1940090.08</v>
      </c>
      <c r="M634" s="13">
        <v>698432.429</v>
      </c>
      <c r="N634" s="13">
        <v>104642.85400000001</v>
      </c>
      <c r="O634" s="13"/>
      <c r="P634" s="13">
        <v>34139.436999999998</v>
      </c>
      <c r="Q634" s="13">
        <v>34139.436999999998</v>
      </c>
      <c r="R634" s="13">
        <v>34139.436999999998</v>
      </c>
      <c r="S634" s="13">
        <v>34139.436999999998</v>
      </c>
      <c r="T634" s="13">
        <v>34139.436999999998</v>
      </c>
      <c r="U634" s="13">
        <v>34139.436999999998</v>
      </c>
      <c r="V634" s="25">
        <v>34139.436999999998</v>
      </c>
      <c r="W634" s="13"/>
      <c r="X634" s="13"/>
      <c r="Y634" s="13"/>
      <c r="Z634" s="38">
        <v>34139.436999999998</v>
      </c>
      <c r="AA634" s="38"/>
      <c r="AB634" s="38"/>
      <c r="AC634" s="38"/>
      <c r="AD634" s="38"/>
      <c r="AE634" s="38"/>
      <c r="AF634" s="38"/>
      <c r="AG634" s="38"/>
      <c r="AH634" s="38"/>
      <c r="AI634" s="38">
        <v>34139.436999999998</v>
      </c>
      <c r="AJ634" s="38"/>
      <c r="AK634" s="38"/>
      <c r="AL634" s="38">
        <v>34139.436999999998</v>
      </c>
      <c r="AM634" s="38">
        <v>34139.436999999998</v>
      </c>
      <c r="AN634" s="38">
        <v>34139.436999999998</v>
      </c>
      <c r="AO634" s="38">
        <v>34139.436999999998</v>
      </c>
      <c r="AP634" s="38">
        <v>34139.436999999998</v>
      </c>
      <c r="AQ634" s="38">
        <v>34139.436999999998</v>
      </c>
      <c r="AR634" s="38">
        <v>34139.436999999998</v>
      </c>
      <c r="AS634" s="38">
        <v>34139.436999999998</v>
      </c>
      <c r="AT634" s="38">
        <v>34139.436999999998</v>
      </c>
      <c r="AU634" s="38">
        <v>34139.436999999998</v>
      </c>
      <c r="AV634" s="38">
        <v>34139.436999999998</v>
      </c>
      <c r="AW634" s="38">
        <v>34139.436999999998</v>
      </c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9"/>
      <c r="BR634" s="39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F634" s="18">
        <f t="shared" si="80"/>
        <v>512091.55499999982</v>
      </c>
      <c r="CG634" s="18">
        <f t="shared" si="86"/>
        <v>-104642.85400000001</v>
      </c>
      <c r="CH634" s="13">
        <f t="shared" si="78"/>
        <v>407448.70099999983</v>
      </c>
      <c r="CI634" s="13">
        <f t="shared" si="81"/>
        <v>698432.429</v>
      </c>
      <c r="CJ634" s="13">
        <f t="shared" si="82"/>
        <v>1105881.1299999999</v>
      </c>
      <c r="CK634" s="13"/>
      <c r="CL634" s="13">
        <f t="shared" si="83"/>
        <v>1940090.08</v>
      </c>
      <c r="CN634" t="s">
        <v>326</v>
      </c>
      <c r="CO634" t="s">
        <v>213</v>
      </c>
      <c r="CP634" t="s">
        <v>509</v>
      </c>
      <c r="CQ634" t="s">
        <v>46</v>
      </c>
      <c r="CR634" s="18">
        <f t="shared" si="84"/>
        <v>1105881.1299999999</v>
      </c>
    </row>
    <row r="635" spans="1:96" x14ac:dyDescent="0.25">
      <c r="A635" t="s">
        <v>29</v>
      </c>
      <c r="B635" s="11">
        <v>789</v>
      </c>
      <c r="C635">
        <v>4</v>
      </c>
      <c r="D635" s="21" t="s">
        <v>744</v>
      </c>
      <c r="E635" s="11" t="s">
        <v>783</v>
      </c>
      <c r="F635" s="11" t="s">
        <v>439</v>
      </c>
      <c r="G635" s="13">
        <v>34139.436999999998</v>
      </c>
      <c r="H635" s="13">
        <v>39601.746919999998</v>
      </c>
      <c r="I635" s="14">
        <v>72</v>
      </c>
      <c r="J635" s="15">
        <v>42979</v>
      </c>
      <c r="K635" s="15">
        <v>45170</v>
      </c>
      <c r="L635" s="13">
        <v>1940090.08</v>
      </c>
      <c r="M635" s="13">
        <v>698432.429</v>
      </c>
      <c r="N635" s="13">
        <v>104642.85400000001</v>
      </c>
      <c r="O635" s="13"/>
      <c r="P635" s="13">
        <v>34139.436999999998</v>
      </c>
      <c r="Q635" s="13">
        <v>34139.436999999998</v>
      </c>
      <c r="R635" s="13">
        <v>34139.436999999998</v>
      </c>
      <c r="S635" s="13">
        <v>34139.436999999998</v>
      </c>
      <c r="T635" s="13">
        <v>34139.436999999998</v>
      </c>
      <c r="U635" s="13">
        <v>34139.436999999998</v>
      </c>
      <c r="V635" s="25">
        <v>34139.436999999998</v>
      </c>
      <c r="W635" s="13"/>
      <c r="X635" s="13"/>
      <c r="Y635" s="13"/>
      <c r="Z635" s="38">
        <v>34139.436999999998</v>
      </c>
      <c r="AA635" s="38"/>
      <c r="AB635" s="38"/>
      <c r="AC635" s="38"/>
      <c r="AD635" s="38"/>
      <c r="AE635" s="38"/>
      <c r="AF635" s="38"/>
      <c r="AG635" s="38"/>
      <c r="AH635" s="38"/>
      <c r="AI635" s="38">
        <v>34139.436999999998</v>
      </c>
      <c r="AJ635" s="38"/>
      <c r="AK635" s="38"/>
      <c r="AL635" s="38">
        <v>34139.436999999998</v>
      </c>
      <c r="AM635" s="38">
        <v>34139.436999999998</v>
      </c>
      <c r="AN635" s="38">
        <v>34139.436999999998</v>
      </c>
      <c r="AO635" s="38">
        <v>34139.436999999998</v>
      </c>
      <c r="AP635" s="38">
        <v>34139.436999999998</v>
      </c>
      <c r="AQ635" s="38">
        <v>34139.436999999998</v>
      </c>
      <c r="AR635" s="38">
        <v>34139.436999999998</v>
      </c>
      <c r="AS635" s="38">
        <v>34139.436999999998</v>
      </c>
      <c r="AT635" s="38">
        <v>34139.436999999998</v>
      </c>
      <c r="AU635" s="38">
        <v>34139.436999999998</v>
      </c>
      <c r="AV635" s="38">
        <v>34139.436999999998</v>
      </c>
      <c r="AW635" s="38">
        <v>34139.436999999998</v>
      </c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9"/>
      <c r="BR635" s="39"/>
      <c r="BS635" s="39"/>
      <c r="BT635" s="39"/>
      <c r="BU635" s="39"/>
      <c r="BV635" s="39"/>
      <c r="BW635" s="39"/>
      <c r="BX635" s="39"/>
      <c r="BY635" s="39"/>
      <c r="BZ635" s="39"/>
      <c r="CA635" s="39"/>
      <c r="CB635" s="39"/>
      <c r="CF635" s="18">
        <f t="shared" si="80"/>
        <v>512091.55499999982</v>
      </c>
      <c r="CG635" s="18">
        <f t="shared" si="86"/>
        <v>-104642.85400000001</v>
      </c>
      <c r="CH635" s="13">
        <f t="shared" si="78"/>
        <v>407448.70099999983</v>
      </c>
      <c r="CI635" s="13">
        <f t="shared" si="81"/>
        <v>698432.429</v>
      </c>
      <c r="CJ635" s="13">
        <f t="shared" si="82"/>
        <v>1105881.1299999999</v>
      </c>
      <c r="CK635" s="13"/>
      <c r="CL635" s="13">
        <f t="shared" si="83"/>
        <v>1940090.08</v>
      </c>
      <c r="CN635" t="s">
        <v>326</v>
      </c>
      <c r="CO635" t="s">
        <v>213</v>
      </c>
      <c r="CP635" t="s">
        <v>509</v>
      </c>
      <c r="CQ635" t="s">
        <v>46</v>
      </c>
      <c r="CR635" s="18">
        <f t="shared" si="84"/>
        <v>1105881.1299999999</v>
      </c>
    </row>
    <row r="636" spans="1:96" x14ac:dyDescent="0.25">
      <c r="A636" t="s">
        <v>29</v>
      </c>
      <c r="B636" s="11">
        <v>789</v>
      </c>
      <c r="C636">
        <v>4</v>
      </c>
      <c r="D636" s="21" t="s">
        <v>744</v>
      </c>
      <c r="E636" s="11" t="s">
        <v>784</v>
      </c>
      <c r="F636" s="11" t="s">
        <v>439</v>
      </c>
      <c r="G636" s="13">
        <v>34139.436999999998</v>
      </c>
      <c r="H636" s="13">
        <v>39601.746919999998</v>
      </c>
      <c r="I636" s="14">
        <v>72</v>
      </c>
      <c r="J636" s="15">
        <v>42979</v>
      </c>
      <c r="K636" s="15">
        <v>45170</v>
      </c>
      <c r="L636" s="13">
        <v>1940090.08</v>
      </c>
      <c r="M636" s="13">
        <v>698432.429</v>
      </c>
      <c r="N636" s="13">
        <v>104642.85400000001</v>
      </c>
      <c r="O636" s="13"/>
      <c r="P636" s="13">
        <v>34139.436999999998</v>
      </c>
      <c r="Q636" s="13">
        <v>34139.436999999998</v>
      </c>
      <c r="R636" s="13">
        <v>34139.436999999998</v>
      </c>
      <c r="S636" s="13">
        <v>34139.436999999998</v>
      </c>
      <c r="T636" s="13">
        <v>34139.436999999998</v>
      </c>
      <c r="U636" s="13">
        <v>34139.436999999998</v>
      </c>
      <c r="V636" s="25">
        <v>34139.436999999998</v>
      </c>
      <c r="W636" s="13"/>
      <c r="X636" s="13"/>
      <c r="Y636" s="13"/>
      <c r="Z636" s="38">
        <v>34139.436999999998</v>
      </c>
      <c r="AA636" s="38"/>
      <c r="AB636" s="38"/>
      <c r="AC636" s="38"/>
      <c r="AD636" s="38"/>
      <c r="AE636" s="38"/>
      <c r="AF636" s="38"/>
      <c r="AG636" s="38"/>
      <c r="AH636" s="38"/>
      <c r="AI636" s="38">
        <v>34139.436999999998</v>
      </c>
      <c r="AJ636" s="38"/>
      <c r="AK636" s="38"/>
      <c r="AL636" s="38">
        <v>34139.436999999998</v>
      </c>
      <c r="AM636" s="38">
        <v>34139.436999999998</v>
      </c>
      <c r="AN636" s="38">
        <v>34139.436999999998</v>
      </c>
      <c r="AO636" s="38">
        <v>34139.436999999998</v>
      </c>
      <c r="AP636" s="38">
        <v>34139.436999999998</v>
      </c>
      <c r="AQ636" s="38">
        <v>34139.436999999998</v>
      </c>
      <c r="AR636" s="38">
        <v>34139.436999999998</v>
      </c>
      <c r="AS636" s="38">
        <v>34139.436999999998</v>
      </c>
      <c r="AT636" s="38">
        <v>34139.436999999998</v>
      </c>
      <c r="AU636" s="38">
        <v>34139.436999999998</v>
      </c>
      <c r="AV636" s="38">
        <v>34139.436999999998</v>
      </c>
      <c r="AW636" s="38">
        <v>34139.436999999998</v>
      </c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9"/>
      <c r="BR636" s="39"/>
      <c r="BS636" s="39"/>
      <c r="BT636" s="39"/>
      <c r="BU636" s="39"/>
      <c r="BV636" s="39"/>
      <c r="BW636" s="39"/>
      <c r="BX636" s="39"/>
      <c r="BY636" s="39"/>
      <c r="BZ636" s="39"/>
      <c r="CA636" s="39"/>
      <c r="CB636" s="39"/>
      <c r="CF636" s="18">
        <f t="shared" si="80"/>
        <v>512091.55499999982</v>
      </c>
      <c r="CG636" s="18">
        <f t="shared" si="86"/>
        <v>-104642.85400000001</v>
      </c>
      <c r="CH636" s="13">
        <f t="shared" si="78"/>
        <v>407448.70099999983</v>
      </c>
      <c r="CI636" s="13">
        <f t="shared" si="81"/>
        <v>698432.429</v>
      </c>
      <c r="CJ636" s="13">
        <f t="shared" si="82"/>
        <v>1105881.1299999999</v>
      </c>
      <c r="CK636" s="13"/>
      <c r="CL636" s="13">
        <f t="shared" si="83"/>
        <v>1940090.08</v>
      </c>
      <c r="CN636" t="s">
        <v>326</v>
      </c>
      <c r="CO636" t="s">
        <v>213</v>
      </c>
      <c r="CP636" t="s">
        <v>509</v>
      </c>
      <c r="CQ636" t="s">
        <v>46</v>
      </c>
      <c r="CR636" s="18">
        <f t="shared" si="84"/>
        <v>1105881.1299999999</v>
      </c>
    </row>
    <row r="637" spans="1:96" x14ac:dyDescent="0.25">
      <c r="A637" t="s">
        <v>29</v>
      </c>
      <c r="B637" s="11">
        <v>789</v>
      </c>
      <c r="C637">
        <v>4</v>
      </c>
      <c r="D637" s="21" t="s">
        <v>744</v>
      </c>
      <c r="E637" s="11" t="s">
        <v>785</v>
      </c>
      <c r="F637" s="11" t="s">
        <v>439</v>
      </c>
      <c r="G637" s="13">
        <v>34139.436999999998</v>
      </c>
      <c r="H637" s="13">
        <v>39601.746919999998</v>
      </c>
      <c r="I637" s="14">
        <v>72</v>
      </c>
      <c r="J637" s="15">
        <v>42979</v>
      </c>
      <c r="K637" s="15">
        <v>45170</v>
      </c>
      <c r="L637" s="13">
        <v>1940090.08</v>
      </c>
      <c r="M637" s="13">
        <v>698432.429</v>
      </c>
      <c r="N637" s="13">
        <v>104642.85400000001</v>
      </c>
      <c r="O637" s="13"/>
      <c r="P637" s="13">
        <v>34139.436999999998</v>
      </c>
      <c r="Q637" s="13">
        <v>34139.436999999998</v>
      </c>
      <c r="R637" s="13">
        <v>34139.436999999998</v>
      </c>
      <c r="S637" s="13">
        <v>34139.436999999998</v>
      </c>
      <c r="T637" s="13">
        <v>34139.436999999998</v>
      </c>
      <c r="U637" s="13">
        <v>34139.436999999998</v>
      </c>
      <c r="V637" s="25">
        <v>34139.436999999998</v>
      </c>
      <c r="W637" s="13"/>
      <c r="X637" s="13"/>
      <c r="Y637" s="13"/>
      <c r="Z637" s="38">
        <v>34139.436999999998</v>
      </c>
      <c r="AA637" s="38"/>
      <c r="AB637" s="38"/>
      <c r="AC637" s="38"/>
      <c r="AD637" s="38"/>
      <c r="AE637" s="38"/>
      <c r="AF637" s="38"/>
      <c r="AG637" s="38"/>
      <c r="AH637" s="38"/>
      <c r="AI637" s="38">
        <v>34139.436999999998</v>
      </c>
      <c r="AJ637" s="38"/>
      <c r="AK637" s="38"/>
      <c r="AL637" s="38">
        <v>34139.436999999998</v>
      </c>
      <c r="AM637" s="38">
        <v>34139.436999999998</v>
      </c>
      <c r="AN637" s="38">
        <v>34139.436999999998</v>
      </c>
      <c r="AO637" s="38">
        <v>34139.436999999998</v>
      </c>
      <c r="AP637" s="38">
        <v>34139.436999999998</v>
      </c>
      <c r="AQ637" s="38">
        <v>34139.436999999998</v>
      </c>
      <c r="AR637" s="38">
        <v>34139.436999999998</v>
      </c>
      <c r="AS637" s="38">
        <v>34139.436999999998</v>
      </c>
      <c r="AT637" s="38">
        <v>34139.436999999998</v>
      </c>
      <c r="AU637" s="38">
        <v>34139.436999999998</v>
      </c>
      <c r="AV637" s="38">
        <v>34139.436999999998</v>
      </c>
      <c r="AW637" s="38">
        <v>34139.436999999998</v>
      </c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9"/>
      <c r="BR637" s="39"/>
      <c r="BS637" s="39"/>
      <c r="BT637" s="39"/>
      <c r="BU637" s="39"/>
      <c r="BV637" s="39"/>
      <c r="BW637" s="39"/>
      <c r="BX637" s="39"/>
      <c r="BY637" s="39"/>
      <c r="BZ637" s="39"/>
      <c r="CA637" s="39"/>
      <c r="CB637" s="39"/>
      <c r="CF637" s="18">
        <f t="shared" si="80"/>
        <v>512091.55499999982</v>
      </c>
      <c r="CG637" s="18">
        <f t="shared" si="86"/>
        <v>-104642.85400000001</v>
      </c>
      <c r="CH637" s="13">
        <f t="shared" si="78"/>
        <v>407448.70099999983</v>
      </c>
      <c r="CI637" s="13">
        <f t="shared" si="81"/>
        <v>698432.429</v>
      </c>
      <c r="CJ637" s="13">
        <f t="shared" si="82"/>
        <v>1105881.1299999999</v>
      </c>
      <c r="CK637" s="13"/>
      <c r="CL637" s="13">
        <f t="shared" si="83"/>
        <v>1940090.08</v>
      </c>
      <c r="CN637" t="s">
        <v>326</v>
      </c>
      <c r="CO637" t="s">
        <v>213</v>
      </c>
      <c r="CP637" t="s">
        <v>509</v>
      </c>
      <c r="CQ637" t="s">
        <v>46</v>
      </c>
      <c r="CR637" s="18">
        <f t="shared" si="84"/>
        <v>1105881.1299999999</v>
      </c>
    </row>
    <row r="638" spans="1:96" x14ac:dyDescent="0.25">
      <c r="A638" t="s">
        <v>29</v>
      </c>
      <c r="B638" s="11">
        <v>789</v>
      </c>
      <c r="C638">
        <v>4</v>
      </c>
      <c r="D638" s="21" t="s">
        <v>744</v>
      </c>
      <c r="E638" s="11" t="s">
        <v>786</v>
      </c>
      <c r="F638" s="11" t="s">
        <v>439</v>
      </c>
      <c r="G638" s="13">
        <v>34139.436999999998</v>
      </c>
      <c r="H638" s="13">
        <v>39601.746919999998</v>
      </c>
      <c r="I638" s="14">
        <v>72</v>
      </c>
      <c r="J638" s="15">
        <v>42979</v>
      </c>
      <c r="K638" s="15">
        <v>45170</v>
      </c>
      <c r="L638" s="13">
        <v>1940090.08</v>
      </c>
      <c r="M638" s="13">
        <v>698432.429</v>
      </c>
      <c r="N638" s="13">
        <v>104642.85400000001</v>
      </c>
      <c r="O638" s="13"/>
      <c r="P638" s="13">
        <v>34139.436999999998</v>
      </c>
      <c r="Q638" s="13">
        <v>34139.436999999998</v>
      </c>
      <c r="R638" s="13">
        <v>34139.436999999998</v>
      </c>
      <c r="S638" s="13">
        <v>34139.436999999998</v>
      </c>
      <c r="T638" s="13">
        <v>34139.436999999998</v>
      </c>
      <c r="U638" s="13">
        <v>34139.436999999998</v>
      </c>
      <c r="V638" s="25">
        <v>34139.436999999998</v>
      </c>
      <c r="W638" s="13"/>
      <c r="X638" s="13"/>
      <c r="Y638" s="13"/>
      <c r="Z638" s="38">
        <v>34139.436999999998</v>
      </c>
      <c r="AA638" s="38"/>
      <c r="AB638" s="38"/>
      <c r="AC638" s="38"/>
      <c r="AD638" s="38"/>
      <c r="AE638" s="38"/>
      <c r="AF638" s="38"/>
      <c r="AG638" s="38"/>
      <c r="AH638" s="38"/>
      <c r="AI638" s="38">
        <v>34139.436999999998</v>
      </c>
      <c r="AJ638" s="38"/>
      <c r="AK638" s="38"/>
      <c r="AL638" s="38">
        <v>34139.436999999998</v>
      </c>
      <c r="AM638" s="38">
        <v>34139.436999999998</v>
      </c>
      <c r="AN638" s="38">
        <v>34139.436999999998</v>
      </c>
      <c r="AO638" s="38">
        <v>34139.436999999998</v>
      </c>
      <c r="AP638" s="38">
        <v>34139.436999999998</v>
      </c>
      <c r="AQ638" s="38">
        <v>34139.436999999998</v>
      </c>
      <c r="AR638" s="38">
        <v>34139.436999999998</v>
      </c>
      <c r="AS638" s="38">
        <v>34139.436999999998</v>
      </c>
      <c r="AT638" s="38">
        <v>34139.436999999998</v>
      </c>
      <c r="AU638" s="38">
        <v>34139.436999999998</v>
      </c>
      <c r="AV638" s="38">
        <v>34139.436999999998</v>
      </c>
      <c r="AW638" s="38">
        <v>34139.436999999998</v>
      </c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9"/>
      <c r="BR638" s="39"/>
      <c r="BS638" s="39"/>
      <c r="BT638" s="39"/>
      <c r="BU638" s="39"/>
      <c r="BV638" s="39"/>
      <c r="BW638" s="39"/>
      <c r="BX638" s="39"/>
      <c r="BY638" s="39"/>
      <c r="BZ638" s="39"/>
      <c r="CA638" s="39"/>
      <c r="CB638" s="39"/>
      <c r="CF638" s="18">
        <f t="shared" si="80"/>
        <v>512091.55499999982</v>
      </c>
      <c r="CG638" s="18">
        <f t="shared" si="86"/>
        <v>-104642.85400000001</v>
      </c>
      <c r="CH638" s="13">
        <f t="shared" si="78"/>
        <v>407448.70099999983</v>
      </c>
      <c r="CI638" s="13">
        <f t="shared" si="81"/>
        <v>698432.429</v>
      </c>
      <c r="CJ638" s="13">
        <f t="shared" si="82"/>
        <v>1105881.1299999999</v>
      </c>
      <c r="CK638" s="13"/>
      <c r="CL638" s="13">
        <f t="shared" si="83"/>
        <v>1940090.08</v>
      </c>
      <c r="CN638" t="s">
        <v>326</v>
      </c>
      <c r="CO638" t="s">
        <v>213</v>
      </c>
      <c r="CP638" t="s">
        <v>509</v>
      </c>
      <c r="CQ638" t="s">
        <v>46</v>
      </c>
      <c r="CR638" s="18">
        <f t="shared" si="84"/>
        <v>1105881.1299999999</v>
      </c>
    </row>
    <row r="639" spans="1:96" x14ac:dyDescent="0.25">
      <c r="A639" t="s">
        <v>29</v>
      </c>
      <c r="B639" s="11">
        <v>789</v>
      </c>
      <c r="C639">
        <v>5</v>
      </c>
      <c r="D639" s="21" t="s">
        <v>744</v>
      </c>
      <c r="E639" s="11" t="s">
        <v>787</v>
      </c>
      <c r="F639" s="11" t="s">
        <v>439</v>
      </c>
      <c r="G639" s="13">
        <v>34139.436999999998</v>
      </c>
      <c r="H639" s="13">
        <v>39601.746919999998</v>
      </c>
      <c r="I639" s="14">
        <v>72</v>
      </c>
      <c r="J639" s="15">
        <v>42979</v>
      </c>
      <c r="K639" s="15">
        <v>45170</v>
      </c>
      <c r="L639" s="13">
        <v>1940090.08</v>
      </c>
      <c r="M639" s="13">
        <v>698432.429</v>
      </c>
      <c r="N639" s="13">
        <v>104642.85400000001</v>
      </c>
      <c r="O639" s="13"/>
      <c r="P639" s="13">
        <v>34139.436999999998</v>
      </c>
      <c r="Q639" s="13">
        <v>34139.436999999998</v>
      </c>
      <c r="R639" s="13">
        <v>34139.436999999998</v>
      </c>
      <c r="S639" s="13">
        <v>34139.436999999998</v>
      </c>
      <c r="T639" s="13">
        <v>34139.436999999998</v>
      </c>
      <c r="U639" s="13">
        <v>34139.436999999998</v>
      </c>
      <c r="V639" s="25">
        <v>34139.436999999998</v>
      </c>
      <c r="W639" s="13"/>
      <c r="X639" s="13"/>
      <c r="Y639" s="13"/>
      <c r="Z639" s="38">
        <v>34139.436999999998</v>
      </c>
      <c r="AA639" s="38"/>
      <c r="AB639" s="38"/>
      <c r="AC639" s="38"/>
      <c r="AD639" s="38"/>
      <c r="AE639" s="38"/>
      <c r="AF639" s="38"/>
      <c r="AG639" s="38"/>
      <c r="AH639" s="38"/>
      <c r="AI639" s="38">
        <v>34139.436999999998</v>
      </c>
      <c r="AJ639" s="38"/>
      <c r="AK639" s="38"/>
      <c r="AL639" s="38">
        <v>34139.436999999998</v>
      </c>
      <c r="AM639" s="38">
        <v>34139.436999999998</v>
      </c>
      <c r="AN639" s="38">
        <v>34139.436999999998</v>
      </c>
      <c r="AO639" s="38">
        <v>34139.436999999998</v>
      </c>
      <c r="AP639" s="38">
        <v>34139.436999999998</v>
      </c>
      <c r="AQ639" s="38">
        <v>34139.436999999998</v>
      </c>
      <c r="AR639" s="38">
        <v>34139.436999999998</v>
      </c>
      <c r="AS639" s="38">
        <v>34139.436999999998</v>
      </c>
      <c r="AT639" s="38">
        <v>34139.436999999998</v>
      </c>
      <c r="AU639" s="38">
        <v>34139.436999999998</v>
      </c>
      <c r="AV639" s="38">
        <v>34139.436999999998</v>
      </c>
      <c r="AW639" s="38">
        <v>34139.436999999998</v>
      </c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9"/>
      <c r="BR639" s="39"/>
      <c r="BS639" s="39"/>
      <c r="BT639" s="39"/>
      <c r="BU639" s="39"/>
      <c r="BV639" s="39"/>
      <c r="BW639" s="39"/>
      <c r="BX639" s="39"/>
      <c r="BY639" s="39"/>
      <c r="BZ639" s="39"/>
      <c r="CA639" s="39"/>
      <c r="CB639" s="39"/>
      <c r="CF639" s="18">
        <f t="shared" si="80"/>
        <v>512091.55499999982</v>
      </c>
      <c r="CG639" s="18">
        <f t="shared" si="86"/>
        <v>-104642.85400000001</v>
      </c>
      <c r="CH639" s="13">
        <f t="shared" si="78"/>
        <v>407448.70099999983</v>
      </c>
      <c r="CI639" s="13">
        <f t="shared" si="81"/>
        <v>698432.429</v>
      </c>
      <c r="CJ639" s="13">
        <f t="shared" si="82"/>
        <v>1105881.1299999999</v>
      </c>
      <c r="CK639" s="13"/>
      <c r="CL639" s="13">
        <f t="shared" si="83"/>
        <v>1940090.08</v>
      </c>
      <c r="CN639" t="s">
        <v>326</v>
      </c>
      <c r="CO639" t="s">
        <v>213</v>
      </c>
      <c r="CP639" t="s">
        <v>509</v>
      </c>
      <c r="CQ639" t="s">
        <v>46</v>
      </c>
      <c r="CR639" s="18">
        <f t="shared" si="84"/>
        <v>1105881.1299999999</v>
      </c>
    </row>
    <row r="640" spans="1:96" x14ac:dyDescent="0.25">
      <c r="A640" t="s">
        <v>29</v>
      </c>
      <c r="B640" s="11">
        <v>789</v>
      </c>
      <c r="C640">
        <v>5</v>
      </c>
      <c r="D640" s="21" t="s">
        <v>744</v>
      </c>
      <c r="E640" s="11" t="s">
        <v>788</v>
      </c>
      <c r="F640" s="11" t="s">
        <v>439</v>
      </c>
      <c r="G640" s="13">
        <v>34139.436999999998</v>
      </c>
      <c r="H640" s="13">
        <v>39601.746919999998</v>
      </c>
      <c r="I640" s="14">
        <v>72</v>
      </c>
      <c r="J640" s="15">
        <v>42979</v>
      </c>
      <c r="K640" s="15">
        <v>45170</v>
      </c>
      <c r="L640" s="13">
        <v>1940090.08</v>
      </c>
      <c r="M640" s="13">
        <v>698432.429</v>
      </c>
      <c r="N640" s="13">
        <v>104642.85400000001</v>
      </c>
      <c r="O640" s="13"/>
      <c r="P640" s="13">
        <v>34139.436999999998</v>
      </c>
      <c r="Q640" s="13">
        <v>34139.436999999998</v>
      </c>
      <c r="R640" s="13">
        <v>34139.436999999998</v>
      </c>
      <c r="S640" s="13">
        <v>34139.436999999998</v>
      </c>
      <c r="T640" s="13">
        <v>34139.436999999998</v>
      </c>
      <c r="U640" s="13">
        <v>34139.436999999998</v>
      </c>
      <c r="V640" s="25">
        <v>34139.436999999998</v>
      </c>
      <c r="W640" s="13"/>
      <c r="X640" s="13"/>
      <c r="Y640" s="13"/>
      <c r="Z640" s="38">
        <v>34139.436999999998</v>
      </c>
      <c r="AA640" s="38"/>
      <c r="AB640" s="38"/>
      <c r="AC640" s="38"/>
      <c r="AD640" s="38"/>
      <c r="AE640" s="38"/>
      <c r="AF640" s="38"/>
      <c r="AG640" s="38"/>
      <c r="AH640" s="38"/>
      <c r="AI640" s="38">
        <v>34139.436999999998</v>
      </c>
      <c r="AJ640" s="38"/>
      <c r="AK640" s="38"/>
      <c r="AL640" s="38">
        <v>34139.436999999998</v>
      </c>
      <c r="AM640" s="38">
        <v>34139.436999999998</v>
      </c>
      <c r="AN640" s="38">
        <v>34139.436999999998</v>
      </c>
      <c r="AO640" s="38">
        <v>34139.436999999998</v>
      </c>
      <c r="AP640" s="38">
        <v>34139.436999999998</v>
      </c>
      <c r="AQ640" s="38">
        <v>34139.436999999998</v>
      </c>
      <c r="AR640" s="38">
        <v>34139.436999999998</v>
      </c>
      <c r="AS640" s="38">
        <v>34139.436999999998</v>
      </c>
      <c r="AT640" s="38">
        <v>34139.436999999998</v>
      </c>
      <c r="AU640" s="38">
        <v>34139.436999999998</v>
      </c>
      <c r="AV640" s="38">
        <v>34139.436999999998</v>
      </c>
      <c r="AW640" s="38">
        <v>34139.436999999998</v>
      </c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9"/>
      <c r="BR640" s="39"/>
      <c r="BS640" s="39"/>
      <c r="BT640" s="39"/>
      <c r="BU640" s="39"/>
      <c r="BV640" s="39"/>
      <c r="BW640" s="39"/>
      <c r="BX640" s="39"/>
      <c r="BY640" s="39"/>
      <c r="BZ640" s="39"/>
      <c r="CA640" s="39"/>
      <c r="CB640" s="39"/>
      <c r="CF640" s="18">
        <f t="shared" si="80"/>
        <v>512091.55499999982</v>
      </c>
      <c r="CG640" s="18">
        <f t="shared" si="86"/>
        <v>-104642.85400000001</v>
      </c>
      <c r="CH640" s="13">
        <f t="shared" si="78"/>
        <v>407448.70099999983</v>
      </c>
      <c r="CI640" s="13">
        <f t="shared" si="81"/>
        <v>698432.429</v>
      </c>
      <c r="CJ640" s="13">
        <f t="shared" si="82"/>
        <v>1105881.1299999999</v>
      </c>
      <c r="CK640" s="13"/>
      <c r="CL640" s="13">
        <f t="shared" si="83"/>
        <v>1940090.08</v>
      </c>
      <c r="CN640" t="s">
        <v>326</v>
      </c>
      <c r="CO640" t="s">
        <v>213</v>
      </c>
      <c r="CP640" t="s">
        <v>509</v>
      </c>
      <c r="CQ640" t="s">
        <v>46</v>
      </c>
      <c r="CR640" s="18">
        <f t="shared" si="84"/>
        <v>1105881.1299999999</v>
      </c>
    </row>
    <row r="641" spans="1:96" x14ac:dyDescent="0.25">
      <c r="A641" t="s">
        <v>29</v>
      </c>
      <c r="B641" s="11">
        <v>789</v>
      </c>
      <c r="C641">
        <v>5</v>
      </c>
      <c r="D641" s="21" t="s">
        <v>744</v>
      </c>
      <c r="E641" s="11" t="s">
        <v>789</v>
      </c>
      <c r="F641" s="11" t="s">
        <v>439</v>
      </c>
      <c r="G641" s="13">
        <v>34139.436999999998</v>
      </c>
      <c r="H641" s="13">
        <v>39601.746919999998</v>
      </c>
      <c r="I641" s="14">
        <v>72</v>
      </c>
      <c r="J641" s="15">
        <v>42979</v>
      </c>
      <c r="K641" s="15">
        <v>45170</v>
      </c>
      <c r="L641" s="13">
        <v>1940090.08</v>
      </c>
      <c r="M641" s="13">
        <v>698432.429</v>
      </c>
      <c r="N641" s="13">
        <v>104642.85400000001</v>
      </c>
      <c r="O641" s="13"/>
      <c r="P641" s="13">
        <v>34139.436999999998</v>
      </c>
      <c r="Q641" s="13">
        <v>34139.436999999998</v>
      </c>
      <c r="R641" s="13">
        <v>34139.436999999998</v>
      </c>
      <c r="S641" s="13">
        <v>34139.436999999998</v>
      </c>
      <c r="T641" s="13">
        <v>34139.436999999998</v>
      </c>
      <c r="U641" s="13">
        <v>34139.436999999998</v>
      </c>
      <c r="V641" s="25">
        <v>34139.436999999998</v>
      </c>
      <c r="W641" s="13"/>
      <c r="X641" s="13"/>
      <c r="Y641" s="13"/>
      <c r="Z641" s="38">
        <v>34139.436999999998</v>
      </c>
      <c r="AA641" s="38"/>
      <c r="AB641" s="38"/>
      <c r="AC641" s="38"/>
      <c r="AD641" s="38"/>
      <c r="AE641" s="38"/>
      <c r="AF641" s="38"/>
      <c r="AG641" s="38"/>
      <c r="AH641" s="38"/>
      <c r="AI641" s="38">
        <v>34139.436999999998</v>
      </c>
      <c r="AJ641" s="38"/>
      <c r="AK641" s="38"/>
      <c r="AL641" s="38">
        <v>34139.436999999998</v>
      </c>
      <c r="AM641" s="38">
        <v>34139.436999999998</v>
      </c>
      <c r="AN641" s="38">
        <v>34139.436999999998</v>
      </c>
      <c r="AO641" s="38">
        <v>34139.436999999998</v>
      </c>
      <c r="AP641" s="38">
        <v>34139.436999999998</v>
      </c>
      <c r="AQ641" s="38">
        <v>34139.436999999998</v>
      </c>
      <c r="AR641" s="38">
        <v>34139.436999999998</v>
      </c>
      <c r="AS641" s="38">
        <v>34139.436999999998</v>
      </c>
      <c r="AT641" s="38">
        <v>34139.436999999998</v>
      </c>
      <c r="AU641" s="38">
        <v>34139.436999999998</v>
      </c>
      <c r="AV641" s="38">
        <v>34139.436999999998</v>
      </c>
      <c r="AW641" s="38">
        <v>34139.436999999998</v>
      </c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9"/>
      <c r="BR641" s="39"/>
      <c r="BS641" s="39"/>
      <c r="BT641" s="39"/>
      <c r="BU641" s="39"/>
      <c r="BV641" s="39"/>
      <c r="BW641" s="39"/>
      <c r="BX641" s="39"/>
      <c r="BY641" s="39"/>
      <c r="BZ641" s="39"/>
      <c r="CA641" s="39"/>
      <c r="CB641" s="39"/>
      <c r="CF641" s="18">
        <f t="shared" si="80"/>
        <v>512091.55499999982</v>
      </c>
      <c r="CG641" s="18">
        <f t="shared" si="86"/>
        <v>-104642.85400000001</v>
      </c>
      <c r="CH641" s="13">
        <f t="shared" si="78"/>
        <v>407448.70099999983</v>
      </c>
      <c r="CI641" s="13">
        <f t="shared" si="81"/>
        <v>698432.429</v>
      </c>
      <c r="CJ641" s="13">
        <f t="shared" si="82"/>
        <v>1105881.1299999999</v>
      </c>
      <c r="CK641" s="13"/>
      <c r="CL641" s="13">
        <f t="shared" si="83"/>
        <v>1940090.08</v>
      </c>
      <c r="CN641" t="s">
        <v>326</v>
      </c>
      <c r="CO641" t="s">
        <v>213</v>
      </c>
      <c r="CP641" t="s">
        <v>509</v>
      </c>
      <c r="CQ641" t="s">
        <v>46</v>
      </c>
      <c r="CR641" s="18">
        <f t="shared" si="84"/>
        <v>1105881.1299999999</v>
      </c>
    </row>
    <row r="642" spans="1:96" x14ac:dyDescent="0.25">
      <c r="A642" t="s">
        <v>29</v>
      </c>
      <c r="B642" s="11">
        <v>789</v>
      </c>
      <c r="C642">
        <v>5</v>
      </c>
      <c r="D642" s="21" t="s">
        <v>744</v>
      </c>
      <c r="E642" s="11" t="s">
        <v>790</v>
      </c>
      <c r="F642" s="11" t="s">
        <v>439</v>
      </c>
      <c r="G642" s="13">
        <v>34139.436999999998</v>
      </c>
      <c r="H642" s="13">
        <v>39601.746919999998</v>
      </c>
      <c r="I642" s="14">
        <v>72</v>
      </c>
      <c r="J642" s="15">
        <v>42979</v>
      </c>
      <c r="K642" s="15">
        <v>45170</v>
      </c>
      <c r="L642" s="13">
        <v>1940090.08</v>
      </c>
      <c r="M642" s="13">
        <v>698432.429</v>
      </c>
      <c r="N642" s="13">
        <v>104642.85400000001</v>
      </c>
      <c r="O642" s="13"/>
      <c r="P642" s="13">
        <v>34139.436999999998</v>
      </c>
      <c r="Q642" s="13">
        <v>34139.436999999998</v>
      </c>
      <c r="R642" s="13">
        <v>34139.436999999998</v>
      </c>
      <c r="S642" s="13">
        <v>34139.436999999998</v>
      </c>
      <c r="T642" s="13">
        <v>34139.436999999998</v>
      </c>
      <c r="U642" s="13">
        <v>34139.436999999998</v>
      </c>
      <c r="V642" s="25">
        <v>34139.436999999998</v>
      </c>
      <c r="W642" s="13"/>
      <c r="X642" s="13"/>
      <c r="Y642" s="13"/>
      <c r="Z642" s="38">
        <v>34139.436999999998</v>
      </c>
      <c r="AA642" s="38"/>
      <c r="AB642" s="38"/>
      <c r="AC642" s="38"/>
      <c r="AD642" s="38"/>
      <c r="AE642" s="38"/>
      <c r="AF642" s="38"/>
      <c r="AG642" s="38"/>
      <c r="AH642" s="38"/>
      <c r="AI642" s="38">
        <v>34139.436999999998</v>
      </c>
      <c r="AJ642" s="38"/>
      <c r="AK642" s="38"/>
      <c r="AL642" s="38">
        <v>34139.436999999998</v>
      </c>
      <c r="AM642" s="38">
        <v>34139.436999999998</v>
      </c>
      <c r="AN642" s="38">
        <v>34139.436999999998</v>
      </c>
      <c r="AO642" s="38">
        <v>34139.436999999998</v>
      </c>
      <c r="AP642" s="38">
        <v>34139.436999999998</v>
      </c>
      <c r="AQ642" s="38">
        <v>34139.436999999998</v>
      </c>
      <c r="AR642" s="38">
        <v>34139.436999999998</v>
      </c>
      <c r="AS642" s="38">
        <v>34139.436999999998</v>
      </c>
      <c r="AT642" s="38">
        <v>34139.436999999998</v>
      </c>
      <c r="AU642" s="38">
        <v>34139.436999999998</v>
      </c>
      <c r="AV642" s="38">
        <v>34139.436999999998</v>
      </c>
      <c r="AW642" s="38">
        <v>34139.436999999998</v>
      </c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F642" s="18">
        <f t="shared" si="80"/>
        <v>512091.55499999982</v>
      </c>
      <c r="CG642" s="18">
        <f t="shared" si="86"/>
        <v>-104642.85400000001</v>
      </c>
      <c r="CH642" s="13">
        <f t="shared" si="78"/>
        <v>407448.70099999983</v>
      </c>
      <c r="CI642" s="13">
        <f t="shared" si="81"/>
        <v>698432.429</v>
      </c>
      <c r="CJ642" s="13">
        <f t="shared" si="82"/>
        <v>1105881.1299999999</v>
      </c>
      <c r="CK642" s="13"/>
      <c r="CL642" s="13">
        <f t="shared" si="83"/>
        <v>1940090.08</v>
      </c>
      <c r="CN642" t="s">
        <v>326</v>
      </c>
      <c r="CO642" t="s">
        <v>213</v>
      </c>
      <c r="CP642" t="s">
        <v>509</v>
      </c>
      <c r="CQ642" t="s">
        <v>46</v>
      </c>
      <c r="CR642" s="18">
        <f t="shared" si="84"/>
        <v>1105881.1299999999</v>
      </c>
    </row>
    <row r="643" spans="1:96" x14ac:dyDescent="0.25">
      <c r="A643" t="s">
        <v>29</v>
      </c>
      <c r="B643" s="11">
        <v>789</v>
      </c>
      <c r="C643">
        <v>5</v>
      </c>
      <c r="D643" s="21" t="s">
        <v>744</v>
      </c>
      <c r="E643" s="11" t="s">
        <v>791</v>
      </c>
      <c r="F643" s="11" t="s">
        <v>439</v>
      </c>
      <c r="G643" s="13">
        <v>34139.436999999998</v>
      </c>
      <c r="H643" s="13">
        <v>39601.746919999998</v>
      </c>
      <c r="I643" s="14">
        <v>72</v>
      </c>
      <c r="J643" s="15">
        <v>42979</v>
      </c>
      <c r="K643" s="15">
        <v>45170</v>
      </c>
      <c r="L643" s="13">
        <v>1940090.08</v>
      </c>
      <c r="M643" s="13">
        <v>698432.429</v>
      </c>
      <c r="N643" s="13">
        <v>104642.85400000001</v>
      </c>
      <c r="O643" s="13"/>
      <c r="P643" s="13">
        <v>34139.436999999998</v>
      </c>
      <c r="Q643" s="13">
        <v>34139.436999999998</v>
      </c>
      <c r="R643" s="13">
        <v>34139.436999999998</v>
      </c>
      <c r="S643" s="13">
        <v>34139.436999999998</v>
      </c>
      <c r="T643" s="13">
        <v>34139.436999999998</v>
      </c>
      <c r="U643" s="13">
        <v>34139.436999999998</v>
      </c>
      <c r="V643" s="25">
        <v>34139.436999999998</v>
      </c>
      <c r="W643" s="13"/>
      <c r="X643" s="13"/>
      <c r="Y643" s="13"/>
      <c r="Z643" s="38">
        <v>34139.436999999998</v>
      </c>
      <c r="AA643" s="38"/>
      <c r="AB643" s="38"/>
      <c r="AC643" s="38"/>
      <c r="AD643" s="38"/>
      <c r="AE643" s="38"/>
      <c r="AF643" s="38"/>
      <c r="AG643" s="38"/>
      <c r="AH643" s="38"/>
      <c r="AI643" s="38">
        <v>34139.436999999998</v>
      </c>
      <c r="AJ643" s="38"/>
      <c r="AK643" s="38"/>
      <c r="AL643" s="38">
        <v>34139.436999999998</v>
      </c>
      <c r="AM643" s="38">
        <v>34139.436999999998</v>
      </c>
      <c r="AN643" s="38">
        <v>34139.436999999998</v>
      </c>
      <c r="AO643" s="38">
        <v>34139.436999999998</v>
      </c>
      <c r="AP643" s="38">
        <v>34139.436999999998</v>
      </c>
      <c r="AQ643" s="38">
        <v>34139.436999999998</v>
      </c>
      <c r="AR643" s="38">
        <v>34139.436999999998</v>
      </c>
      <c r="AS643" s="38">
        <v>34139.436999999998</v>
      </c>
      <c r="AT643" s="38">
        <v>34139.436999999998</v>
      </c>
      <c r="AU643" s="38">
        <v>34139.436999999998</v>
      </c>
      <c r="AV643" s="38">
        <v>34139.436999999998</v>
      </c>
      <c r="AW643" s="38">
        <v>34139.436999999998</v>
      </c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F643" s="18">
        <f t="shared" si="80"/>
        <v>512091.55499999982</v>
      </c>
      <c r="CG643" s="18">
        <f t="shared" si="86"/>
        <v>-104642.85400000001</v>
      </c>
      <c r="CH643" s="13">
        <f t="shared" si="78"/>
        <v>407448.70099999983</v>
      </c>
      <c r="CI643" s="13">
        <f t="shared" si="81"/>
        <v>698432.429</v>
      </c>
      <c r="CJ643" s="13">
        <f t="shared" si="82"/>
        <v>1105881.1299999999</v>
      </c>
      <c r="CK643" s="13"/>
      <c r="CL643" s="13">
        <f t="shared" si="83"/>
        <v>1940090.08</v>
      </c>
      <c r="CN643" t="s">
        <v>326</v>
      </c>
      <c r="CO643" t="s">
        <v>213</v>
      </c>
      <c r="CP643" t="s">
        <v>509</v>
      </c>
      <c r="CQ643" t="s">
        <v>46</v>
      </c>
      <c r="CR643" s="18">
        <f t="shared" si="84"/>
        <v>1105881.1299999999</v>
      </c>
    </row>
    <row r="644" spans="1:96" x14ac:dyDescent="0.25">
      <c r="A644" t="s">
        <v>29</v>
      </c>
      <c r="B644" s="11">
        <v>789</v>
      </c>
      <c r="C644">
        <v>6</v>
      </c>
      <c r="D644" s="21" t="s">
        <v>744</v>
      </c>
      <c r="E644" s="11" t="s">
        <v>792</v>
      </c>
      <c r="F644" s="11" t="s">
        <v>439</v>
      </c>
      <c r="G644" s="13">
        <v>42870.590977074433</v>
      </c>
      <c r="H644" s="13">
        <v>49729.885533406341</v>
      </c>
      <c r="I644" s="14">
        <v>48</v>
      </c>
      <c r="J644" s="15">
        <v>43132</v>
      </c>
      <c r="K644" s="15">
        <v>44562</v>
      </c>
      <c r="L644" s="13">
        <v>1877893.1</v>
      </c>
      <c r="M644" s="13">
        <v>826085.17469000001</v>
      </c>
      <c r="N644" s="13">
        <v>131097.68895045732</v>
      </c>
      <c r="O644" s="13"/>
      <c r="P644" s="13">
        <v>42870.590977074433</v>
      </c>
      <c r="Q644" s="13">
        <v>42870.590977074433</v>
      </c>
      <c r="R644" s="17">
        <v>42870.590977074433</v>
      </c>
      <c r="S644" s="13"/>
      <c r="T644" s="13"/>
      <c r="U644" s="13"/>
      <c r="V644" s="25"/>
      <c r="W644" s="13"/>
      <c r="X644" s="17"/>
      <c r="Y644" s="17"/>
      <c r="Z644" s="38">
        <v>42870.590977074433</v>
      </c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F644" s="18">
        <f t="shared" si="80"/>
        <v>85741.181954148866</v>
      </c>
      <c r="CG644" s="18">
        <f t="shared" si="86"/>
        <v>-131097.68895045732</v>
      </c>
      <c r="CH644" s="13">
        <f t="shared" si="78"/>
        <v>-45356.506996308453</v>
      </c>
      <c r="CI644" s="13">
        <f t="shared" si="81"/>
        <v>826085.17469000001</v>
      </c>
      <c r="CJ644" s="13">
        <f t="shared" si="82"/>
        <v>780728.66769369156</v>
      </c>
      <c r="CK644" s="13"/>
      <c r="CL644" s="13">
        <f t="shared" si="83"/>
        <v>1877893.1</v>
      </c>
      <c r="CN644" t="s">
        <v>326</v>
      </c>
      <c r="CO644" t="s">
        <v>213</v>
      </c>
      <c r="CP644" t="s">
        <v>793</v>
      </c>
      <c r="CQ644" t="s">
        <v>46</v>
      </c>
      <c r="CR644" s="18">
        <f t="shared" si="84"/>
        <v>780728.66769369156</v>
      </c>
    </row>
    <row r="645" spans="1:96" x14ac:dyDescent="0.25">
      <c r="A645" t="s">
        <v>29</v>
      </c>
      <c r="B645" s="11">
        <v>789</v>
      </c>
      <c r="C645">
        <v>6</v>
      </c>
      <c r="D645" s="21" t="s">
        <v>744</v>
      </c>
      <c r="E645" s="11" t="s">
        <v>794</v>
      </c>
      <c r="F645" s="11" t="s">
        <v>439</v>
      </c>
      <c r="G645" s="13">
        <v>42870.590977074433</v>
      </c>
      <c r="H645" s="13">
        <v>49729.885533406341</v>
      </c>
      <c r="I645" s="14">
        <v>48</v>
      </c>
      <c r="J645" s="15">
        <v>43132</v>
      </c>
      <c r="K645" s="15">
        <v>44562</v>
      </c>
      <c r="L645" s="13">
        <v>1877893.1</v>
      </c>
      <c r="M645" s="13">
        <v>826085.17469000001</v>
      </c>
      <c r="N645" s="13">
        <v>131097.68895045732</v>
      </c>
      <c r="O645" s="13"/>
      <c r="P645" s="13">
        <v>42870.590977074433</v>
      </c>
      <c r="Q645" s="13">
        <v>42870.590977074433</v>
      </c>
      <c r="R645" s="17">
        <v>42870.590977074433</v>
      </c>
      <c r="S645" s="13"/>
      <c r="T645" s="13"/>
      <c r="U645" s="13"/>
      <c r="V645" s="25"/>
      <c r="W645" s="13"/>
      <c r="X645" s="17"/>
      <c r="Y645" s="17"/>
      <c r="Z645" s="38">
        <v>42870.590977074433</v>
      </c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F645" s="18">
        <f t="shared" si="80"/>
        <v>85741.181954148866</v>
      </c>
      <c r="CG645" s="18">
        <f t="shared" si="86"/>
        <v>-131097.68895045732</v>
      </c>
      <c r="CH645" s="13">
        <f t="shared" si="78"/>
        <v>-45356.506996308453</v>
      </c>
      <c r="CI645" s="13">
        <f t="shared" si="81"/>
        <v>826085.17469000001</v>
      </c>
      <c r="CJ645" s="13">
        <f t="shared" si="82"/>
        <v>780728.66769369156</v>
      </c>
      <c r="CK645" s="13"/>
      <c r="CL645" s="13">
        <f t="shared" si="83"/>
        <v>1877893.1</v>
      </c>
      <c r="CN645" t="s">
        <v>326</v>
      </c>
      <c r="CO645" t="s">
        <v>213</v>
      </c>
      <c r="CP645" t="s">
        <v>793</v>
      </c>
      <c r="CQ645" t="s">
        <v>46</v>
      </c>
      <c r="CR645" s="18">
        <f t="shared" si="84"/>
        <v>780728.66769369156</v>
      </c>
    </row>
    <row r="646" spans="1:96" x14ac:dyDescent="0.25">
      <c r="A646" t="s">
        <v>29</v>
      </c>
      <c r="B646" s="11">
        <v>789</v>
      </c>
      <c r="C646">
        <v>6</v>
      </c>
      <c r="D646" s="21" t="s">
        <v>744</v>
      </c>
      <c r="E646" s="11" t="s">
        <v>795</v>
      </c>
      <c r="F646" s="11" t="s">
        <v>439</v>
      </c>
      <c r="G646" s="13">
        <v>42870.590977074433</v>
      </c>
      <c r="H646" s="13">
        <v>49729.885533406341</v>
      </c>
      <c r="I646" s="14">
        <v>48</v>
      </c>
      <c r="J646" s="15">
        <v>43132</v>
      </c>
      <c r="K646" s="15">
        <v>44562</v>
      </c>
      <c r="L646" s="13">
        <v>1877893.1</v>
      </c>
      <c r="M646" s="13">
        <v>826085.17469000001</v>
      </c>
      <c r="N646" s="13">
        <v>131097.68895045732</v>
      </c>
      <c r="O646" s="13"/>
      <c r="P646" s="13">
        <v>42870.590977074433</v>
      </c>
      <c r="Q646" s="13">
        <v>42870.590977074433</v>
      </c>
      <c r="R646" s="17">
        <v>42870.590977074433</v>
      </c>
      <c r="S646" s="13"/>
      <c r="T646" s="13"/>
      <c r="U646" s="13"/>
      <c r="V646" s="25"/>
      <c r="W646" s="13"/>
      <c r="X646" s="17"/>
      <c r="Y646" s="17"/>
      <c r="Z646" s="38">
        <v>42870.590977074433</v>
      </c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F646" s="18">
        <f t="shared" si="80"/>
        <v>85741.181954148866</v>
      </c>
      <c r="CG646" s="18">
        <f t="shared" si="86"/>
        <v>-131097.68895045732</v>
      </c>
      <c r="CH646" s="13">
        <f t="shared" si="78"/>
        <v>-45356.506996308453</v>
      </c>
      <c r="CI646" s="13">
        <f t="shared" si="81"/>
        <v>826085.17469000001</v>
      </c>
      <c r="CJ646" s="13">
        <f t="shared" si="82"/>
        <v>780728.66769369156</v>
      </c>
      <c r="CK646" s="13"/>
      <c r="CL646" s="13">
        <f t="shared" si="83"/>
        <v>1877893.1</v>
      </c>
      <c r="CN646" t="s">
        <v>326</v>
      </c>
      <c r="CO646" t="s">
        <v>213</v>
      </c>
      <c r="CP646" t="s">
        <v>793</v>
      </c>
      <c r="CQ646" t="s">
        <v>46</v>
      </c>
      <c r="CR646" s="18">
        <f t="shared" si="84"/>
        <v>780728.66769369156</v>
      </c>
    </row>
    <row r="647" spans="1:96" x14ac:dyDescent="0.25">
      <c r="A647" t="s">
        <v>29</v>
      </c>
      <c r="B647" s="11">
        <v>789</v>
      </c>
      <c r="C647">
        <v>6</v>
      </c>
      <c r="D647" s="21" t="s">
        <v>744</v>
      </c>
      <c r="E647" s="11" t="s">
        <v>796</v>
      </c>
      <c r="F647" s="11" t="s">
        <v>439</v>
      </c>
      <c r="G647" s="13">
        <v>42870.590977074433</v>
      </c>
      <c r="H647" s="13">
        <v>49729.885533406341</v>
      </c>
      <c r="I647" s="14">
        <v>48</v>
      </c>
      <c r="J647" s="15">
        <v>43132</v>
      </c>
      <c r="K647" s="15">
        <v>44562</v>
      </c>
      <c r="L647" s="13">
        <v>1877893.1</v>
      </c>
      <c r="M647" s="13">
        <v>826085.17469000001</v>
      </c>
      <c r="N647" s="13">
        <v>131097.68895045732</v>
      </c>
      <c r="O647" s="13"/>
      <c r="P647" s="13">
        <v>42870.590977074433</v>
      </c>
      <c r="Q647" s="13">
        <v>42870.590977074433</v>
      </c>
      <c r="R647" s="17">
        <v>42870.590977074433</v>
      </c>
      <c r="S647" s="13"/>
      <c r="T647" s="13"/>
      <c r="U647" s="13"/>
      <c r="V647" s="25"/>
      <c r="W647" s="13"/>
      <c r="X647" s="17"/>
      <c r="Y647" s="17"/>
      <c r="Z647" s="38">
        <v>42870.590977074433</v>
      </c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F647" s="18">
        <f t="shared" si="80"/>
        <v>85741.181954148866</v>
      </c>
      <c r="CG647" s="18">
        <f t="shared" si="86"/>
        <v>-131097.68895045732</v>
      </c>
      <c r="CH647" s="13">
        <f t="shared" ref="CH647:CH710" si="87">+CE647+CF647+CG647</f>
        <v>-45356.506996308453</v>
      </c>
      <c r="CI647" s="13">
        <f t="shared" si="81"/>
        <v>826085.17469000001</v>
      </c>
      <c r="CJ647" s="13">
        <f t="shared" si="82"/>
        <v>780728.66769369156</v>
      </c>
      <c r="CK647" s="13"/>
      <c r="CL647" s="13">
        <f t="shared" si="83"/>
        <v>1877893.1</v>
      </c>
      <c r="CN647" t="s">
        <v>326</v>
      </c>
      <c r="CO647" t="s">
        <v>213</v>
      </c>
      <c r="CP647" t="s">
        <v>793</v>
      </c>
      <c r="CQ647" t="s">
        <v>46</v>
      </c>
      <c r="CR647" s="18">
        <f t="shared" si="84"/>
        <v>780728.66769369156</v>
      </c>
    </row>
    <row r="648" spans="1:96" x14ac:dyDescent="0.25">
      <c r="A648" t="s">
        <v>29</v>
      </c>
      <c r="B648" s="11">
        <v>789</v>
      </c>
      <c r="C648">
        <v>6</v>
      </c>
      <c r="D648" s="21" t="s">
        <v>744</v>
      </c>
      <c r="E648" s="11" t="s">
        <v>797</v>
      </c>
      <c r="F648" s="11" t="s">
        <v>439</v>
      </c>
      <c r="G648" s="13">
        <v>42870.590977074433</v>
      </c>
      <c r="H648" s="13">
        <v>49729.885533406341</v>
      </c>
      <c r="I648" s="14">
        <v>48</v>
      </c>
      <c r="J648" s="15">
        <v>43132</v>
      </c>
      <c r="K648" s="15">
        <v>44562</v>
      </c>
      <c r="L648" s="13">
        <v>1877893.1</v>
      </c>
      <c r="M648" s="13">
        <v>826085.17469000001</v>
      </c>
      <c r="N648" s="13">
        <v>131097.68895045732</v>
      </c>
      <c r="O648" s="13"/>
      <c r="P648" s="13">
        <v>42870.590977074433</v>
      </c>
      <c r="Q648" s="13">
        <v>42870.590977074433</v>
      </c>
      <c r="R648" s="17">
        <v>42870.590977074433</v>
      </c>
      <c r="S648" s="13"/>
      <c r="T648" s="13"/>
      <c r="U648" s="13"/>
      <c r="V648" s="25"/>
      <c r="W648" s="13"/>
      <c r="X648" s="17"/>
      <c r="Y648" s="17"/>
      <c r="Z648" s="38">
        <v>42870.590977074433</v>
      </c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F648" s="18">
        <f t="shared" si="80"/>
        <v>85741.181954148866</v>
      </c>
      <c r="CG648" s="18">
        <f t="shared" si="86"/>
        <v>-131097.68895045732</v>
      </c>
      <c r="CH648" s="13">
        <f t="shared" si="87"/>
        <v>-45356.506996308453</v>
      </c>
      <c r="CI648" s="13">
        <f t="shared" si="81"/>
        <v>826085.17469000001</v>
      </c>
      <c r="CJ648" s="13">
        <f t="shared" si="82"/>
        <v>780728.66769369156</v>
      </c>
      <c r="CK648" s="13"/>
      <c r="CL648" s="13">
        <f t="shared" si="83"/>
        <v>1877893.1</v>
      </c>
      <c r="CN648" t="s">
        <v>326</v>
      </c>
      <c r="CO648" t="s">
        <v>213</v>
      </c>
      <c r="CP648" t="s">
        <v>793</v>
      </c>
      <c r="CQ648" t="s">
        <v>46</v>
      </c>
      <c r="CR648" s="18">
        <f t="shared" si="84"/>
        <v>780728.66769369156</v>
      </c>
    </row>
    <row r="649" spans="1:96" x14ac:dyDescent="0.25">
      <c r="A649" t="s">
        <v>29</v>
      </c>
      <c r="B649" s="11">
        <v>789</v>
      </c>
      <c r="C649">
        <v>6</v>
      </c>
      <c r="D649" s="21" t="s">
        <v>744</v>
      </c>
      <c r="E649" s="11" t="s">
        <v>798</v>
      </c>
      <c r="F649" s="11" t="s">
        <v>439</v>
      </c>
      <c r="G649" s="13">
        <v>42870.590977074433</v>
      </c>
      <c r="H649" s="13">
        <v>49729.885533406341</v>
      </c>
      <c r="I649" s="14">
        <v>48</v>
      </c>
      <c r="J649" s="15">
        <v>43132</v>
      </c>
      <c r="K649" s="15">
        <v>44562</v>
      </c>
      <c r="L649" s="13">
        <v>1877893.1</v>
      </c>
      <c r="M649" s="13">
        <v>826085.17469000001</v>
      </c>
      <c r="N649" s="13">
        <v>131097.68895045732</v>
      </c>
      <c r="O649" s="13"/>
      <c r="P649" s="13">
        <v>42870.590977074433</v>
      </c>
      <c r="Q649" s="13">
        <v>42870.590977074433</v>
      </c>
      <c r="R649" s="17">
        <v>42870.590977074433</v>
      </c>
      <c r="S649" s="13"/>
      <c r="T649" s="13"/>
      <c r="U649" s="13"/>
      <c r="V649" s="25"/>
      <c r="W649" s="13"/>
      <c r="X649" s="17"/>
      <c r="Y649" s="17"/>
      <c r="Z649" s="38">
        <v>42870.590977074433</v>
      </c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F649" s="18">
        <f t="shared" si="80"/>
        <v>85741.181954148866</v>
      </c>
      <c r="CG649" s="18">
        <f t="shared" si="86"/>
        <v>-131097.68895045732</v>
      </c>
      <c r="CH649" s="13">
        <f t="shared" si="87"/>
        <v>-45356.506996308453</v>
      </c>
      <c r="CI649" s="13">
        <f t="shared" si="81"/>
        <v>826085.17469000001</v>
      </c>
      <c r="CJ649" s="13">
        <f t="shared" si="82"/>
        <v>780728.66769369156</v>
      </c>
      <c r="CK649" s="13"/>
      <c r="CL649" s="13">
        <f t="shared" si="83"/>
        <v>1877893.1</v>
      </c>
      <c r="CN649" t="s">
        <v>326</v>
      </c>
      <c r="CO649" t="s">
        <v>213</v>
      </c>
      <c r="CP649" t="s">
        <v>793</v>
      </c>
      <c r="CQ649" t="s">
        <v>46</v>
      </c>
      <c r="CR649" s="18">
        <f t="shared" si="84"/>
        <v>780728.66769369156</v>
      </c>
    </row>
    <row r="650" spans="1:96" x14ac:dyDescent="0.25">
      <c r="A650" t="s">
        <v>29</v>
      </c>
      <c r="B650" s="11">
        <v>789</v>
      </c>
      <c r="C650">
        <v>6</v>
      </c>
      <c r="D650" s="21" t="s">
        <v>744</v>
      </c>
      <c r="E650" s="11" t="s">
        <v>799</v>
      </c>
      <c r="F650" s="11" t="s">
        <v>439</v>
      </c>
      <c r="G650" s="13">
        <v>42870.590977074433</v>
      </c>
      <c r="H650" s="13">
        <v>49729.885533406341</v>
      </c>
      <c r="I650" s="14">
        <v>48</v>
      </c>
      <c r="J650" s="15">
        <v>43132</v>
      </c>
      <c r="K650" s="15">
        <v>44562</v>
      </c>
      <c r="L650" s="13">
        <v>1877893.1</v>
      </c>
      <c r="M650" s="13">
        <v>826085.17469000001</v>
      </c>
      <c r="N650" s="13">
        <v>131097.68895045732</v>
      </c>
      <c r="O650" s="13"/>
      <c r="P650" s="13">
        <v>42870.590977074433</v>
      </c>
      <c r="Q650" s="13">
        <v>42870.590977074433</v>
      </c>
      <c r="R650" s="17">
        <v>42870.590977074433</v>
      </c>
      <c r="S650" s="13"/>
      <c r="T650" s="13"/>
      <c r="U650" s="13"/>
      <c r="V650" s="25"/>
      <c r="W650" s="13"/>
      <c r="X650" s="17"/>
      <c r="Y650" s="17"/>
      <c r="Z650" s="38">
        <v>42870.590977074433</v>
      </c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F650" s="18">
        <f t="shared" si="80"/>
        <v>85741.181954148866</v>
      </c>
      <c r="CG650" s="18">
        <f t="shared" si="86"/>
        <v>-131097.68895045732</v>
      </c>
      <c r="CH650" s="13">
        <f t="shared" si="87"/>
        <v>-45356.506996308453</v>
      </c>
      <c r="CI650" s="13">
        <f t="shared" si="81"/>
        <v>826085.17469000001</v>
      </c>
      <c r="CJ650" s="13">
        <f t="shared" si="82"/>
        <v>780728.66769369156</v>
      </c>
      <c r="CK650" s="13"/>
      <c r="CL650" s="13">
        <f t="shared" si="83"/>
        <v>1877893.1</v>
      </c>
      <c r="CN650" t="s">
        <v>326</v>
      </c>
      <c r="CO650" t="s">
        <v>213</v>
      </c>
      <c r="CP650" t="s">
        <v>793</v>
      </c>
      <c r="CQ650" t="s">
        <v>46</v>
      </c>
      <c r="CR650" s="18">
        <f t="shared" si="84"/>
        <v>780728.66769369156</v>
      </c>
    </row>
    <row r="651" spans="1:96" x14ac:dyDescent="0.25">
      <c r="A651" t="s">
        <v>29</v>
      </c>
      <c r="B651" s="11">
        <v>789</v>
      </c>
      <c r="C651">
        <v>6</v>
      </c>
      <c r="D651" s="21" t="s">
        <v>744</v>
      </c>
      <c r="E651" s="11" t="s">
        <v>800</v>
      </c>
      <c r="F651" s="11" t="s">
        <v>439</v>
      </c>
      <c r="G651" s="22"/>
      <c r="H651" s="22"/>
      <c r="I651" s="55"/>
      <c r="J651" s="55"/>
      <c r="K651" s="55"/>
      <c r="L651" s="22"/>
      <c r="M651" s="22"/>
      <c r="N651" s="22"/>
      <c r="O651" s="22"/>
      <c r="P651" s="13"/>
      <c r="Q651" s="13"/>
      <c r="R651" s="17"/>
      <c r="S651" s="13"/>
      <c r="T651" s="13"/>
      <c r="U651" s="13"/>
      <c r="V651" s="25"/>
      <c r="W651" s="13"/>
      <c r="X651" s="17"/>
      <c r="Y651" s="17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9"/>
      <c r="BR651" s="39"/>
      <c r="BS651" s="39"/>
      <c r="BT651" s="39"/>
      <c r="BU651" s="39"/>
      <c r="BV651" s="39"/>
      <c r="BW651" s="39"/>
      <c r="BX651" s="39"/>
      <c r="BY651" s="39"/>
      <c r="BZ651" s="39"/>
      <c r="CA651" s="39"/>
      <c r="CB651" s="39"/>
      <c r="CF651" s="18">
        <f t="shared" si="80"/>
        <v>0</v>
      </c>
      <c r="CG651" s="18">
        <f t="shared" si="86"/>
        <v>0</v>
      </c>
      <c r="CH651" s="13">
        <f t="shared" si="87"/>
        <v>0</v>
      </c>
      <c r="CI651" s="13">
        <f t="shared" si="81"/>
        <v>0</v>
      </c>
      <c r="CJ651" s="13">
        <f t="shared" si="82"/>
        <v>0</v>
      </c>
      <c r="CK651" s="13"/>
      <c r="CL651" s="13">
        <f t="shared" si="83"/>
        <v>0</v>
      </c>
      <c r="CN651" t="e">
        <v>#N/A</v>
      </c>
      <c r="CO651" t="e">
        <v>#N/A</v>
      </c>
      <c r="CP651" t="e">
        <v>#N/A</v>
      </c>
      <c r="CQ651" t="s">
        <v>25</v>
      </c>
      <c r="CR651" s="18">
        <f t="shared" si="84"/>
        <v>0</v>
      </c>
    </row>
    <row r="652" spans="1:96" x14ac:dyDescent="0.25">
      <c r="A652" t="s">
        <v>29</v>
      </c>
      <c r="B652" s="11">
        <v>789</v>
      </c>
      <c r="C652">
        <v>6</v>
      </c>
      <c r="D652" s="21" t="s">
        <v>744</v>
      </c>
      <c r="E652" s="11" t="s">
        <v>801</v>
      </c>
      <c r="F652" s="11" t="s">
        <v>439</v>
      </c>
      <c r="G652" s="22"/>
      <c r="H652" s="22"/>
      <c r="I652" s="55"/>
      <c r="J652" s="55"/>
      <c r="K652" s="55"/>
      <c r="L652" s="22"/>
      <c r="M652" s="22"/>
      <c r="N652" s="22"/>
      <c r="O652" s="22"/>
      <c r="P652" s="13"/>
      <c r="Q652" s="13"/>
      <c r="R652" s="17"/>
      <c r="S652" s="13"/>
      <c r="T652" s="13"/>
      <c r="U652" s="13"/>
      <c r="V652" s="25"/>
      <c r="W652" s="13"/>
      <c r="X652" s="17"/>
      <c r="Y652" s="17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9"/>
      <c r="BR652" s="39"/>
      <c r="BS652" s="39"/>
      <c r="BT652" s="39"/>
      <c r="BU652" s="39"/>
      <c r="BV652" s="39"/>
      <c r="BW652" s="39"/>
      <c r="BX652" s="39"/>
      <c r="BY652" s="39"/>
      <c r="BZ652" s="39"/>
      <c r="CA652" s="39"/>
      <c r="CB652" s="39"/>
      <c r="CF652" s="18">
        <f t="shared" si="80"/>
        <v>0</v>
      </c>
      <c r="CG652" s="18">
        <f t="shared" si="86"/>
        <v>0</v>
      </c>
      <c r="CH652" s="13">
        <f t="shared" si="87"/>
        <v>0</v>
      </c>
      <c r="CI652" s="13">
        <f t="shared" si="81"/>
        <v>0</v>
      </c>
      <c r="CJ652" s="13">
        <f t="shared" si="82"/>
        <v>0</v>
      </c>
      <c r="CK652" s="13"/>
      <c r="CL652" s="13">
        <f t="shared" si="83"/>
        <v>0</v>
      </c>
      <c r="CN652" t="e">
        <v>#N/A</v>
      </c>
      <c r="CO652" t="e">
        <v>#N/A</v>
      </c>
      <c r="CP652" t="e">
        <v>#N/A</v>
      </c>
      <c r="CQ652" t="s">
        <v>25</v>
      </c>
      <c r="CR652" s="18">
        <f t="shared" si="84"/>
        <v>0</v>
      </c>
    </row>
    <row r="653" spans="1:96" x14ac:dyDescent="0.25">
      <c r="A653" t="s">
        <v>29</v>
      </c>
      <c r="B653" s="11">
        <v>789</v>
      </c>
      <c r="C653">
        <v>6</v>
      </c>
      <c r="D653" s="21" t="s">
        <v>744</v>
      </c>
      <c r="E653" s="11" t="s">
        <v>802</v>
      </c>
      <c r="F653" s="11" t="s">
        <v>439</v>
      </c>
      <c r="G653" s="22"/>
      <c r="H653" s="22"/>
      <c r="I653" s="55"/>
      <c r="J653" s="55"/>
      <c r="K653" s="55"/>
      <c r="L653" s="22"/>
      <c r="M653" s="22"/>
      <c r="N653" s="22"/>
      <c r="O653" s="22"/>
      <c r="P653" s="13"/>
      <c r="Q653" s="13"/>
      <c r="R653" s="17"/>
      <c r="S653" s="13"/>
      <c r="T653" s="13"/>
      <c r="U653" s="13"/>
      <c r="V653" s="25"/>
      <c r="W653" s="13"/>
      <c r="X653" s="17"/>
      <c r="Y653" s="17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9"/>
      <c r="BR653" s="39"/>
      <c r="BS653" s="39"/>
      <c r="BT653" s="39"/>
      <c r="BU653" s="39"/>
      <c r="BV653" s="39"/>
      <c r="BW653" s="39"/>
      <c r="BX653" s="39"/>
      <c r="BY653" s="39"/>
      <c r="BZ653" s="39"/>
      <c r="CA653" s="39"/>
      <c r="CB653" s="39"/>
      <c r="CF653" s="18">
        <f t="shared" ref="CF653:CF716" si="88">SUM(X653:CB653)+G653</f>
        <v>0</v>
      </c>
      <c r="CG653" s="18">
        <f t="shared" si="86"/>
        <v>0</v>
      </c>
      <c r="CH653" s="13">
        <f t="shared" si="87"/>
        <v>0</v>
      </c>
      <c r="CI653" s="13">
        <f t="shared" ref="CI653:CI716" si="89">+M653</f>
        <v>0</v>
      </c>
      <c r="CJ653" s="13">
        <f t="shared" ref="CJ653:CJ716" si="90">+CH653+CI653</f>
        <v>0</v>
      </c>
      <c r="CK653" s="13"/>
      <c r="CL653" s="13">
        <f t="shared" ref="CL653:CL716" si="91">+L653</f>
        <v>0</v>
      </c>
      <c r="CN653" t="e">
        <v>#N/A</v>
      </c>
      <c r="CO653" t="e">
        <v>#N/A</v>
      </c>
      <c r="CP653" t="e">
        <v>#N/A</v>
      </c>
      <c r="CQ653" t="s">
        <v>25</v>
      </c>
      <c r="CR653" s="18">
        <f t="shared" ref="CR653:CR716" si="92">+CJ653</f>
        <v>0</v>
      </c>
    </row>
    <row r="654" spans="1:96" x14ac:dyDescent="0.25">
      <c r="A654" t="s">
        <v>29</v>
      </c>
      <c r="B654" s="11">
        <v>789</v>
      </c>
      <c r="C654">
        <v>6</v>
      </c>
      <c r="D654" s="21" t="s">
        <v>744</v>
      </c>
      <c r="E654" s="11" t="s">
        <v>803</v>
      </c>
      <c r="F654" s="11" t="s">
        <v>439</v>
      </c>
      <c r="G654" s="22"/>
      <c r="H654" s="22"/>
      <c r="I654" s="55"/>
      <c r="J654" s="55"/>
      <c r="K654" s="55"/>
      <c r="L654" s="22"/>
      <c r="M654" s="22"/>
      <c r="N654" s="22"/>
      <c r="O654" s="22"/>
      <c r="P654" s="13"/>
      <c r="Q654" s="13"/>
      <c r="R654" s="17"/>
      <c r="S654" s="13"/>
      <c r="T654" s="13"/>
      <c r="U654" s="13"/>
      <c r="V654" s="25"/>
      <c r="W654" s="13"/>
      <c r="X654" s="17"/>
      <c r="Y654" s="17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9"/>
      <c r="BR654" s="39"/>
      <c r="BS654" s="39"/>
      <c r="BT654" s="39"/>
      <c r="BU654" s="39"/>
      <c r="BV654" s="39"/>
      <c r="BW654" s="39"/>
      <c r="BX654" s="39"/>
      <c r="BY654" s="39"/>
      <c r="BZ654" s="39"/>
      <c r="CA654" s="39"/>
      <c r="CB654" s="39"/>
      <c r="CF654" s="18">
        <f t="shared" si="88"/>
        <v>0</v>
      </c>
      <c r="CG654" s="18">
        <f t="shared" si="86"/>
        <v>0</v>
      </c>
      <c r="CH654" s="13">
        <f t="shared" si="87"/>
        <v>0</v>
      </c>
      <c r="CI654" s="13">
        <f t="shared" si="89"/>
        <v>0</v>
      </c>
      <c r="CJ654" s="13">
        <f t="shared" si="90"/>
        <v>0</v>
      </c>
      <c r="CK654" s="13"/>
      <c r="CL654" s="13">
        <f t="shared" si="91"/>
        <v>0</v>
      </c>
      <c r="CN654" t="e">
        <v>#N/A</v>
      </c>
      <c r="CO654" t="e">
        <v>#N/A</v>
      </c>
      <c r="CP654" t="e">
        <v>#N/A</v>
      </c>
      <c r="CQ654" t="s">
        <v>25</v>
      </c>
      <c r="CR654" s="18">
        <f t="shared" si="92"/>
        <v>0</v>
      </c>
    </row>
    <row r="655" spans="1:96" x14ac:dyDescent="0.25">
      <c r="A655" t="s">
        <v>29</v>
      </c>
      <c r="B655" s="11">
        <v>789</v>
      </c>
      <c r="C655">
        <v>6</v>
      </c>
      <c r="D655" s="21" t="s">
        <v>744</v>
      </c>
      <c r="E655" s="11" t="s">
        <v>804</v>
      </c>
      <c r="F655" s="11" t="s">
        <v>439</v>
      </c>
      <c r="G655" s="22"/>
      <c r="H655" s="22"/>
      <c r="I655" s="55"/>
      <c r="J655" s="55"/>
      <c r="K655" s="55"/>
      <c r="L655" s="22"/>
      <c r="M655" s="22"/>
      <c r="N655" s="22"/>
      <c r="O655" s="22"/>
      <c r="P655" s="13"/>
      <c r="Q655" s="13"/>
      <c r="R655" s="17"/>
      <c r="S655" s="13"/>
      <c r="T655" s="13"/>
      <c r="U655" s="13"/>
      <c r="V655" s="25"/>
      <c r="W655" s="13"/>
      <c r="X655" s="17"/>
      <c r="Y655" s="17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9"/>
      <c r="BR655" s="39"/>
      <c r="BS655" s="39"/>
      <c r="BT655" s="39"/>
      <c r="BU655" s="39"/>
      <c r="BV655" s="39"/>
      <c r="BW655" s="39"/>
      <c r="BX655" s="39"/>
      <c r="BY655" s="39"/>
      <c r="BZ655" s="39"/>
      <c r="CA655" s="39"/>
      <c r="CB655" s="39"/>
      <c r="CF655" s="18">
        <f t="shared" si="88"/>
        <v>0</v>
      </c>
      <c r="CG655" s="18">
        <f t="shared" si="86"/>
        <v>0</v>
      </c>
      <c r="CH655" s="13">
        <f t="shared" si="87"/>
        <v>0</v>
      </c>
      <c r="CI655" s="13">
        <f t="shared" si="89"/>
        <v>0</v>
      </c>
      <c r="CJ655" s="13">
        <f t="shared" si="90"/>
        <v>0</v>
      </c>
      <c r="CK655" s="13"/>
      <c r="CL655" s="13">
        <f t="shared" si="91"/>
        <v>0</v>
      </c>
      <c r="CN655" t="e">
        <v>#N/A</v>
      </c>
      <c r="CO655" t="e">
        <v>#N/A</v>
      </c>
      <c r="CP655" t="e">
        <v>#N/A</v>
      </c>
      <c r="CQ655" t="s">
        <v>25</v>
      </c>
      <c r="CR655" s="18">
        <f t="shared" si="92"/>
        <v>0</v>
      </c>
    </row>
    <row r="656" spans="1:96" x14ac:dyDescent="0.25">
      <c r="A656" t="s">
        <v>29</v>
      </c>
      <c r="B656" s="11">
        <v>789</v>
      </c>
      <c r="C656">
        <v>6</v>
      </c>
      <c r="D656" s="21" t="s">
        <v>744</v>
      </c>
      <c r="E656" s="11" t="s">
        <v>805</v>
      </c>
      <c r="F656" s="11" t="s">
        <v>439</v>
      </c>
      <c r="G656" s="22"/>
      <c r="H656" s="22"/>
      <c r="I656" s="55"/>
      <c r="J656" s="55"/>
      <c r="K656" s="55"/>
      <c r="L656" s="22"/>
      <c r="M656" s="22"/>
      <c r="N656" s="22"/>
      <c r="O656" s="22"/>
      <c r="P656" s="13"/>
      <c r="Q656" s="13"/>
      <c r="R656" s="17"/>
      <c r="S656" s="13"/>
      <c r="T656" s="13"/>
      <c r="U656" s="13"/>
      <c r="V656" s="25"/>
      <c r="W656" s="13"/>
      <c r="X656" s="17"/>
      <c r="Y656" s="17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9"/>
      <c r="BR656" s="39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F656" s="18">
        <f t="shared" si="88"/>
        <v>0</v>
      </c>
      <c r="CG656" s="18">
        <f t="shared" si="86"/>
        <v>0</v>
      </c>
      <c r="CH656" s="13">
        <f t="shared" si="87"/>
        <v>0</v>
      </c>
      <c r="CI656" s="13">
        <f t="shared" si="89"/>
        <v>0</v>
      </c>
      <c r="CJ656" s="13">
        <f t="shared" si="90"/>
        <v>0</v>
      </c>
      <c r="CK656" s="13"/>
      <c r="CL656" s="13">
        <f t="shared" si="91"/>
        <v>0</v>
      </c>
      <c r="CN656" t="e">
        <v>#N/A</v>
      </c>
      <c r="CO656" t="e">
        <v>#N/A</v>
      </c>
      <c r="CP656" t="e">
        <v>#N/A</v>
      </c>
      <c r="CQ656" t="s">
        <v>25</v>
      </c>
      <c r="CR656" s="18">
        <f t="shared" si="92"/>
        <v>0</v>
      </c>
    </row>
    <row r="657" spans="1:96" x14ac:dyDescent="0.25">
      <c r="A657" t="s">
        <v>29</v>
      </c>
      <c r="B657" s="11">
        <v>789</v>
      </c>
      <c r="C657">
        <v>6</v>
      </c>
      <c r="D657" s="21" t="s">
        <v>744</v>
      </c>
      <c r="E657" s="11" t="s">
        <v>806</v>
      </c>
      <c r="F657" s="11" t="s">
        <v>439</v>
      </c>
      <c r="G657" s="22"/>
      <c r="H657" s="22"/>
      <c r="I657" s="55"/>
      <c r="J657" s="55"/>
      <c r="K657" s="55"/>
      <c r="L657" s="22"/>
      <c r="M657" s="22"/>
      <c r="N657" s="22"/>
      <c r="O657" s="22"/>
      <c r="P657" s="13"/>
      <c r="Q657" s="13"/>
      <c r="R657" s="17"/>
      <c r="S657" s="13"/>
      <c r="T657" s="13"/>
      <c r="U657" s="13"/>
      <c r="V657" s="25"/>
      <c r="W657" s="13"/>
      <c r="X657" s="17"/>
      <c r="Y657" s="17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9"/>
      <c r="BR657" s="39"/>
      <c r="BS657" s="39"/>
      <c r="BT657" s="39"/>
      <c r="BU657" s="39"/>
      <c r="BV657" s="39"/>
      <c r="BW657" s="39"/>
      <c r="BX657" s="39"/>
      <c r="BY657" s="39"/>
      <c r="BZ657" s="39"/>
      <c r="CA657" s="39"/>
      <c r="CB657" s="39"/>
      <c r="CF657" s="18">
        <f t="shared" si="88"/>
        <v>0</v>
      </c>
      <c r="CG657" s="18">
        <f t="shared" si="86"/>
        <v>0</v>
      </c>
      <c r="CH657" s="13">
        <f t="shared" si="87"/>
        <v>0</v>
      </c>
      <c r="CI657" s="13">
        <f t="shared" si="89"/>
        <v>0</v>
      </c>
      <c r="CJ657" s="13">
        <f t="shared" si="90"/>
        <v>0</v>
      </c>
      <c r="CK657" s="13"/>
      <c r="CL657" s="13">
        <f t="shared" si="91"/>
        <v>0</v>
      </c>
      <c r="CN657" t="e">
        <v>#N/A</v>
      </c>
      <c r="CO657" t="e">
        <v>#N/A</v>
      </c>
      <c r="CP657" t="e">
        <v>#N/A</v>
      </c>
      <c r="CQ657" t="s">
        <v>25</v>
      </c>
      <c r="CR657" s="18">
        <f t="shared" si="92"/>
        <v>0</v>
      </c>
    </row>
    <row r="658" spans="1:96" x14ac:dyDescent="0.25">
      <c r="A658" t="s">
        <v>29</v>
      </c>
      <c r="B658" s="11">
        <v>789</v>
      </c>
      <c r="C658">
        <v>6</v>
      </c>
      <c r="D658" s="21" t="s">
        <v>744</v>
      </c>
      <c r="E658" s="11" t="s">
        <v>807</v>
      </c>
      <c r="F658" s="11" t="s">
        <v>439</v>
      </c>
      <c r="G658" s="13">
        <v>19524.946262138088</v>
      </c>
      <c r="H658" s="13">
        <v>22648.937664080182</v>
      </c>
      <c r="I658" s="14">
        <v>48</v>
      </c>
      <c r="J658" s="15">
        <v>43132</v>
      </c>
      <c r="K658" s="15">
        <v>44562</v>
      </c>
      <c r="L658" s="13">
        <v>855266</v>
      </c>
      <c r="M658" s="13">
        <v>376231.5134</v>
      </c>
      <c r="N658" s="13">
        <v>59707.017421759432</v>
      </c>
      <c r="O658" s="13">
        <v>19524.946262138088</v>
      </c>
      <c r="P658" s="13">
        <v>19524.946262138088</v>
      </c>
      <c r="Q658" s="13">
        <v>19524.946262138088</v>
      </c>
      <c r="R658" s="17">
        <v>19524.946262138088</v>
      </c>
      <c r="S658" s="13"/>
      <c r="T658" s="13"/>
      <c r="U658" s="13"/>
      <c r="V658" s="25"/>
      <c r="W658" s="13"/>
      <c r="X658" s="17"/>
      <c r="Y658" s="17"/>
      <c r="Z658" s="38">
        <v>19524.946262138088</v>
      </c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9"/>
      <c r="BR658" s="39"/>
      <c r="BS658" s="39"/>
      <c r="BT658" s="39"/>
      <c r="BU658" s="39"/>
      <c r="BV658" s="39"/>
      <c r="BW658" s="39"/>
      <c r="BX658" s="39"/>
      <c r="BY658" s="39"/>
      <c r="BZ658" s="39"/>
      <c r="CA658" s="39"/>
      <c r="CB658" s="39"/>
      <c r="CF658" s="18">
        <f t="shared" si="88"/>
        <v>39049.892524276176</v>
      </c>
      <c r="CG658" s="18">
        <f t="shared" si="86"/>
        <v>-59707.017421759432</v>
      </c>
      <c r="CH658" s="13">
        <f t="shared" si="87"/>
        <v>-20657.124897483256</v>
      </c>
      <c r="CI658" s="13">
        <f t="shared" si="89"/>
        <v>376231.5134</v>
      </c>
      <c r="CJ658" s="13">
        <f t="shared" si="90"/>
        <v>355574.38850251673</v>
      </c>
      <c r="CK658" s="13"/>
      <c r="CL658" s="13">
        <f t="shared" si="91"/>
        <v>855266</v>
      </c>
      <c r="CN658" t="s">
        <v>808</v>
      </c>
      <c r="CO658" t="s">
        <v>213</v>
      </c>
      <c r="CP658" t="s">
        <v>552</v>
      </c>
      <c r="CQ658" t="s">
        <v>218</v>
      </c>
      <c r="CR658" s="18">
        <f t="shared" si="92"/>
        <v>355574.38850251673</v>
      </c>
    </row>
    <row r="659" spans="1:96" x14ac:dyDescent="0.25">
      <c r="A659" t="s">
        <v>29</v>
      </c>
      <c r="B659" s="11">
        <v>789</v>
      </c>
      <c r="C659">
        <v>6</v>
      </c>
      <c r="D659" s="21" t="s">
        <v>744</v>
      </c>
      <c r="E659" s="11" t="s">
        <v>809</v>
      </c>
      <c r="F659" s="11" t="s">
        <v>439</v>
      </c>
      <c r="G659" s="13">
        <v>19524.946262138088</v>
      </c>
      <c r="H659" s="13">
        <v>22648.937664080182</v>
      </c>
      <c r="I659" s="14">
        <v>48</v>
      </c>
      <c r="J659" s="15">
        <v>43132</v>
      </c>
      <c r="K659" s="15">
        <v>44562</v>
      </c>
      <c r="L659" s="13">
        <v>855266</v>
      </c>
      <c r="M659" s="13">
        <v>376231.5134</v>
      </c>
      <c r="N659" s="13">
        <v>59707.017421759432</v>
      </c>
      <c r="O659" s="13">
        <v>19524.946262138088</v>
      </c>
      <c r="P659" s="13">
        <v>19524.946262138088</v>
      </c>
      <c r="Q659" s="13">
        <v>19524.946262138088</v>
      </c>
      <c r="R659" s="17">
        <v>19524.946262138088</v>
      </c>
      <c r="S659" s="13"/>
      <c r="T659" s="13"/>
      <c r="U659" s="13"/>
      <c r="V659" s="25"/>
      <c r="W659" s="13"/>
      <c r="X659" s="17"/>
      <c r="Y659" s="17"/>
      <c r="Z659" s="38">
        <v>19524.946262138088</v>
      </c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9"/>
      <c r="BR659" s="39"/>
      <c r="BS659" s="39"/>
      <c r="BT659" s="39"/>
      <c r="BU659" s="39"/>
      <c r="BV659" s="39"/>
      <c r="BW659" s="39"/>
      <c r="BX659" s="39"/>
      <c r="BY659" s="39"/>
      <c r="BZ659" s="39"/>
      <c r="CA659" s="39"/>
      <c r="CB659" s="39"/>
      <c r="CF659" s="18">
        <f t="shared" si="88"/>
        <v>39049.892524276176</v>
      </c>
      <c r="CG659" s="18">
        <f t="shared" si="86"/>
        <v>-59707.017421759432</v>
      </c>
      <c r="CH659" s="13">
        <f t="shared" si="87"/>
        <v>-20657.124897483256</v>
      </c>
      <c r="CI659" s="13">
        <f t="shared" si="89"/>
        <v>376231.5134</v>
      </c>
      <c r="CJ659" s="13">
        <f t="shared" si="90"/>
        <v>355574.38850251673</v>
      </c>
      <c r="CK659" s="13"/>
      <c r="CL659" s="13">
        <f t="shared" si="91"/>
        <v>855266</v>
      </c>
      <c r="CN659" t="s">
        <v>808</v>
      </c>
      <c r="CO659" t="s">
        <v>213</v>
      </c>
      <c r="CP659" t="s">
        <v>552</v>
      </c>
      <c r="CQ659" t="s">
        <v>218</v>
      </c>
      <c r="CR659" s="18">
        <f t="shared" si="92"/>
        <v>355574.38850251673</v>
      </c>
    </row>
    <row r="660" spans="1:96" x14ac:dyDescent="0.25">
      <c r="A660" t="s">
        <v>29</v>
      </c>
      <c r="B660" s="11">
        <v>789</v>
      </c>
      <c r="C660">
        <v>6</v>
      </c>
      <c r="D660" s="21" t="s">
        <v>744</v>
      </c>
      <c r="E660" s="11" t="s">
        <v>810</v>
      </c>
      <c r="F660" s="11" t="s">
        <v>439</v>
      </c>
      <c r="G660" s="13">
        <v>7464.6607096580228</v>
      </c>
      <c r="H660" s="13">
        <v>8659.0064232033055</v>
      </c>
      <c r="I660" s="14">
        <v>48</v>
      </c>
      <c r="J660" s="15">
        <v>43132</v>
      </c>
      <c r="K660" s="15">
        <v>44562</v>
      </c>
      <c r="L660" s="13">
        <v>326980</v>
      </c>
      <c r="M660" s="13">
        <v>143838.50200000001</v>
      </c>
      <c r="N660" s="13">
        <v>22826.817103178309</v>
      </c>
      <c r="O660" s="13">
        <v>7464.6607096580228</v>
      </c>
      <c r="P660" s="13">
        <v>7464.6607096580228</v>
      </c>
      <c r="Q660" s="13">
        <v>7464.6607096580228</v>
      </c>
      <c r="R660" s="17">
        <v>7464.6607096580228</v>
      </c>
      <c r="S660" s="13"/>
      <c r="T660" s="13"/>
      <c r="U660" s="13"/>
      <c r="V660" s="25"/>
      <c r="W660" s="13"/>
      <c r="X660" s="17"/>
      <c r="Y660" s="17"/>
      <c r="Z660" s="38">
        <v>7464.6607096580228</v>
      </c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9"/>
      <c r="BR660" s="39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F660" s="18">
        <f t="shared" si="88"/>
        <v>14929.321419316046</v>
      </c>
      <c r="CG660" s="18">
        <f t="shared" si="86"/>
        <v>-22826.817103178309</v>
      </c>
      <c r="CH660" s="13">
        <f t="shared" si="87"/>
        <v>-7897.4956838622638</v>
      </c>
      <c r="CI660" s="13">
        <f t="shared" si="89"/>
        <v>143838.50200000001</v>
      </c>
      <c r="CJ660" s="13">
        <f t="shared" si="90"/>
        <v>135941.00631613773</v>
      </c>
      <c r="CK660" s="13"/>
      <c r="CL660" s="13">
        <f t="shared" si="91"/>
        <v>326980</v>
      </c>
      <c r="CN660" t="s">
        <v>808</v>
      </c>
      <c r="CO660" t="s">
        <v>213</v>
      </c>
      <c r="CP660" t="s">
        <v>552</v>
      </c>
      <c r="CQ660" t="s">
        <v>218</v>
      </c>
      <c r="CR660" s="18">
        <f t="shared" si="92"/>
        <v>135941.00631613773</v>
      </c>
    </row>
    <row r="661" spans="1:96" x14ac:dyDescent="0.25">
      <c r="A661" t="s">
        <v>29</v>
      </c>
      <c r="B661" s="11">
        <v>789</v>
      </c>
      <c r="C661">
        <v>6</v>
      </c>
      <c r="D661" s="21" t="s">
        <v>744</v>
      </c>
      <c r="E661" s="11" t="s">
        <v>811</v>
      </c>
      <c r="F661" s="11" t="s">
        <v>439</v>
      </c>
      <c r="G661" s="13">
        <v>20616.266492308114</v>
      </c>
      <c r="H661" s="13">
        <v>23914.869131077412</v>
      </c>
      <c r="I661" s="14">
        <v>48</v>
      </c>
      <c r="J661" s="15">
        <v>43132</v>
      </c>
      <c r="K661" s="15">
        <v>44562</v>
      </c>
      <c r="L661" s="13">
        <v>903070</v>
      </c>
      <c r="M661" s="13">
        <v>397260.49300000002</v>
      </c>
      <c r="N661" s="13">
        <v>63044.264852184337</v>
      </c>
      <c r="O661" s="13">
        <v>20616.266492308114</v>
      </c>
      <c r="P661" s="13">
        <v>20616.266492308114</v>
      </c>
      <c r="Q661" s="13">
        <v>20616.266492308114</v>
      </c>
      <c r="R661" s="17">
        <v>20616.266492308114</v>
      </c>
      <c r="S661" s="13"/>
      <c r="T661" s="13"/>
      <c r="U661" s="13"/>
      <c r="V661" s="25"/>
      <c r="W661" s="13"/>
      <c r="X661" s="17"/>
      <c r="Y661" s="17"/>
      <c r="Z661" s="38">
        <v>20616.266492308114</v>
      </c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9"/>
      <c r="BR661" s="39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F661" s="18">
        <f t="shared" si="88"/>
        <v>41232.532984616228</v>
      </c>
      <c r="CG661" s="18">
        <f t="shared" si="86"/>
        <v>-63044.264852184337</v>
      </c>
      <c r="CH661" s="13">
        <f t="shared" si="87"/>
        <v>-21811.731867568109</v>
      </c>
      <c r="CI661" s="13">
        <f t="shared" si="89"/>
        <v>397260.49300000002</v>
      </c>
      <c r="CJ661" s="13">
        <f t="shared" si="90"/>
        <v>375448.76113243192</v>
      </c>
      <c r="CK661" s="13"/>
      <c r="CL661" s="13">
        <f t="shared" si="91"/>
        <v>903070</v>
      </c>
      <c r="CN661" t="s">
        <v>216</v>
      </c>
      <c r="CO661" t="s">
        <v>213</v>
      </c>
      <c r="CP661" t="s">
        <v>552</v>
      </c>
      <c r="CQ661" t="s">
        <v>218</v>
      </c>
      <c r="CR661" s="18">
        <f t="shared" si="92"/>
        <v>375448.76113243192</v>
      </c>
    </row>
    <row r="662" spans="1:96" x14ac:dyDescent="0.25">
      <c r="A662" t="s">
        <v>29</v>
      </c>
      <c r="B662" s="11">
        <v>789</v>
      </c>
      <c r="C662">
        <v>6</v>
      </c>
      <c r="D662" s="21" t="s">
        <v>744</v>
      </c>
      <c r="E662" s="11" t="s">
        <v>812</v>
      </c>
      <c r="F662" s="11" t="s">
        <v>439</v>
      </c>
      <c r="G662" s="13">
        <v>20616.266492308114</v>
      </c>
      <c r="H662" s="13">
        <v>23914.869131077412</v>
      </c>
      <c r="I662" s="14">
        <v>48</v>
      </c>
      <c r="J662" s="15">
        <v>43132</v>
      </c>
      <c r="K662" s="15">
        <v>44562</v>
      </c>
      <c r="L662" s="13">
        <v>903070</v>
      </c>
      <c r="M662" s="13">
        <v>397260.49300000002</v>
      </c>
      <c r="N662" s="13">
        <v>63044.264852184337</v>
      </c>
      <c r="O662" s="13">
        <v>20616.266492308114</v>
      </c>
      <c r="P662" s="13">
        <v>20616.266492308114</v>
      </c>
      <c r="Q662" s="13">
        <v>20616.266492308114</v>
      </c>
      <c r="R662" s="17">
        <v>20616.266492308114</v>
      </c>
      <c r="S662" s="13"/>
      <c r="T662" s="13"/>
      <c r="U662" s="13"/>
      <c r="V662" s="25"/>
      <c r="W662" s="13"/>
      <c r="X662" s="17"/>
      <c r="Y662" s="17"/>
      <c r="Z662" s="38">
        <v>20616.266492308114</v>
      </c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F662" s="18">
        <f t="shared" si="88"/>
        <v>41232.532984616228</v>
      </c>
      <c r="CG662" s="18">
        <f t="shared" si="86"/>
        <v>-63044.264852184337</v>
      </c>
      <c r="CH662" s="13">
        <f t="shared" si="87"/>
        <v>-21811.731867568109</v>
      </c>
      <c r="CI662" s="13">
        <f t="shared" si="89"/>
        <v>397260.49300000002</v>
      </c>
      <c r="CJ662" s="13">
        <f t="shared" si="90"/>
        <v>375448.76113243192</v>
      </c>
      <c r="CK662" s="13"/>
      <c r="CL662" s="13">
        <f t="shared" si="91"/>
        <v>903070</v>
      </c>
      <c r="CN662" t="s">
        <v>216</v>
      </c>
      <c r="CO662" t="s">
        <v>213</v>
      </c>
      <c r="CP662" t="s">
        <v>552</v>
      </c>
      <c r="CQ662" t="s">
        <v>218</v>
      </c>
      <c r="CR662" s="18">
        <f t="shared" si="92"/>
        <v>375448.76113243192</v>
      </c>
    </row>
    <row r="663" spans="1:96" x14ac:dyDescent="0.25">
      <c r="A663" t="s">
        <v>29</v>
      </c>
      <c r="B663" s="11">
        <v>789</v>
      </c>
      <c r="C663">
        <v>6</v>
      </c>
      <c r="D663" s="21" t="s">
        <v>744</v>
      </c>
      <c r="E663" s="11" t="s">
        <v>813</v>
      </c>
      <c r="F663" s="11" t="s">
        <v>439</v>
      </c>
      <c r="G663" s="13">
        <v>7670.7569419286037</v>
      </c>
      <c r="H663" s="13">
        <v>8898.07805263718</v>
      </c>
      <c r="I663" s="14">
        <v>48</v>
      </c>
      <c r="J663" s="15">
        <v>43132</v>
      </c>
      <c r="K663" s="15">
        <v>44562</v>
      </c>
      <c r="L663" s="13">
        <v>336008</v>
      </c>
      <c r="M663" s="13">
        <v>147809.9192</v>
      </c>
      <c r="N663" s="13">
        <v>23457.071261865363</v>
      </c>
      <c r="O663" s="13">
        <v>7670.7569419286037</v>
      </c>
      <c r="P663" s="13">
        <v>7670.7569419286037</v>
      </c>
      <c r="Q663" s="13">
        <v>7670.7569419286037</v>
      </c>
      <c r="R663" s="17">
        <v>7670.7569419286037</v>
      </c>
      <c r="S663" s="13"/>
      <c r="T663" s="13"/>
      <c r="U663" s="13"/>
      <c r="V663" s="25"/>
      <c r="W663" s="13"/>
      <c r="X663" s="17"/>
      <c r="Y663" s="17"/>
      <c r="Z663" s="38">
        <v>7670.7569419286037</v>
      </c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F663" s="18">
        <f t="shared" si="88"/>
        <v>15341.513883857207</v>
      </c>
      <c r="CG663" s="18">
        <f t="shared" si="86"/>
        <v>-23457.071261865363</v>
      </c>
      <c r="CH663" s="13">
        <f t="shared" si="87"/>
        <v>-8115.5573780081559</v>
      </c>
      <c r="CI663" s="13">
        <f t="shared" si="89"/>
        <v>147809.9192</v>
      </c>
      <c r="CJ663" s="13">
        <f t="shared" si="90"/>
        <v>139694.36182199186</v>
      </c>
      <c r="CK663" s="13"/>
      <c r="CL663" s="13">
        <f t="shared" si="91"/>
        <v>336008</v>
      </c>
      <c r="CN663" t="s">
        <v>216</v>
      </c>
      <c r="CO663" t="s">
        <v>213</v>
      </c>
      <c r="CP663" t="s">
        <v>552</v>
      </c>
      <c r="CQ663" t="s">
        <v>218</v>
      </c>
      <c r="CR663" s="18">
        <f t="shared" si="92"/>
        <v>139694.36182199186</v>
      </c>
    </row>
    <row r="664" spans="1:96" x14ac:dyDescent="0.25">
      <c r="A664" t="s">
        <v>29</v>
      </c>
      <c r="B664" s="11">
        <v>1328</v>
      </c>
      <c r="C664" t="s">
        <v>814</v>
      </c>
      <c r="D664" s="21" t="s">
        <v>815</v>
      </c>
      <c r="E664" s="54" t="s">
        <v>816</v>
      </c>
      <c r="F664" s="11" t="s">
        <v>439</v>
      </c>
      <c r="G664" s="13">
        <v>21576.627405209958</v>
      </c>
      <c r="H664" s="13">
        <v>25028.887790043551</v>
      </c>
      <c r="I664" s="14">
        <v>36</v>
      </c>
      <c r="J664" s="15">
        <v>44037</v>
      </c>
      <c r="K664" s="15">
        <v>45099</v>
      </c>
      <c r="L664" s="13">
        <v>863855.96</v>
      </c>
      <c r="M664" s="56"/>
      <c r="N664" s="13"/>
      <c r="O664" s="13">
        <v>21576.627405209958</v>
      </c>
      <c r="P664" s="13">
        <v>21576.627405209958</v>
      </c>
      <c r="Q664" s="13">
        <v>21576.627405209958</v>
      </c>
      <c r="R664" s="13">
        <v>21576.627405209958</v>
      </c>
      <c r="S664" s="13">
        <v>21576.627405209958</v>
      </c>
      <c r="T664" s="13">
        <v>21576.627405209958</v>
      </c>
      <c r="U664" s="13">
        <v>21576.627405209958</v>
      </c>
      <c r="V664" s="25">
        <v>21576.627405209958</v>
      </c>
      <c r="W664" s="13"/>
      <c r="X664" s="57"/>
      <c r="Y664" s="13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F664" s="18">
        <f t="shared" si="88"/>
        <v>21576.627405209958</v>
      </c>
      <c r="CG664" s="18">
        <f t="shared" si="86"/>
        <v>0</v>
      </c>
      <c r="CH664" s="13">
        <f t="shared" si="87"/>
        <v>21576.627405209958</v>
      </c>
      <c r="CI664" s="13">
        <f t="shared" si="89"/>
        <v>0</v>
      </c>
      <c r="CJ664" s="13">
        <f t="shared" si="90"/>
        <v>21576.627405209958</v>
      </c>
      <c r="CK664" s="13"/>
      <c r="CL664" s="13">
        <f t="shared" si="91"/>
        <v>863855.96</v>
      </c>
      <c r="CN664" t="s">
        <v>326</v>
      </c>
      <c r="CO664" t="s">
        <v>213</v>
      </c>
      <c r="CP664" t="s">
        <v>509</v>
      </c>
      <c r="CQ664" t="s">
        <v>46</v>
      </c>
      <c r="CR664" s="18">
        <f t="shared" si="92"/>
        <v>21576.627405209958</v>
      </c>
    </row>
    <row r="665" spans="1:96" x14ac:dyDescent="0.25">
      <c r="A665" t="s">
        <v>29</v>
      </c>
      <c r="B665" s="11">
        <v>1328</v>
      </c>
      <c r="C665" t="s">
        <v>817</v>
      </c>
      <c r="D665" s="21" t="s">
        <v>815</v>
      </c>
      <c r="E665" s="54" t="s">
        <v>818</v>
      </c>
      <c r="F665" s="11" t="s">
        <v>439</v>
      </c>
      <c r="G665" s="13">
        <v>20349.909226664775</v>
      </c>
      <c r="H665" s="13">
        <v>23605.894702931138</v>
      </c>
      <c r="I665" s="14">
        <v>36</v>
      </c>
      <c r="J665" s="15">
        <v>44037</v>
      </c>
      <c r="K665" s="15">
        <v>45099</v>
      </c>
      <c r="L665" s="13">
        <v>863856</v>
      </c>
      <c r="M665" s="13"/>
      <c r="N665" s="13"/>
      <c r="O665" s="13">
        <v>20349.909226664775</v>
      </c>
      <c r="P665" s="13">
        <v>20349.909226664775</v>
      </c>
      <c r="Q665" s="13">
        <v>20349.909226664775</v>
      </c>
      <c r="R665" s="13">
        <v>20349.909226664775</v>
      </c>
      <c r="S665" s="13">
        <v>20349.909226664775</v>
      </c>
      <c r="T665" s="13">
        <v>20349.909226664775</v>
      </c>
      <c r="U665" s="13">
        <v>20349.909226664775</v>
      </c>
      <c r="V665" s="25">
        <v>20349.909226664775</v>
      </c>
      <c r="W665" s="13"/>
      <c r="X665" s="57"/>
      <c r="Y665" s="13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F665" s="18">
        <f t="shared" si="88"/>
        <v>20349.909226664775</v>
      </c>
      <c r="CG665" s="18">
        <f t="shared" si="86"/>
        <v>0</v>
      </c>
      <c r="CH665" s="13">
        <f t="shared" si="87"/>
        <v>20349.909226664775</v>
      </c>
      <c r="CI665" s="13">
        <f t="shared" si="89"/>
        <v>0</v>
      </c>
      <c r="CJ665" s="13">
        <f t="shared" si="90"/>
        <v>20349.909226664775</v>
      </c>
      <c r="CK665" s="13"/>
      <c r="CL665" s="13">
        <f t="shared" si="91"/>
        <v>863856</v>
      </c>
      <c r="CN665" t="s">
        <v>326</v>
      </c>
      <c r="CO665" t="s">
        <v>213</v>
      </c>
      <c r="CP665" t="s">
        <v>509</v>
      </c>
      <c r="CQ665" t="s">
        <v>46</v>
      </c>
      <c r="CR665" s="18">
        <f t="shared" si="92"/>
        <v>20349.909226664775</v>
      </c>
    </row>
    <row r="666" spans="1:96" x14ac:dyDescent="0.25">
      <c r="A666" t="s">
        <v>29</v>
      </c>
      <c r="B666" s="11">
        <v>1328</v>
      </c>
      <c r="C666" t="s">
        <v>817</v>
      </c>
      <c r="D666" s="21" t="s">
        <v>815</v>
      </c>
      <c r="E666" s="11" t="s">
        <v>819</v>
      </c>
      <c r="F666" s="11" t="s">
        <v>439</v>
      </c>
      <c r="G666" s="13">
        <v>20349.909226664775</v>
      </c>
      <c r="H666" s="13">
        <v>23605.894702931138</v>
      </c>
      <c r="I666" s="14">
        <v>36</v>
      </c>
      <c r="J666" s="15">
        <v>44037</v>
      </c>
      <c r="K666" s="15">
        <v>45099</v>
      </c>
      <c r="L666" s="13">
        <v>863856</v>
      </c>
      <c r="M666" s="13">
        <v>578783.52</v>
      </c>
      <c r="N666" s="13">
        <v>27230.965</v>
      </c>
      <c r="O666" s="13">
        <v>20349.909226664775</v>
      </c>
      <c r="P666" s="13">
        <v>20349.909226664775</v>
      </c>
      <c r="Q666" s="13">
        <v>20349.909226664775</v>
      </c>
      <c r="R666" s="13">
        <v>20349.909226664775</v>
      </c>
      <c r="S666" s="13">
        <v>20349.909226664775</v>
      </c>
      <c r="T666" s="13">
        <v>20349.909226664775</v>
      </c>
      <c r="U666" s="13">
        <v>20349.909226664775</v>
      </c>
      <c r="V666" s="25">
        <v>20349.909226664775</v>
      </c>
      <c r="W666" s="13"/>
      <c r="X666" s="57"/>
      <c r="Y666" s="13"/>
      <c r="Z666" s="38">
        <v>20349.909226664775</v>
      </c>
      <c r="AA666" s="38"/>
      <c r="AB666" s="38"/>
      <c r="AC666" s="38"/>
      <c r="AD666" s="38"/>
      <c r="AE666" s="38"/>
      <c r="AF666" s="38"/>
      <c r="AG666" s="38"/>
      <c r="AH666" s="38"/>
      <c r="AI666" s="38">
        <v>20349.909226664775</v>
      </c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F666" s="18">
        <f t="shared" si="88"/>
        <v>61049.727679994321</v>
      </c>
      <c r="CG666" s="18">
        <f t="shared" si="86"/>
        <v>-27230.965</v>
      </c>
      <c r="CH666" s="13">
        <f t="shared" si="87"/>
        <v>33818.762679994325</v>
      </c>
      <c r="CI666" s="13">
        <f t="shared" si="89"/>
        <v>578783.52</v>
      </c>
      <c r="CJ666" s="13">
        <f t="shared" si="90"/>
        <v>612602.28267999436</v>
      </c>
      <c r="CK666" s="13"/>
      <c r="CL666" s="13">
        <f t="shared" si="91"/>
        <v>863856</v>
      </c>
      <c r="CN666" t="s">
        <v>326</v>
      </c>
      <c r="CO666" t="s">
        <v>213</v>
      </c>
      <c r="CP666" t="s">
        <v>509</v>
      </c>
      <c r="CQ666" t="s">
        <v>46</v>
      </c>
      <c r="CR666" s="18">
        <f t="shared" si="92"/>
        <v>612602.28267999436</v>
      </c>
    </row>
    <row r="667" spans="1:96" x14ac:dyDescent="0.25">
      <c r="A667" t="s">
        <v>29</v>
      </c>
      <c r="B667" s="11">
        <v>1328</v>
      </c>
      <c r="C667" t="s">
        <v>820</v>
      </c>
      <c r="D667" s="21" t="s">
        <v>815</v>
      </c>
      <c r="E667" s="54" t="s">
        <v>821</v>
      </c>
      <c r="F667" s="11" t="s">
        <v>439</v>
      </c>
      <c r="G667" s="13">
        <v>20242.188278618763</v>
      </c>
      <c r="H667" s="13">
        <v>23480.938403197764</v>
      </c>
      <c r="I667" s="14">
        <v>38</v>
      </c>
      <c r="J667" s="15">
        <v>44037</v>
      </c>
      <c r="K667" s="15">
        <v>45158</v>
      </c>
      <c r="L667" s="13">
        <v>875003</v>
      </c>
      <c r="M667" s="13"/>
      <c r="N667" s="13"/>
      <c r="O667" s="13">
        <v>20242.188278618763</v>
      </c>
      <c r="P667" s="13">
        <v>20242.188278618763</v>
      </c>
      <c r="Q667" s="13">
        <v>20242.188278618763</v>
      </c>
      <c r="R667" s="13">
        <v>20242.188278618763</v>
      </c>
      <c r="S667" s="13">
        <v>20242.188278618763</v>
      </c>
      <c r="T667" s="13">
        <v>20242.188278618763</v>
      </c>
      <c r="U667" s="13">
        <v>20242.188278618763</v>
      </c>
      <c r="V667" s="25">
        <v>20242.188278618763</v>
      </c>
      <c r="W667" s="13"/>
      <c r="X667" s="57"/>
      <c r="Y667" s="13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F667" s="18">
        <f t="shared" si="88"/>
        <v>20242.188278618763</v>
      </c>
      <c r="CG667" s="18">
        <f t="shared" si="86"/>
        <v>0</v>
      </c>
      <c r="CH667" s="13">
        <f t="shared" si="87"/>
        <v>20242.188278618763</v>
      </c>
      <c r="CI667" s="13">
        <f t="shared" si="89"/>
        <v>0</v>
      </c>
      <c r="CJ667" s="13">
        <f t="shared" si="90"/>
        <v>20242.188278618763</v>
      </c>
      <c r="CK667" s="13"/>
      <c r="CL667" s="13">
        <f t="shared" si="91"/>
        <v>875003</v>
      </c>
      <c r="CN667" t="s">
        <v>326</v>
      </c>
      <c r="CO667" t="s">
        <v>213</v>
      </c>
      <c r="CP667" t="s">
        <v>509</v>
      </c>
      <c r="CQ667" t="s">
        <v>46</v>
      </c>
      <c r="CR667" s="18">
        <f t="shared" si="92"/>
        <v>20242.188278618763</v>
      </c>
    </row>
    <row r="668" spans="1:96" x14ac:dyDescent="0.25">
      <c r="A668" t="s">
        <v>29</v>
      </c>
      <c r="B668" s="11">
        <v>1328</v>
      </c>
      <c r="C668" t="s">
        <v>822</v>
      </c>
      <c r="D668" s="21" t="s">
        <v>815</v>
      </c>
      <c r="E668" s="54" t="s">
        <v>823</v>
      </c>
      <c r="F668" s="11" t="s">
        <v>439</v>
      </c>
      <c r="G668" s="13">
        <v>21200.184116961162</v>
      </c>
      <c r="H668" s="13">
        <v>24592.213575674945</v>
      </c>
      <c r="I668" s="14">
        <v>38</v>
      </c>
      <c r="J668" s="15">
        <v>44037</v>
      </c>
      <c r="K668" s="15">
        <v>45158</v>
      </c>
      <c r="L668" s="13">
        <v>875002</v>
      </c>
      <c r="M668" s="13"/>
      <c r="N668" s="13"/>
      <c r="O668" s="13">
        <v>21200.184116961162</v>
      </c>
      <c r="P668" s="13">
        <v>21200.184116961162</v>
      </c>
      <c r="Q668" s="13">
        <v>21200.184116961162</v>
      </c>
      <c r="R668" s="13">
        <v>21200.184116961162</v>
      </c>
      <c r="S668" s="13">
        <v>21200.184116961162</v>
      </c>
      <c r="T668" s="13">
        <v>21200.184116961162</v>
      </c>
      <c r="U668" s="13">
        <v>21200.184116961162</v>
      </c>
      <c r="V668" s="25">
        <v>21200.184116961162</v>
      </c>
      <c r="W668" s="13"/>
      <c r="X668" s="57"/>
      <c r="Y668" s="13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F668" s="18">
        <f t="shared" si="88"/>
        <v>21200.184116961162</v>
      </c>
      <c r="CG668" s="18">
        <f t="shared" si="86"/>
        <v>0</v>
      </c>
      <c r="CH668" s="13">
        <f t="shared" si="87"/>
        <v>21200.184116961162</v>
      </c>
      <c r="CI668" s="13">
        <f t="shared" si="89"/>
        <v>0</v>
      </c>
      <c r="CJ668" s="13">
        <f t="shared" si="90"/>
        <v>21200.184116961162</v>
      </c>
      <c r="CK668" s="13"/>
      <c r="CL668" s="13">
        <f t="shared" si="91"/>
        <v>875002</v>
      </c>
      <c r="CN668" t="s">
        <v>326</v>
      </c>
      <c r="CO668" t="s">
        <v>213</v>
      </c>
      <c r="CP668" t="s">
        <v>509</v>
      </c>
      <c r="CQ668" t="s">
        <v>46</v>
      </c>
      <c r="CR668" s="18">
        <f t="shared" si="92"/>
        <v>21200.184116961162</v>
      </c>
    </row>
    <row r="669" spans="1:96" x14ac:dyDescent="0.25">
      <c r="A669" t="s">
        <v>29</v>
      </c>
      <c r="B669" s="11">
        <v>1328</v>
      </c>
      <c r="C669" t="s">
        <v>822</v>
      </c>
      <c r="D669" s="21" t="s">
        <v>815</v>
      </c>
      <c r="E669" s="11" t="s">
        <v>824</v>
      </c>
      <c r="F669" s="11" t="s">
        <v>439</v>
      </c>
      <c r="G669" s="13">
        <v>21200.184116961162</v>
      </c>
      <c r="H669" s="13">
        <v>24592.213575674945</v>
      </c>
      <c r="I669" s="14">
        <v>38</v>
      </c>
      <c r="J669" s="15">
        <v>44037</v>
      </c>
      <c r="K669" s="15">
        <v>45158</v>
      </c>
      <c r="L669" s="13">
        <v>875002</v>
      </c>
      <c r="M669" s="13">
        <v>567876.29800000007</v>
      </c>
      <c r="N669" s="13">
        <v>25975.806923076922</v>
      </c>
      <c r="O669" s="13">
        <v>21200.184116961162</v>
      </c>
      <c r="P669" s="13">
        <v>21200.184116961162</v>
      </c>
      <c r="Q669" s="13">
        <v>21200.184116961162</v>
      </c>
      <c r="R669" s="13">
        <v>21200.184116961162</v>
      </c>
      <c r="S669" s="13">
        <v>21200.184116961162</v>
      </c>
      <c r="T669" s="13">
        <v>21200.184116961162</v>
      </c>
      <c r="U669" s="13">
        <v>21200.184116961162</v>
      </c>
      <c r="V669" s="25">
        <v>21200.184116961162</v>
      </c>
      <c r="W669" s="13"/>
      <c r="X669" s="57"/>
      <c r="Y669" s="13"/>
      <c r="Z669" s="38">
        <v>21200.184116961162</v>
      </c>
      <c r="AA669" s="38"/>
      <c r="AB669" s="38"/>
      <c r="AC669" s="38"/>
      <c r="AD669" s="38"/>
      <c r="AE669" s="38"/>
      <c r="AF669" s="38"/>
      <c r="AG669" s="38"/>
      <c r="AH669" s="38"/>
      <c r="AI669" s="38">
        <v>21200.184116961162</v>
      </c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F669" s="18">
        <f t="shared" si="88"/>
        <v>63600.552350883489</v>
      </c>
      <c r="CG669" s="18">
        <f t="shared" si="86"/>
        <v>-25975.806923076922</v>
      </c>
      <c r="CH669" s="13">
        <f t="shared" si="87"/>
        <v>37624.745427806571</v>
      </c>
      <c r="CI669" s="13">
        <f t="shared" si="89"/>
        <v>567876.29800000007</v>
      </c>
      <c r="CJ669" s="13">
        <f t="shared" si="90"/>
        <v>605501.04342780658</v>
      </c>
      <c r="CK669" s="13"/>
      <c r="CL669" s="13">
        <f t="shared" si="91"/>
        <v>875002</v>
      </c>
      <c r="CN669" t="s">
        <v>326</v>
      </c>
      <c r="CO669" t="s">
        <v>213</v>
      </c>
      <c r="CP669" t="s">
        <v>509</v>
      </c>
      <c r="CQ669" t="s">
        <v>46</v>
      </c>
      <c r="CR669" s="18">
        <f t="shared" si="92"/>
        <v>605501.04342780658</v>
      </c>
    </row>
    <row r="670" spans="1:96" x14ac:dyDescent="0.25">
      <c r="A670" t="s">
        <v>29</v>
      </c>
      <c r="B670" s="11">
        <v>1328</v>
      </c>
      <c r="C670" t="s">
        <v>822</v>
      </c>
      <c r="D670" s="21" t="s">
        <v>815</v>
      </c>
      <c r="E670" s="54" t="s">
        <v>825</v>
      </c>
      <c r="F670" s="11" t="s">
        <v>439</v>
      </c>
      <c r="G670" s="13">
        <v>21200.184116961162</v>
      </c>
      <c r="H670" s="13">
        <v>24592.213575674945</v>
      </c>
      <c r="I670" s="14">
        <v>38</v>
      </c>
      <c r="J670" s="15">
        <v>44037</v>
      </c>
      <c r="K670" s="15">
        <v>45158</v>
      </c>
      <c r="L670" s="13">
        <v>875002</v>
      </c>
      <c r="M670" s="13"/>
      <c r="N670" s="13"/>
      <c r="O670" s="13">
        <v>21200.184116961162</v>
      </c>
      <c r="P670" s="13">
        <v>21200.184116961162</v>
      </c>
      <c r="Q670" s="13">
        <v>21200.184116961162</v>
      </c>
      <c r="R670" s="13">
        <v>21200.184116961162</v>
      </c>
      <c r="S670" s="13">
        <v>21200.184116961162</v>
      </c>
      <c r="T670" s="13">
        <v>21200.184116961162</v>
      </c>
      <c r="U670" s="13">
        <v>21200.184116961162</v>
      </c>
      <c r="V670" s="25">
        <v>21200.184116961162</v>
      </c>
      <c r="W670" s="13"/>
      <c r="X670" s="57"/>
      <c r="Y670" s="13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F670" s="18">
        <f t="shared" si="88"/>
        <v>21200.184116961162</v>
      </c>
      <c r="CG670" s="18">
        <f t="shared" si="86"/>
        <v>0</v>
      </c>
      <c r="CH670" s="13">
        <f t="shared" si="87"/>
        <v>21200.184116961162</v>
      </c>
      <c r="CI670" s="13">
        <f t="shared" si="89"/>
        <v>0</v>
      </c>
      <c r="CJ670" s="13">
        <f t="shared" si="90"/>
        <v>21200.184116961162</v>
      </c>
      <c r="CK670" s="13"/>
      <c r="CL670" s="13">
        <f t="shared" si="91"/>
        <v>875002</v>
      </c>
      <c r="CN670" t="s">
        <v>326</v>
      </c>
      <c r="CO670" t="s">
        <v>213</v>
      </c>
      <c r="CP670" t="s">
        <v>509</v>
      </c>
      <c r="CQ670" t="s">
        <v>46</v>
      </c>
      <c r="CR670" s="18">
        <f t="shared" si="92"/>
        <v>21200.184116961162</v>
      </c>
    </row>
    <row r="671" spans="1:96" x14ac:dyDescent="0.25">
      <c r="A671" t="s">
        <v>29</v>
      </c>
      <c r="B671" s="11">
        <v>1328</v>
      </c>
      <c r="C671" t="s">
        <v>822</v>
      </c>
      <c r="D671" s="21" t="s">
        <v>815</v>
      </c>
      <c r="E671" s="11" t="s">
        <v>826</v>
      </c>
      <c r="F671" s="11" t="s">
        <v>439</v>
      </c>
      <c r="G671" s="13">
        <v>21200.184116961162</v>
      </c>
      <c r="H671" s="13">
        <v>24592.213575674945</v>
      </c>
      <c r="I671" s="14">
        <v>38</v>
      </c>
      <c r="J671" s="15">
        <v>44037</v>
      </c>
      <c r="K671" s="15">
        <v>45158</v>
      </c>
      <c r="L671" s="13">
        <v>875002</v>
      </c>
      <c r="M671" s="13">
        <v>567876.29800000007</v>
      </c>
      <c r="N671" s="13">
        <v>25975.806923076922</v>
      </c>
      <c r="O671" s="13">
        <v>21200.184116961162</v>
      </c>
      <c r="P671" s="13">
        <v>21200.184116961162</v>
      </c>
      <c r="Q671" s="13">
        <v>21200.184116961162</v>
      </c>
      <c r="R671" s="13">
        <v>21200.184116961162</v>
      </c>
      <c r="S671" s="13">
        <v>21200.184116961162</v>
      </c>
      <c r="T671" s="13">
        <v>21200.184116961162</v>
      </c>
      <c r="U671" s="13">
        <v>21200.184116961162</v>
      </c>
      <c r="V671" s="25">
        <v>21200.184116961162</v>
      </c>
      <c r="W671" s="13"/>
      <c r="X671" s="57"/>
      <c r="Y671" s="13"/>
      <c r="Z671" s="38">
        <v>21200.184116961162</v>
      </c>
      <c r="AA671" s="38"/>
      <c r="AB671" s="38"/>
      <c r="AC671" s="38"/>
      <c r="AD671" s="38"/>
      <c r="AE671" s="38"/>
      <c r="AF671" s="38"/>
      <c r="AG671" s="38"/>
      <c r="AH671" s="38"/>
      <c r="AI671" s="38">
        <v>21200.184116961162</v>
      </c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F671" s="18">
        <f t="shared" si="88"/>
        <v>63600.552350883489</v>
      </c>
      <c r="CG671" s="18">
        <f t="shared" si="86"/>
        <v>-25975.806923076922</v>
      </c>
      <c r="CH671" s="13">
        <f t="shared" si="87"/>
        <v>37624.745427806571</v>
      </c>
      <c r="CI671" s="13">
        <f t="shared" si="89"/>
        <v>567876.29800000007</v>
      </c>
      <c r="CJ671" s="13">
        <f t="shared" si="90"/>
        <v>605501.04342780658</v>
      </c>
      <c r="CK671" s="13"/>
      <c r="CL671" s="13">
        <f t="shared" si="91"/>
        <v>875002</v>
      </c>
      <c r="CN671" t="s">
        <v>326</v>
      </c>
      <c r="CO671" t="s">
        <v>213</v>
      </c>
      <c r="CP671" t="s">
        <v>509</v>
      </c>
      <c r="CQ671" t="s">
        <v>46</v>
      </c>
      <c r="CR671" s="18">
        <f t="shared" si="92"/>
        <v>605501.04342780658</v>
      </c>
    </row>
    <row r="672" spans="1:96" x14ac:dyDescent="0.25">
      <c r="A672" t="s">
        <v>29</v>
      </c>
      <c r="B672" s="11">
        <v>1328</v>
      </c>
      <c r="C672" t="s">
        <v>822</v>
      </c>
      <c r="D672" s="21" t="s">
        <v>815</v>
      </c>
      <c r="E672" s="11" t="s">
        <v>827</v>
      </c>
      <c r="F672" s="11" t="s">
        <v>439</v>
      </c>
      <c r="G672" s="13">
        <v>21200.184116961162</v>
      </c>
      <c r="H672" s="13">
        <v>24592.213575674945</v>
      </c>
      <c r="I672" s="14">
        <v>38</v>
      </c>
      <c r="J672" s="15">
        <v>44037</v>
      </c>
      <c r="K672" s="15">
        <v>45158</v>
      </c>
      <c r="L672" s="13">
        <v>875002</v>
      </c>
      <c r="M672" s="13">
        <v>567876.29800000007</v>
      </c>
      <c r="N672" s="13">
        <v>25975.806923076922</v>
      </c>
      <c r="O672" s="13">
        <v>21200.184116961162</v>
      </c>
      <c r="P672" s="13">
        <v>21200.184116961162</v>
      </c>
      <c r="Q672" s="13">
        <v>21200.184116961162</v>
      </c>
      <c r="R672" s="13">
        <v>21200.184116961162</v>
      </c>
      <c r="S672" s="13">
        <v>21200.184116961162</v>
      </c>
      <c r="T672" s="13">
        <v>21200.184116961162</v>
      </c>
      <c r="U672" s="13">
        <v>21200.184116961162</v>
      </c>
      <c r="V672" s="25">
        <v>21200.184116961162</v>
      </c>
      <c r="W672" s="13"/>
      <c r="X672" s="57"/>
      <c r="Y672" s="13"/>
      <c r="Z672" s="38">
        <v>21200.184116961162</v>
      </c>
      <c r="AA672" s="38"/>
      <c r="AB672" s="38"/>
      <c r="AC672" s="38"/>
      <c r="AD672" s="38"/>
      <c r="AE672" s="38"/>
      <c r="AF672" s="38"/>
      <c r="AG672" s="38"/>
      <c r="AH672" s="38"/>
      <c r="AI672" s="38">
        <v>21200.184116961162</v>
      </c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F672" s="18">
        <f t="shared" si="88"/>
        <v>63600.552350883489</v>
      </c>
      <c r="CG672" s="18">
        <f t="shared" si="86"/>
        <v>-25975.806923076922</v>
      </c>
      <c r="CH672" s="13">
        <f t="shared" si="87"/>
        <v>37624.745427806571</v>
      </c>
      <c r="CI672" s="13">
        <f t="shared" si="89"/>
        <v>567876.29800000007</v>
      </c>
      <c r="CJ672" s="13">
        <f t="shared" si="90"/>
        <v>605501.04342780658</v>
      </c>
      <c r="CK672" s="13"/>
      <c r="CL672" s="13">
        <f t="shared" si="91"/>
        <v>875002</v>
      </c>
      <c r="CN672" t="s">
        <v>326</v>
      </c>
      <c r="CO672" t="s">
        <v>213</v>
      </c>
      <c r="CP672" t="s">
        <v>509</v>
      </c>
      <c r="CQ672" t="s">
        <v>46</v>
      </c>
      <c r="CR672" s="18">
        <f t="shared" si="92"/>
        <v>605501.04342780658</v>
      </c>
    </row>
    <row r="673" spans="1:96" x14ac:dyDescent="0.25">
      <c r="A673" t="s">
        <v>29</v>
      </c>
      <c r="B673" s="11">
        <v>1328</v>
      </c>
      <c r="C673" t="s">
        <v>828</v>
      </c>
      <c r="D673" s="21" t="s">
        <v>815</v>
      </c>
      <c r="E673" s="11" t="s">
        <v>829</v>
      </c>
      <c r="F673" s="11" t="s">
        <v>439</v>
      </c>
      <c r="G673" s="13">
        <v>20804.572063288357</v>
      </c>
      <c r="H673" s="13">
        <v>24133.303593414494</v>
      </c>
      <c r="I673" s="14">
        <v>41</v>
      </c>
      <c r="J673" s="15">
        <v>44037</v>
      </c>
      <c r="K673" s="15">
        <v>45246.5</v>
      </c>
      <c r="L673" s="13">
        <v>851577.06</v>
      </c>
      <c r="M673" s="13">
        <v>536493.54780000006</v>
      </c>
      <c r="N673" s="13">
        <v>26228.7925</v>
      </c>
      <c r="O673" s="13">
        <v>20804.572063288357</v>
      </c>
      <c r="P673" s="13">
        <v>20804.572063288357</v>
      </c>
      <c r="Q673" s="13">
        <v>20804.572063288357</v>
      </c>
      <c r="R673" s="13">
        <v>20804.572063288357</v>
      </c>
      <c r="S673" s="13">
        <v>20804.572063288357</v>
      </c>
      <c r="T673" s="13">
        <v>20804.572063288357</v>
      </c>
      <c r="U673" s="13">
        <v>20804.572063288357</v>
      </c>
      <c r="V673" s="25">
        <v>20804.572063288357</v>
      </c>
      <c r="W673" s="13"/>
      <c r="X673" s="57"/>
      <c r="Y673" s="13"/>
      <c r="Z673" s="38">
        <v>20804.572063288357</v>
      </c>
      <c r="AA673" s="38"/>
      <c r="AB673" s="38"/>
      <c r="AC673" s="38"/>
      <c r="AD673" s="38"/>
      <c r="AE673" s="38"/>
      <c r="AF673" s="38"/>
      <c r="AG673" s="38"/>
      <c r="AH673" s="38"/>
      <c r="AI673" s="38">
        <v>20804.572063288357</v>
      </c>
      <c r="AJ673" s="38"/>
      <c r="AK673" s="38"/>
      <c r="AL673" s="38">
        <v>20804.572063288357</v>
      </c>
      <c r="AM673" s="38">
        <v>20804.572063288357</v>
      </c>
      <c r="AN673" s="38">
        <v>20804.572063288357</v>
      </c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F673" s="18">
        <f t="shared" si="88"/>
        <v>124827.43237973015</v>
      </c>
      <c r="CG673" s="18">
        <f t="shared" si="86"/>
        <v>-26228.7925</v>
      </c>
      <c r="CH673" s="13">
        <f t="shared" si="87"/>
        <v>98598.639879730152</v>
      </c>
      <c r="CI673" s="13">
        <f t="shared" si="89"/>
        <v>536493.54780000006</v>
      </c>
      <c r="CJ673" s="13">
        <f t="shared" si="90"/>
        <v>635092.18767973024</v>
      </c>
      <c r="CK673" s="13"/>
      <c r="CL673" s="13">
        <f t="shared" si="91"/>
        <v>851577.06</v>
      </c>
      <c r="CN673" t="s">
        <v>326</v>
      </c>
      <c r="CO673" t="s">
        <v>213</v>
      </c>
      <c r="CP673" t="s">
        <v>509</v>
      </c>
      <c r="CQ673" t="s">
        <v>46</v>
      </c>
      <c r="CR673" s="18">
        <f t="shared" si="92"/>
        <v>635092.18767973024</v>
      </c>
    </row>
    <row r="674" spans="1:96" x14ac:dyDescent="0.25">
      <c r="A674" t="s">
        <v>29</v>
      </c>
      <c r="B674" s="11">
        <v>1328</v>
      </c>
      <c r="C674" t="s">
        <v>828</v>
      </c>
      <c r="D674" s="21" t="s">
        <v>815</v>
      </c>
      <c r="E674" s="11" t="s">
        <v>830</v>
      </c>
      <c r="F674" s="11" t="s">
        <v>439</v>
      </c>
      <c r="G674" s="58">
        <v>20804.572063288357</v>
      </c>
      <c r="H674" s="13">
        <v>24133.303593414494</v>
      </c>
      <c r="I674" s="14">
        <v>41</v>
      </c>
      <c r="J674" s="15">
        <v>44037</v>
      </c>
      <c r="K674" s="15">
        <v>45246.5</v>
      </c>
      <c r="L674" s="13">
        <v>851577.06</v>
      </c>
      <c r="M674" s="13">
        <v>536493.54780000006</v>
      </c>
      <c r="N674" s="13">
        <v>26228.7925</v>
      </c>
      <c r="O674" s="13">
        <v>20804.572063288357</v>
      </c>
      <c r="P674" s="13">
        <v>20804.572063288357</v>
      </c>
      <c r="Q674" s="13">
        <v>20804.572063288357</v>
      </c>
      <c r="R674" s="13">
        <v>20804.572063288357</v>
      </c>
      <c r="S674" s="13">
        <v>20804.572063288357</v>
      </c>
      <c r="T674" s="13">
        <v>20804.572063288357</v>
      </c>
      <c r="U674" s="13">
        <v>20804.572063288357</v>
      </c>
      <c r="V674" s="25">
        <v>20804.572063288357</v>
      </c>
      <c r="W674" s="13"/>
      <c r="X674" s="57"/>
      <c r="Y674" s="13"/>
      <c r="Z674" s="38">
        <v>20804.572063288357</v>
      </c>
      <c r="AA674" s="38"/>
      <c r="AB674" s="38"/>
      <c r="AC674" s="38"/>
      <c r="AD674" s="38"/>
      <c r="AE674" s="38"/>
      <c r="AF674" s="38"/>
      <c r="AG674" s="38"/>
      <c r="AH674" s="38"/>
      <c r="AI674" s="38">
        <v>20804.572063288357</v>
      </c>
      <c r="AJ674" s="38"/>
      <c r="AK674" s="38"/>
      <c r="AL674" s="38">
        <v>20804.572063288357</v>
      </c>
      <c r="AM674" s="38">
        <v>20804.572063288357</v>
      </c>
      <c r="AN674" s="38">
        <v>20804.572063288357</v>
      </c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9"/>
      <c r="BR674" s="39"/>
      <c r="BS674" s="39"/>
      <c r="BT674" s="39"/>
      <c r="BU674" s="39"/>
      <c r="BV674" s="39"/>
      <c r="BW674" s="39"/>
      <c r="BX674" s="39"/>
      <c r="BY674" s="39"/>
      <c r="BZ674" s="39"/>
      <c r="CA674" s="39"/>
      <c r="CB674" s="39"/>
      <c r="CF674" s="18">
        <f t="shared" si="88"/>
        <v>124827.43237973015</v>
      </c>
      <c r="CG674" s="18">
        <f t="shared" si="86"/>
        <v>-26228.7925</v>
      </c>
      <c r="CH674" s="13">
        <f t="shared" si="87"/>
        <v>98598.639879730152</v>
      </c>
      <c r="CI674" s="13">
        <f t="shared" si="89"/>
        <v>536493.54780000006</v>
      </c>
      <c r="CJ674" s="13">
        <f t="shared" si="90"/>
        <v>635092.18767973024</v>
      </c>
      <c r="CK674" s="13"/>
      <c r="CL674" s="13">
        <f t="shared" si="91"/>
        <v>851577.06</v>
      </c>
      <c r="CN674" t="s">
        <v>326</v>
      </c>
      <c r="CO674" t="s">
        <v>213</v>
      </c>
      <c r="CP674" t="s">
        <v>509</v>
      </c>
      <c r="CQ674" t="s">
        <v>46</v>
      </c>
      <c r="CR674" s="18">
        <f t="shared" si="92"/>
        <v>635092.18767973024</v>
      </c>
    </row>
    <row r="675" spans="1:96" x14ac:dyDescent="0.25">
      <c r="A675" t="s">
        <v>29</v>
      </c>
      <c r="B675" s="11">
        <v>1328</v>
      </c>
      <c r="C675" t="s">
        <v>828</v>
      </c>
      <c r="D675" s="21" t="s">
        <v>815</v>
      </c>
      <c r="E675" s="54" t="s">
        <v>831</v>
      </c>
      <c r="F675" s="11" t="s">
        <v>439</v>
      </c>
      <c r="G675" s="13">
        <v>9809.370330518519</v>
      </c>
      <c r="H675" s="13">
        <v>11378.869583401482</v>
      </c>
      <c r="I675" s="14">
        <v>41</v>
      </c>
      <c r="J675" s="15">
        <v>44037</v>
      </c>
      <c r="K675" s="15">
        <v>45246.5</v>
      </c>
      <c r="L675" s="13">
        <v>851577.06</v>
      </c>
      <c r="M675" s="13"/>
      <c r="N675" s="13"/>
      <c r="O675" s="13">
        <v>9809.370330518519</v>
      </c>
      <c r="P675" s="13">
        <v>9809.370330518519</v>
      </c>
      <c r="Q675" s="13">
        <v>9809.370330518519</v>
      </c>
      <c r="R675" s="13">
        <v>9809.370330518519</v>
      </c>
      <c r="S675" s="13">
        <v>9809.370330518519</v>
      </c>
      <c r="T675" s="13">
        <v>9809.370330518519</v>
      </c>
      <c r="U675" s="13">
        <v>9809.370330518519</v>
      </c>
      <c r="V675" s="25">
        <v>9809.370330518519</v>
      </c>
      <c r="W675" s="13"/>
      <c r="X675" s="57"/>
      <c r="Y675" s="13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9"/>
      <c r="BR675" s="39"/>
      <c r="BS675" s="39"/>
      <c r="BT675" s="39"/>
      <c r="BU675" s="39"/>
      <c r="BV675" s="39"/>
      <c r="BW675" s="39"/>
      <c r="BX675" s="39"/>
      <c r="BY675" s="39"/>
      <c r="BZ675" s="39"/>
      <c r="CA675" s="39"/>
      <c r="CB675" s="39"/>
      <c r="CF675" s="18">
        <f t="shared" si="88"/>
        <v>9809.370330518519</v>
      </c>
      <c r="CG675" s="18">
        <f t="shared" si="86"/>
        <v>0</v>
      </c>
      <c r="CH675" s="13">
        <f t="shared" si="87"/>
        <v>9809.370330518519</v>
      </c>
      <c r="CI675" s="13">
        <f t="shared" si="89"/>
        <v>0</v>
      </c>
      <c r="CJ675" s="13">
        <f t="shared" si="90"/>
        <v>9809.370330518519</v>
      </c>
      <c r="CK675" s="13"/>
      <c r="CL675" s="13">
        <f t="shared" si="91"/>
        <v>851577.06</v>
      </c>
      <c r="CN675" t="s">
        <v>326</v>
      </c>
      <c r="CO675" t="s">
        <v>213</v>
      </c>
      <c r="CP675" t="s">
        <v>509</v>
      </c>
      <c r="CQ675" t="s">
        <v>46</v>
      </c>
      <c r="CR675" s="18">
        <f t="shared" si="92"/>
        <v>9809.370330518519</v>
      </c>
    </row>
    <row r="676" spans="1:96" x14ac:dyDescent="0.25">
      <c r="A676" t="s">
        <v>29</v>
      </c>
      <c r="B676" s="11">
        <v>1328</v>
      </c>
      <c r="C676" t="s">
        <v>832</v>
      </c>
      <c r="D676" s="21" t="s">
        <v>815</v>
      </c>
      <c r="E676" s="54" t="s">
        <v>833</v>
      </c>
      <c r="F676" s="11" t="s">
        <v>439</v>
      </c>
      <c r="G676" s="13">
        <v>19777.310000000001</v>
      </c>
      <c r="H676" s="13">
        <v>22941.679599999999</v>
      </c>
      <c r="I676" s="14">
        <v>41</v>
      </c>
      <c r="J676" s="15">
        <v>44037</v>
      </c>
      <c r="K676" s="15">
        <v>45246.5</v>
      </c>
      <c r="L676" s="13">
        <v>851577</v>
      </c>
      <c r="M676" s="13"/>
      <c r="N676" s="13"/>
      <c r="O676" s="13">
        <v>9809.370330518519</v>
      </c>
      <c r="P676" s="13">
        <v>9809.370330518519</v>
      </c>
      <c r="Q676" s="13">
        <v>9809.370330518519</v>
      </c>
      <c r="R676" s="13">
        <v>9809.370330518519</v>
      </c>
      <c r="S676" s="13">
        <v>9809.370330518519</v>
      </c>
      <c r="T676" s="13">
        <v>9809.370330518519</v>
      </c>
      <c r="U676" s="13">
        <v>9809.370330518519</v>
      </c>
      <c r="V676" s="25">
        <v>9809.370330518519</v>
      </c>
      <c r="W676" s="13"/>
      <c r="X676" s="57"/>
      <c r="Y676" s="13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9"/>
      <c r="BR676" s="39"/>
      <c r="BS676" s="39"/>
      <c r="BT676" s="39"/>
      <c r="BU676" s="39"/>
      <c r="BV676" s="39"/>
      <c r="BW676" s="39"/>
      <c r="BX676" s="39"/>
      <c r="BY676" s="39"/>
      <c r="BZ676" s="39"/>
      <c r="CA676" s="39"/>
      <c r="CB676" s="39"/>
      <c r="CF676" s="18">
        <f t="shared" si="88"/>
        <v>19777.310000000001</v>
      </c>
      <c r="CG676" s="18">
        <f t="shared" si="86"/>
        <v>0</v>
      </c>
      <c r="CH676" s="13">
        <f t="shared" si="87"/>
        <v>19777.310000000001</v>
      </c>
      <c r="CI676" s="13">
        <f t="shared" si="89"/>
        <v>0</v>
      </c>
      <c r="CJ676" s="13">
        <f t="shared" si="90"/>
        <v>19777.310000000001</v>
      </c>
      <c r="CK676" s="13"/>
      <c r="CL676" s="13">
        <f t="shared" si="91"/>
        <v>851577</v>
      </c>
      <c r="CN676" t="s">
        <v>326</v>
      </c>
      <c r="CO676" t="s">
        <v>213</v>
      </c>
      <c r="CP676" t="s">
        <v>509</v>
      </c>
      <c r="CQ676" t="s">
        <v>46</v>
      </c>
      <c r="CR676" s="18">
        <f t="shared" si="92"/>
        <v>19777.310000000001</v>
      </c>
    </row>
    <row r="677" spans="1:96" x14ac:dyDescent="0.25">
      <c r="A677" t="s">
        <v>29</v>
      </c>
      <c r="B677" s="11">
        <v>1328</v>
      </c>
      <c r="C677" t="s">
        <v>832</v>
      </c>
      <c r="D677" s="21" t="s">
        <v>815</v>
      </c>
      <c r="E677" s="11" t="s">
        <v>834</v>
      </c>
      <c r="F677" s="11" t="s">
        <v>439</v>
      </c>
      <c r="G677" s="13">
        <v>19777.310000000001</v>
      </c>
      <c r="H677" s="13">
        <v>22941.679599999999</v>
      </c>
      <c r="I677" s="14">
        <v>41</v>
      </c>
      <c r="J677" s="15">
        <v>44037</v>
      </c>
      <c r="K677" s="15">
        <v>45246.5</v>
      </c>
      <c r="L677" s="13">
        <v>851577</v>
      </c>
      <c r="M677" s="13">
        <v>514352.50799999997</v>
      </c>
      <c r="N677" s="13">
        <v>26214.724285714288</v>
      </c>
      <c r="O677" s="13">
        <v>9809.370330518519</v>
      </c>
      <c r="P677" s="13">
        <v>9809.370330518519</v>
      </c>
      <c r="Q677" s="13">
        <v>9809.370330518519</v>
      </c>
      <c r="R677" s="13">
        <v>9809.370330518519</v>
      </c>
      <c r="S677" s="13">
        <v>9809.370330518519</v>
      </c>
      <c r="T677" s="13">
        <v>9809.370330518519</v>
      </c>
      <c r="U677" s="13">
        <v>9809.370330518519</v>
      </c>
      <c r="V677" s="25">
        <v>9809.370330518519</v>
      </c>
      <c r="W677" s="13"/>
      <c r="X677" s="57"/>
      <c r="Y677" s="13"/>
      <c r="Z677" s="38">
        <v>9809.370330518519</v>
      </c>
      <c r="AA677" s="38"/>
      <c r="AB677" s="38"/>
      <c r="AC677" s="38"/>
      <c r="AD677" s="38"/>
      <c r="AE677" s="38"/>
      <c r="AF677" s="38"/>
      <c r="AG677" s="38"/>
      <c r="AH677" s="38"/>
      <c r="AI677" s="38">
        <v>9809.370330518519</v>
      </c>
      <c r="AJ677" s="38"/>
      <c r="AK677" s="38"/>
      <c r="AL677" s="38">
        <v>9809.370330518519</v>
      </c>
      <c r="AM677" s="38">
        <v>9809.370330518519</v>
      </c>
      <c r="AN677" s="38">
        <v>9809.370330518519</v>
      </c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9"/>
      <c r="BR677" s="39"/>
      <c r="BS677" s="39"/>
      <c r="BT677" s="39"/>
      <c r="BU677" s="39"/>
      <c r="BV677" s="39"/>
      <c r="BW677" s="39"/>
      <c r="BX677" s="39"/>
      <c r="BY677" s="39"/>
      <c r="BZ677" s="39"/>
      <c r="CA677" s="39"/>
      <c r="CB677" s="39"/>
      <c r="CF677" s="18">
        <f t="shared" si="88"/>
        <v>68824.161652592593</v>
      </c>
      <c r="CG677" s="18">
        <f t="shared" si="86"/>
        <v>-26214.724285714288</v>
      </c>
      <c r="CH677" s="13">
        <f t="shared" si="87"/>
        <v>42609.437366878308</v>
      </c>
      <c r="CI677" s="13">
        <f t="shared" si="89"/>
        <v>514352.50799999997</v>
      </c>
      <c r="CJ677" s="13">
        <f t="shared" si="90"/>
        <v>556961.9453668783</v>
      </c>
      <c r="CK677" s="13"/>
      <c r="CL677" s="13">
        <f t="shared" si="91"/>
        <v>851577</v>
      </c>
      <c r="CN677" t="s">
        <v>326</v>
      </c>
      <c r="CO677" t="s">
        <v>213</v>
      </c>
      <c r="CP677" t="s">
        <v>509</v>
      </c>
      <c r="CQ677" t="s">
        <v>46</v>
      </c>
      <c r="CR677" s="18">
        <f t="shared" si="92"/>
        <v>556961.9453668783</v>
      </c>
    </row>
    <row r="678" spans="1:96" x14ac:dyDescent="0.25">
      <c r="A678" t="s">
        <v>29</v>
      </c>
      <c r="B678" s="11">
        <v>1328</v>
      </c>
      <c r="C678" t="s">
        <v>828</v>
      </c>
      <c r="D678" s="21" t="s">
        <v>815</v>
      </c>
      <c r="E678" s="11" t="s">
        <v>835</v>
      </c>
      <c r="F678" s="11" t="s">
        <v>439</v>
      </c>
      <c r="G678" s="13">
        <v>20804.572063288357</v>
      </c>
      <c r="H678" s="13">
        <v>24133.303593414494</v>
      </c>
      <c r="I678" s="14">
        <v>41</v>
      </c>
      <c r="J678" s="15">
        <v>44037</v>
      </c>
      <c r="K678" s="15">
        <v>45246.5</v>
      </c>
      <c r="L678" s="13">
        <v>851577</v>
      </c>
      <c r="M678" s="13">
        <v>514352.50799999997</v>
      </c>
      <c r="N678" s="13">
        <v>26228.7925</v>
      </c>
      <c r="O678" s="13">
        <v>20804.572063288357</v>
      </c>
      <c r="P678" s="13">
        <v>20804.572063288357</v>
      </c>
      <c r="Q678" s="13">
        <v>20804.572063288357</v>
      </c>
      <c r="R678" s="13">
        <v>20804.572063288357</v>
      </c>
      <c r="S678" s="13">
        <v>20804.572063288357</v>
      </c>
      <c r="T678" s="13">
        <v>20804.572063288357</v>
      </c>
      <c r="U678" s="13">
        <v>20804.572063288357</v>
      </c>
      <c r="V678" s="25">
        <v>20804.572063288357</v>
      </c>
      <c r="W678" s="13"/>
      <c r="X678" s="57"/>
      <c r="Y678" s="13"/>
      <c r="Z678" s="38">
        <v>20804.572063288357</v>
      </c>
      <c r="AA678" s="38"/>
      <c r="AB678" s="38"/>
      <c r="AC678" s="38"/>
      <c r="AD678" s="38"/>
      <c r="AE678" s="38"/>
      <c r="AF678" s="38"/>
      <c r="AG678" s="38"/>
      <c r="AH678" s="38"/>
      <c r="AI678" s="38">
        <v>20804.572063288357</v>
      </c>
      <c r="AJ678" s="38"/>
      <c r="AK678" s="38"/>
      <c r="AL678" s="38">
        <v>20804.572063288357</v>
      </c>
      <c r="AM678" s="38">
        <v>20804.572063288357</v>
      </c>
      <c r="AN678" s="38">
        <v>20804.572063288357</v>
      </c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9"/>
      <c r="BR678" s="39"/>
      <c r="BS678" s="39"/>
      <c r="BT678" s="39"/>
      <c r="BU678" s="39"/>
      <c r="BV678" s="39"/>
      <c r="BW678" s="39"/>
      <c r="BX678" s="39"/>
      <c r="BY678" s="39"/>
      <c r="BZ678" s="39"/>
      <c r="CA678" s="39"/>
      <c r="CB678" s="39"/>
      <c r="CF678" s="18">
        <f t="shared" si="88"/>
        <v>124827.43237973015</v>
      </c>
      <c r="CG678" s="18">
        <f t="shared" si="86"/>
        <v>-26228.7925</v>
      </c>
      <c r="CH678" s="13">
        <f t="shared" si="87"/>
        <v>98598.639879730152</v>
      </c>
      <c r="CI678" s="13">
        <f t="shared" si="89"/>
        <v>514352.50799999997</v>
      </c>
      <c r="CJ678" s="13">
        <f t="shared" si="90"/>
        <v>612951.1478797301</v>
      </c>
      <c r="CK678" s="13"/>
      <c r="CL678" s="13">
        <f t="shared" si="91"/>
        <v>851577</v>
      </c>
      <c r="CN678" t="s">
        <v>326</v>
      </c>
      <c r="CO678" t="s">
        <v>213</v>
      </c>
      <c r="CP678" t="s">
        <v>509</v>
      </c>
      <c r="CQ678" t="s">
        <v>46</v>
      </c>
      <c r="CR678" s="18">
        <f t="shared" si="92"/>
        <v>612951.1478797301</v>
      </c>
    </row>
    <row r="679" spans="1:96" x14ac:dyDescent="0.25">
      <c r="A679" s="59" t="s">
        <v>29</v>
      </c>
      <c r="B679" s="11">
        <v>1328</v>
      </c>
      <c r="C679" s="52" t="s">
        <v>836</v>
      </c>
      <c r="D679" s="21" t="s">
        <v>815</v>
      </c>
      <c r="E679" s="27" t="s">
        <v>837</v>
      </c>
      <c r="F679" s="11" t="s">
        <v>439</v>
      </c>
      <c r="G679" s="60">
        <v>16081.668427218927</v>
      </c>
      <c r="H679" s="13">
        <v>18654.735375573953</v>
      </c>
      <c r="I679" s="14">
        <v>30</v>
      </c>
      <c r="J679" s="15">
        <v>44037</v>
      </c>
      <c r="K679" s="15">
        <v>44922</v>
      </c>
      <c r="L679" s="13">
        <v>706833.34</v>
      </c>
      <c r="M679" s="13">
        <v>544261.67180000001</v>
      </c>
      <c r="N679" s="13">
        <v>22357</v>
      </c>
      <c r="O679" s="60">
        <v>16081.668427218927</v>
      </c>
      <c r="P679" s="60">
        <v>16081.668427218927</v>
      </c>
      <c r="Q679" s="60">
        <v>16081.668427218927</v>
      </c>
      <c r="R679" s="60">
        <v>16081.668427218927</v>
      </c>
      <c r="S679" s="60">
        <v>16081.668427218927</v>
      </c>
      <c r="T679" s="60">
        <v>16081.668427218927</v>
      </c>
      <c r="U679" s="60">
        <v>16081.668427218927</v>
      </c>
      <c r="V679" s="61">
        <v>16081.668427218927</v>
      </c>
      <c r="W679" s="60"/>
      <c r="X679" s="57"/>
      <c r="Y679" s="60"/>
      <c r="Z679" s="38">
        <v>16081.668427218927</v>
      </c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9"/>
      <c r="BR679" s="39"/>
      <c r="BS679" s="39"/>
      <c r="BT679" s="39"/>
      <c r="BU679" s="39"/>
      <c r="BV679" s="39"/>
      <c r="BW679" s="39"/>
      <c r="BX679" s="39"/>
      <c r="BY679" s="39"/>
      <c r="BZ679" s="39"/>
      <c r="CA679" s="39"/>
      <c r="CB679" s="39"/>
      <c r="CF679" s="18">
        <f t="shared" si="88"/>
        <v>32163.336854437854</v>
      </c>
      <c r="CG679" s="18">
        <f t="shared" si="86"/>
        <v>-22357</v>
      </c>
      <c r="CH679" s="13">
        <f t="shared" si="87"/>
        <v>9806.3368544378536</v>
      </c>
      <c r="CI679" s="13">
        <f t="shared" si="89"/>
        <v>544261.67180000001</v>
      </c>
      <c r="CJ679" s="13">
        <f t="shared" si="90"/>
        <v>554068.00865443784</v>
      </c>
      <c r="CK679" s="13"/>
      <c r="CL679" s="13">
        <f t="shared" si="91"/>
        <v>706833.34</v>
      </c>
      <c r="CN679" t="s">
        <v>326</v>
      </c>
      <c r="CO679" t="s">
        <v>213</v>
      </c>
      <c r="CP679" t="s">
        <v>509</v>
      </c>
      <c r="CQ679" t="s">
        <v>46</v>
      </c>
      <c r="CR679" s="18">
        <f t="shared" si="92"/>
        <v>554068.00865443784</v>
      </c>
    </row>
    <row r="680" spans="1:96" x14ac:dyDescent="0.25">
      <c r="A680" s="62" t="s">
        <v>29</v>
      </c>
      <c r="B680" s="11">
        <v>1328</v>
      </c>
      <c r="C680" s="52" t="s">
        <v>817</v>
      </c>
      <c r="D680" s="21" t="s">
        <v>815</v>
      </c>
      <c r="E680" s="27" t="s">
        <v>838</v>
      </c>
      <c r="F680" s="27" t="s">
        <v>439</v>
      </c>
      <c r="G680" s="61">
        <v>20349.909226664775</v>
      </c>
      <c r="H680" s="13">
        <v>23605.894702931138</v>
      </c>
      <c r="I680" s="14">
        <v>36</v>
      </c>
      <c r="J680" s="15">
        <v>44037</v>
      </c>
      <c r="K680" s="15">
        <v>45099</v>
      </c>
      <c r="L680" s="13">
        <v>863856</v>
      </c>
      <c r="M680" s="13">
        <v>578783.52</v>
      </c>
      <c r="N680" s="13">
        <v>27230.965</v>
      </c>
      <c r="O680" s="61">
        <v>20349.909226664775</v>
      </c>
      <c r="P680" s="61">
        <v>20349.909226664775</v>
      </c>
      <c r="Q680" s="61">
        <v>20349.909226664775</v>
      </c>
      <c r="R680" s="61">
        <v>20349.909226664775</v>
      </c>
      <c r="S680" s="61">
        <v>20349.909226664775</v>
      </c>
      <c r="T680" s="61">
        <v>20349.909226664775</v>
      </c>
      <c r="U680" s="61">
        <v>20349.909226664775</v>
      </c>
      <c r="V680" s="61">
        <v>20349.909226664775</v>
      </c>
      <c r="W680" s="61"/>
      <c r="X680" s="57"/>
      <c r="Y680" s="61"/>
      <c r="Z680" s="48">
        <v>20349.909226664775</v>
      </c>
      <c r="AA680" s="48"/>
      <c r="AB680" s="48"/>
      <c r="AC680" s="48"/>
      <c r="AD680" s="48"/>
      <c r="AE680" s="48"/>
      <c r="AF680" s="48"/>
      <c r="AG680" s="48"/>
      <c r="AH680" s="48"/>
      <c r="AI680" s="48">
        <v>20349.909226664775</v>
      </c>
      <c r="AJ680" s="48"/>
      <c r="AK680" s="48"/>
      <c r="AL680" s="48">
        <v>0</v>
      </c>
      <c r="AM680" s="48">
        <v>0</v>
      </c>
      <c r="AN680" s="48">
        <v>0</v>
      </c>
      <c r="AO680" s="48">
        <v>0</v>
      </c>
      <c r="AP680" s="48">
        <v>0</v>
      </c>
      <c r="AQ680" s="48">
        <v>0</v>
      </c>
      <c r="AR680" s="48">
        <v>0</v>
      </c>
      <c r="AS680" s="48">
        <v>0</v>
      </c>
      <c r="AT680" s="48">
        <v>0</v>
      </c>
      <c r="AU680" s="48">
        <v>0</v>
      </c>
      <c r="AV680" s="48">
        <v>0</v>
      </c>
      <c r="AW680" s="48">
        <v>0</v>
      </c>
      <c r="AX680" s="48">
        <v>0</v>
      </c>
      <c r="AY680" s="48">
        <v>0</v>
      </c>
      <c r="AZ680" s="48">
        <v>0</v>
      </c>
      <c r="BA680" s="48">
        <v>0</v>
      </c>
      <c r="BB680" s="48">
        <v>0</v>
      </c>
      <c r="BC680" s="48">
        <v>0</v>
      </c>
      <c r="BD680" s="48">
        <v>0</v>
      </c>
      <c r="BE680" s="48">
        <v>0</v>
      </c>
      <c r="BF680" s="48">
        <v>0</v>
      </c>
      <c r="BG680" s="48">
        <v>0</v>
      </c>
      <c r="BH680" s="48">
        <v>0</v>
      </c>
      <c r="BI680" s="48">
        <v>0</v>
      </c>
      <c r="BJ680" s="48">
        <v>0</v>
      </c>
      <c r="BK680" s="48">
        <v>0</v>
      </c>
      <c r="BL680" s="48">
        <v>0</v>
      </c>
      <c r="BM680" s="48">
        <v>0</v>
      </c>
      <c r="BN680" s="48">
        <v>0</v>
      </c>
      <c r="BO680" s="48">
        <v>0</v>
      </c>
      <c r="BP680" s="48"/>
      <c r="BQ680" s="39"/>
      <c r="BR680" s="39"/>
      <c r="BS680" s="39"/>
      <c r="BT680" s="39"/>
      <c r="BU680" s="39"/>
      <c r="BV680" s="39"/>
      <c r="BW680" s="39"/>
      <c r="BX680" s="39"/>
      <c r="BY680" s="39"/>
      <c r="BZ680" s="39"/>
      <c r="CA680" s="39"/>
      <c r="CB680" s="39"/>
      <c r="CF680" s="18">
        <f t="shared" si="88"/>
        <v>61049.727679994321</v>
      </c>
      <c r="CG680" s="18">
        <f t="shared" si="86"/>
        <v>-27230.965</v>
      </c>
      <c r="CH680" s="13">
        <f t="shared" si="87"/>
        <v>33818.762679994325</v>
      </c>
      <c r="CI680" s="13">
        <f t="shared" si="89"/>
        <v>578783.52</v>
      </c>
      <c r="CJ680" s="13">
        <f t="shared" si="90"/>
        <v>612602.28267999436</v>
      </c>
      <c r="CK680" s="13"/>
      <c r="CL680" s="13">
        <f t="shared" si="91"/>
        <v>863856</v>
      </c>
      <c r="CN680" t="s">
        <v>326</v>
      </c>
      <c r="CO680" t="s">
        <v>213</v>
      </c>
      <c r="CP680" t="s">
        <v>509</v>
      </c>
      <c r="CQ680" t="s">
        <v>46</v>
      </c>
      <c r="CR680" s="18">
        <f t="shared" si="92"/>
        <v>612602.28267999436</v>
      </c>
    </row>
    <row r="681" spans="1:96" x14ac:dyDescent="0.25">
      <c r="A681" s="63" t="s">
        <v>29</v>
      </c>
      <c r="B681" s="11">
        <v>1328</v>
      </c>
      <c r="C681" t="s">
        <v>828</v>
      </c>
      <c r="D681" s="21" t="s">
        <v>815</v>
      </c>
      <c r="E681" s="27" t="s">
        <v>839</v>
      </c>
      <c r="F681" s="11" t="s">
        <v>439</v>
      </c>
      <c r="G681" s="64">
        <v>20804.572063288357</v>
      </c>
      <c r="H681" s="13">
        <v>24133.303593414494</v>
      </c>
      <c r="I681" s="14">
        <v>41</v>
      </c>
      <c r="J681" s="15">
        <v>44037</v>
      </c>
      <c r="K681" s="15">
        <v>45246.5</v>
      </c>
      <c r="L681" s="13">
        <v>851577.06</v>
      </c>
      <c r="M681" s="13">
        <v>536493.54780000006</v>
      </c>
      <c r="N681" s="13">
        <v>26228.7925</v>
      </c>
      <c r="O681" s="64">
        <v>20804.572063288357</v>
      </c>
      <c r="P681" s="64">
        <v>20804.572063288357</v>
      </c>
      <c r="Q681" s="64">
        <v>20804.572063288357</v>
      </c>
      <c r="R681" s="64">
        <v>20804.572063288357</v>
      </c>
      <c r="S681" s="64">
        <v>20804.572063288357</v>
      </c>
      <c r="T681" s="64">
        <v>20804.572063288357</v>
      </c>
      <c r="U681" s="64">
        <v>20804.572063288357</v>
      </c>
      <c r="V681" s="65">
        <v>20804.572063288357</v>
      </c>
      <c r="W681" s="64"/>
      <c r="X681" s="57"/>
      <c r="Y681" s="64"/>
      <c r="Z681" s="38">
        <v>20804.572063288357</v>
      </c>
      <c r="AA681" s="38"/>
      <c r="AB681" s="38"/>
      <c r="AC681" s="38"/>
      <c r="AD681" s="38"/>
      <c r="AE681" s="38"/>
      <c r="AF681" s="38"/>
      <c r="AG681" s="38"/>
      <c r="AH681" s="38"/>
      <c r="AI681" s="38">
        <v>20804.572063288357</v>
      </c>
      <c r="AJ681" s="38"/>
      <c r="AK681" s="38"/>
      <c r="AL681" s="38">
        <v>20804.572063288357</v>
      </c>
      <c r="AM681" s="38">
        <v>20804.572063288357</v>
      </c>
      <c r="AN681" s="38">
        <v>20804.572063288357</v>
      </c>
      <c r="AO681" s="38">
        <v>0</v>
      </c>
      <c r="AP681" s="38">
        <v>0</v>
      </c>
      <c r="AQ681" s="38">
        <v>0</v>
      </c>
      <c r="AR681" s="38">
        <v>0</v>
      </c>
      <c r="AS681" s="38">
        <v>0</v>
      </c>
      <c r="AT681" s="38">
        <v>0</v>
      </c>
      <c r="AU681" s="38">
        <v>0</v>
      </c>
      <c r="AV681" s="38">
        <v>0</v>
      </c>
      <c r="AW681" s="38">
        <v>0</v>
      </c>
      <c r="AX681" s="38">
        <v>0</v>
      </c>
      <c r="AY681" s="38">
        <v>0</v>
      </c>
      <c r="AZ681" s="38">
        <v>0</v>
      </c>
      <c r="BA681" s="38">
        <v>0</v>
      </c>
      <c r="BB681" s="38">
        <v>0</v>
      </c>
      <c r="BC681" s="38">
        <v>0</v>
      </c>
      <c r="BD681" s="38">
        <v>0</v>
      </c>
      <c r="BE681" s="38">
        <v>0</v>
      </c>
      <c r="BF681" s="38">
        <v>0</v>
      </c>
      <c r="BG681" s="38">
        <v>0</v>
      </c>
      <c r="BH681" s="38">
        <v>0</v>
      </c>
      <c r="BI681" s="38">
        <v>0</v>
      </c>
      <c r="BJ681" s="38">
        <v>0</v>
      </c>
      <c r="BK681" s="38">
        <v>0</v>
      </c>
      <c r="BL681" s="38">
        <v>0</v>
      </c>
      <c r="BM681" s="38">
        <v>0</v>
      </c>
      <c r="BN681" s="38">
        <v>0</v>
      </c>
      <c r="BO681" s="38">
        <v>0</v>
      </c>
      <c r="BP681" s="38"/>
      <c r="BQ681" s="39"/>
      <c r="BR681" s="39"/>
      <c r="BS681" s="39"/>
      <c r="BT681" s="39"/>
      <c r="BU681" s="39"/>
      <c r="BV681" s="39"/>
      <c r="BW681" s="39"/>
      <c r="BX681" s="39"/>
      <c r="BY681" s="39"/>
      <c r="BZ681" s="39"/>
      <c r="CA681" s="39"/>
      <c r="CB681" s="39"/>
      <c r="CF681" s="18">
        <f t="shared" si="88"/>
        <v>124827.43237973015</v>
      </c>
      <c r="CG681" s="18">
        <f t="shared" si="86"/>
        <v>-26228.7925</v>
      </c>
      <c r="CH681" s="13">
        <f t="shared" si="87"/>
        <v>98598.639879730152</v>
      </c>
      <c r="CI681" s="13">
        <f t="shared" si="89"/>
        <v>536493.54780000006</v>
      </c>
      <c r="CJ681" s="13">
        <f t="shared" si="90"/>
        <v>635092.18767973024</v>
      </c>
      <c r="CK681" s="13"/>
      <c r="CL681" s="13">
        <f t="shared" si="91"/>
        <v>851577.06</v>
      </c>
      <c r="CN681" t="s">
        <v>326</v>
      </c>
      <c r="CO681" t="s">
        <v>213</v>
      </c>
      <c r="CP681" t="s">
        <v>509</v>
      </c>
      <c r="CQ681" t="s">
        <v>46</v>
      </c>
      <c r="CR681" s="18">
        <f t="shared" si="92"/>
        <v>635092.18767973024</v>
      </c>
    </row>
    <row r="682" spans="1:96" x14ac:dyDescent="0.25">
      <c r="A682" s="63" t="s">
        <v>29</v>
      </c>
      <c r="B682" s="11">
        <v>1328</v>
      </c>
      <c r="C682" s="52" t="s">
        <v>840</v>
      </c>
      <c r="D682" s="21" t="s">
        <v>815</v>
      </c>
      <c r="E682" s="27" t="s">
        <v>841</v>
      </c>
      <c r="F682" s="11" t="s">
        <v>439</v>
      </c>
      <c r="G682" s="64">
        <v>12231.705258256728</v>
      </c>
      <c r="H682" s="13">
        <v>14188.778099577805</v>
      </c>
      <c r="I682" s="14">
        <v>42</v>
      </c>
      <c r="J682" s="15">
        <v>44037</v>
      </c>
      <c r="K682" s="15">
        <v>45276</v>
      </c>
      <c r="L682" s="13">
        <v>516117.15</v>
      </c>
      <c r="M682" s="13">
        <v>309670.28999999998</v>
      </c>
      <c r="N682" s="13">
        <v>16251.0725</v>
      </c>
      <c r="O682" s="64">
        <v>12231.705258256728</v>
      </c>
      <c r="P682" s="64">
        <v>12231.705258256728</v>
      </c>
      <c r="Q682" s="64">
        <v>12231.705258256728</v>
      </c>
      <c r="R682" s="64">
        <v>12231.705258256728</v>
      </c>
      <c r="S682" s="64">
        <v>12231.705258256728</v>
      </c>
      <c r="T682" s="64">
        <v>12231.705258256728</v>
      </c>
      <c r="U682" s="64">
        <v>12231.705258256728</v>
      </c>
      <c r="V682" s="65">
        <v>12231.705258256728</v>
      </c>
      <c r="W682" s="64"/>
      <c r="X682" s="57"/>
      <c r="Y682" s="64"/>
      <c r="Z682" s="38">
        <v>12231.705258256728</v>
      </c>
      <c r="AA682" s="38"/>
      <c r="AB682" s="38"/>
      <c r="AC682" s="38"/>
      <c r="AD682" s="38"/>
      <c r="AE682" s="38"/>
      <c r="AF682" s="38"/>
      <c r="AG682" s="38"/>
      <c r="AH682" s="38"/>
      <c r="AI682" s="38">
        <v>12231.705258256728</v>
      </c>
      <c r="AJ682" s="38"/>
      <c r="AK682" s="38"/>
      <c r="AL682" s="38">
        <v>12231.705258256728</v>
      </c>
      <c r="AM682" s="38">
        <v>12231.705258256728</v>
      </c>
      <c r="AN682" s="38">
        <v>12231.705258256728</v>
      </c>
      <c r="AO682" s="38">
        <v>12231.705258256728</v>
      </c>
      <c r="AP682" s="38">
        <v>0</v>
      </c>
      <c r="AQ682" s="38">
        <v>0</v>
      </c>
      <c r="AR682" s="38">
        <v>0</v>
      </c>
      <c r="AS682" s="38">
        <v>0</v>
      </c>
      <c r="AT682" s="38">
        <v>0</v>
      </c>
      <c r="AU682" s="38">
        <v>0</v>
      </c>
      <c r="AV682" s="38">
        <v>0</v>
      </c>
      <c r="AW682" s="38">
        <v>0</v>
      </c>
      <c r="AX682" s="38">
        <v>0</v>
      </c>
      <c r="AY682" s="38">
        <v>0</v>
      </c>
      <c r="AZ682" s="38">
        <v>0</v>
      </c>
      <c r="BA682" s="38">
        <v>0</v>
      </c>
      <c r="BB682" s="38">
        <v>0</v>
      </c>
      <c r="BC682" s="38">
        <v>0</v>
      </c>
      <c r="BD682" s="38">
        <v>0</v>
      </c>
      <c r="BE682" s="38">
        <v>0</v>
      </c>
      <c r="BF682" s="38">
        <v>0</v>
      </c>
      <c r="BG682" s="38">
        <v>0</v>
      </c>
      <c r="BH682" s="38">
        <v>0</v>
      </c>
      <c r="BI682" s="38">
        <v>0</v>
      </c>
      <c r="BJ682" s="38">
        <v>0</v>
      </c>
      <c r="BK682" s="38">
        <v>0</v>
      </c>
      <c r="BL682" s="38">
        <v>0</v>
      </c>
      <c r="BM682" s="38">
        <v>0</v>
      </c>
      <c r="BN682" s="38">
        <v>0</v>
      </c>
      <c r="BO682" s="38">
        <v>0</v>
      </c>
      <c r="BP682" s="38"/>
      <c r="BQ682" s="39"/>
      <c r="BR682" s="39"/>
      <c r="BS682" s="39"/>
      <c r="BT682" s="39"/>
      <c r="BU682" s="39"/>
      <c r="BV682" s="39"/>
      <c r="BW682" s="39"/>
      <c r="BX682" s="39"/>
      <c r="BY682" s="39"/>
      <c r="BZ682" s="39"/>
      <c r="CA682" s="39"/>
      <c r="CB682" s="39"/>
      <c r="CF682" s="18">
        <f t="shared" si="88"/>
        <v>85621.936807797101</v>
      </c>
      <c r="CG682" s="18">
        <f t="shared" si="86"/>
        <v>-16251.0725</v>
      </c>
      <c r="CH682" s="13">
        <f t="shared" si="87"/>
        <v>69370.864307797106</v>
      </c>
      <c r="CI682" s="13">
        <f t="shared" si="89"/>
        <v>309670.28999999998</v>
      </c>
      <c r="CJ682" s="13">
        <f t="shared" si="90"/>
        <v>379041.15430779709</v>
      </c>
      <c r="CK682" s="13"/>
      <c r="CL682" s="13">
        <f t="shared" si="91"/>
        <v>516117.15</v>
      </c>
      <c r="CN682" t="s">
        <v>326</v>
      </c>
      <c r="CO682" t="s">
        <v>213</v>
      </c>
      <c r="CP682" t="s">
        <v>842</v>
      </c>
      <c r="CQ682" t="s">
        <v>46</v>
      </c>
      <c r="CR682" s="18">
        <f t="shared" si="92"/>
        <v>379041.15430779709</v>
      </c>
    </row>
    <row r="683" spans="1:96" x14ac:dyDescent="0.25">
      <c r="A683" s="63" t="s">
        <v>29</v>
      </c>
      <c r="B683" s="11">
        <v>1328</v>
      </c>
      <c r="C683" s="52" t="s">
        <v>840</v>
      </c>
      <c r="D683" s="21" t="s">
        <v>815</v>
      </c>
      <c r="E683" s="27" t="s">
        <v>843</v>
      </c>
      <c r="F683" s="11" t="s">
        <v>439</v>
      </c>
      <c r="G683" s="64">
        <v>12231.705258256728</v>
      </c>
      <c r="H683" s="13">
        <v>14188.778099577805</v>
      </c>
      <c r="I683" s="14">
        <v>42</v>
      </c>
      <c r="J683" s="15">
        <v>44037</v>
      </c>
      <c r="K683" s="15">
        <v>45276</v>
      </c>
      <c r="L683" s="13">
        <v>516117.15</v>
      </c>
      <c r="M683" s="13">
        <v>309670.28999999998</v>
      </c>
      <c r="N683" s="13">
        <v>16251.0725</v>
      </c>
      <c r="O683" s="64">
        <v>12231.705258256728</v>
      </c>
      <c r="P683" s="64">
        <v>12231.705258256728</v>
      </c>
      <c r="Q683" s="64">
        <v>12231.705258256728</v>
      </c>
      <c r="R683" s="64">
        <v>12231.705258256728</v>
      </c>
      <c r="S683" s="64">
        <v>12231.705258256728</v>
      </c>
      <c r="T683" s="64">
        <v>12231.705258256728</v>
      </c>
      <c r="U683" s="64">
        <v>12231.705258256728</v>
      </c>
      <c r="V683" s="65">
        <v>12231.705258256728</v>
      </c>
      <c r="W683" s="64"/>
      <c r="X683" s="57"/>
      <c r="Y683" s="64"/>
      <c r="Z683" s="38">
        <v>12231.705258256728</v>
      </c>
      <c r="AA683" s="38"/>
      <c r="AB683" s="38"/>
      <c r="AC683" s="38"/>
      <c r="AD683" s="38"/>
      <c r="AE683" s="38"/>
      <c r="AF683" s="38"/>
      <c r="AG683" s="38"/>
      <c r="AH683" s="38"/>
      <c r="AI683" s="38">
        <v>12231.705258256728</v>
      </c>
      <c r="AJ683" s="38"/>
      <c r="AK683" s="38"/>
      <c r="AL683" s="38">
        <v>12231.705258256728</v>
      </c>
      <c r="AM683" s="38">
        <v>12231.705258256728</v>
      </c>
      <c r="AN683" s="38">
        <v>12231.705258256728</v>
      </c>
      <c r="AO683" s="38">
        <v>12231.705258256728</v>
      </c>
      <c r="AP683" s="38">
        <v>0</v>
      </c>
      <c r="AQ683" s="38">
        <v>0</v>
      </c>
      <c r="AR683" s="38">
        <v>0</v>
      </c>
      <c r="AS683" s="38">
        <v>0</v>
      </c>
      <c r="AT683" s="38">
        <v>0</v>
      </c>
      <c r="AU683" s="38">
        <v>0</v>
      </c>
      <c r="AV683" s="38">
        <v>0</v>
      </c>
      <c r="AW683" s="38">
        <v>0</v>
      </c>
      <c r="AX683" s="38">
        <v>0</v>
      </c>
      <c r="AY683" s="38">
        <v>0</v>
      </c>
      <c r="AZ683" s="38">
        <v>0</v>
      </c>
      <c r="BA683" s="38">
        <v>0</v>
      </c>
      <c r="BB683" s="38">
        <v>0</v>
      </c>
      <c r="BC683" s="38">
        <v>0</v>
      </c>
      <c r="BD683" s="38">
        <v>0</v>
      </c>
      <c r="BE683" s="38">
        <v>0</v>
      </c>
      <c r="BF683" s="38">
        <v>0</v>
      </c>
      <c r="BG683" s="38">
        <v>0</v>
      </c>
      <c r="BH683" s="38">
        <v>0</v>
      </c>
      <c r="BI683" s="38">
        <v>0</v>
      </c>
      <c r="BJ683" s="38">
        <v>0</v>
      </c>
      <c r="BK683" s="38">
        <v>0</v>
      </c>
      <c r="BL683" s="38">
        <v>0</v>
      </c>
      <c r="BM683" s="38">
        <v>0</v>
      </c>
      <c r="BN683" s="38">
        <v>0</v>
      </c>
      <c r="BO683" s="38">
        <v>0</v>
      </c>
      <c r="BP683" s="38"/>
      <c r="BQ683" s="39"/>
      <c r="BR683" s="39"/>
      <c r="BS683" s="39"/>
      <c r="BT683" s="39"/>
      <c r="BU683" s="39"/>
      <c r="BV683" s="39"/>
      <c r="BW683" s="39"/>
      <c r="BX683" s="39"/>
      <c r="BY683" s="39"/>
      <c r="BZ683" s="39"/>
      <c r="CA683" s="39"/>
      <c r="CB683" s="39"/>
      <c r="CF683" s="18">
        <f t="shared" si="88"/>
        <v>85621.936807797101</v>
      </c>
      <c r="CG683" s="18">
        <f t="shared" si="86"/>
        <v>-16251.0725</v>
      </c>
      <c r="CH683" s="13">
        <f t="shared" si="87"/>
        <v>69370.864307797106</v>
      </c>
      <c r="CI683" s="13">
        <f t="shared" si="89"/>
        <v>309670.28999999998</v>
      </c>
      <c r="CJ683" s="13">
        <f t="shared" si="90"/>
        <v>379041.15430779709</v>
      </c>
      <c r="CK683" s="13"/>
      <c r="CL683" s="13">
        <f t="shared" si="91"/>
        <v>516117.15</v>
      </c>
      <c r="CN683" t="s">
        <v>326</v>
      </c>
      <c r="CO683" t="s">
        <v>213</v>
      </c>
      <c r="CP683" t="s">
        <v>844</v>
      </c>
      <c r="CQ683" t="s">
        <v>46</v>
      </c>
      <c r="CR683" s="18">
        <f t="shared" si="92"/>
        <v>379041.15430779709</v>
      </c>
    </row>
    <row r="684" spans="1:96" x14ac:dyDescent="0.25">
      <c r="A684" t="s">
        <v>29</v>
      </c>
      <c r="B684" s="11">
        <v>1328</v>
      </c>
      <c r="C684" t="s">
        <v>840</v>
      </c>
      <c r="D684" s="21" t="s">
        <v>815</v>
      </c>
      <c r="E684" s="11" t="s">
        <v>845</v>
      </c>
      <c r="F684" s="11" t="s">
        <v>439</v>
      </c>
      <c r="G684" s="13">
        <v>12231.705258256728</v>
      </c>
      <c r="H684" s="13">
        <v>14188.778099577805</v>
      </c>
      <c r="I684" s="14">
        <v>42</v>
      </c>
      <c r="J684" s="15">
        <v>44037</v>
      </c>
      <c r="K684" s="15">
        <v>45276</v>
      </c>
      <c r="L684" s="13">
        <v>516117.15</v>
      </c>
      <c r="M684" s="13">
        <v>309670.28999999998</v>
      </c>
      <c r="N684" s="13">
        <v>16251.0725</v>
      </c>
      <c r="O684" s="13">
        <v>12231.705258256728</v>
      </c>
      <c r="P684" s="13">
        <v>12231.705258256728</v>
      </c>
      <c r="Q684" s="13">
        <v>12231.705258256728</v>
      </c>
      <c r="R684" s="13">
        <v>12231.705258256728</v>
      </c>
      <c r="S684" s="13">
        <v>12231.705258256728</v>
      </c>
      <c r="T684" s="13">
        <v>12231.705258256728</v>
      </c>
      <c r="U684" s="13">
        <v>12231.705258256728</v>
      </c>
      <c r="V684" s="25">
        <v>12231.705258256728</v>
      </c>
      <c r="W684" s="13"/>
      <c r="X684" s="57"/>
      <c r="Y684" s="13"/>
      <c r="Z684" s="38">
        <v>12231.705258256728</v>
      </c>
      <c r="AA684" s="38"/>
      <c r="AB684" s="38"/>
      <c r="AC684" s="38"/>
      <c r="AD684" s="38"/>
      <c r="AE684" s="38"/>
      <c r="AF684" s="38"/>
      <c r="AG684" s="38"/>
      <c r="AH684" s="38"/>
      <c r="AI684" s="38">
        <v>12231.705258256728</v>
      </c>
      <c r="AJ684" s="38"/>
      <c r="AK684" s="38"/>
      <c r="AL684" s="38">
        <v>12231.705258256728</v>
      </c>
      <c r="AM684" s="38">
        <v>12231.705258256728</v>
      </c>
      <c r="AN684" s="38">
        <v>12231.705258256728</v>
      </c>
      <c r="AO684" s="38">
        <v>12231.705258256728</v>
      </c>
      <c r="AP684" s="38">
        <v>0</v>
      </c>
      <c r="AQ684" s="38">
        <v>0</v>
      </c>
      <c r="AR684" s="38">
        <v>0</v>
      </c>
      <c r="AS684" s="38">
        <v>0</v>
      </c>
      <c r="AT684" s="38">
        <v>0</v>
      </c>
      <c r="AU684" s="38">
        <v>0</v>
      </c>
      <c r="AV684" s="38">
        <v>0</v>
      </c>
      <c r="AW684" s="38">
        <v>0</v>
      </c>
      <c r="AX684" s="38">
        <v>0</v>
      </c>
      <c r="AY684" s="38">
        <v>0</v>
      </c>
      <c r="AZ684" s="38">
        <v>0</v>
      </c>
      <c r="BA684" s="38">
        <v>0</v>
      </c>
      <c r="BB684" s="38">
        <v>0</v>
      </c>
      <c r="BC684" s="38">
        <v>0</v>
      </c>
      <c r="BD684" s="38">
        <v>0</v>
      </c>
      <c r="BE684" s="38">
        <v>0</v>
      </c>
      <c r="BF684" s="38">
        <v>0</v>
      </c>
      <c r="BG684" s="38">
        <v>0</v>
      </c>
      <c r="BH684" s="38">
        <v>0</v>
      </c>
      <c r="BI684" s="38">
        <v>0</v>
      </c>
      <c r="BJ684" s="38">
        <v>0</v>
      </c>
      <c r="BK684" s="38">
        <v>0</v>
      </c>
      <c r="BL684" s="38">
        <v>0</v>
      </c>
      <c r="BM684" s="38">
        <v>0</v>
      </c>
      <c r="BN684" s="38">
        <v>0</v>
      </c>
      <c r="BO684" s="38">
        <v>0</v>
      </c>
      <c r="BP684" s="38"/>
      <c r="BQ684" s="39"/>
      <c r="BR684" s="39"/>
      <c r="BS684" s="39"/>
      <c r="BT684" s="39"/>
      <c r="BU684" s="39"/>
      <c r="BV684" s="39"/>
      <c r="BW684" s="39"/>
      <c r="BX684" s="39"/>
      <c r="BY684" s="39"/>
      <c r="BZ684" s="39"/>
      <c r="CA684" s="39"/>
      <c r="CB684" s="39"/>
      <c r="CF684" s="18">
        <f t="shared" si="88"/>
        <v>85621.936807797101</v>
      </c>
      <c r="CG684" s="18">
        <f t="shared" si="86"/>
        <v>-16251.0725</v>
      </c>
      <c r="CH684" s="13">
        <f t="shared" si="87"/>
        <v>69370.864307797106</v>
      </c>
      <c r="CI684" s="13">
        <f t="shared" si="89"/>
        <v>309670.28999999998</v>
      </c>
      <c r="CJ684" s="13">
        <f t="shared" si="90"/>
        <v>379041.15430779709</v>
      </c>
      <c r="CK684" s="13"/>
      <c r="CL684" s="13">
        <f t="shared" si="91"/>
        <v>516117.15</v>
      </c>
      <c r="CN684" t="s">
        <v>326</v>
      </c>
      <c r="CO684" t="s">
        <v>213</v>
      </c>
      <c r="CP684" t="s">
        <v>844</v>
      </c>
      <c r="CQ684" t="s">
        <v>46</v>
      </c>
      <c r="CR684" s="18">
        <f t="shared" si="92"/>
        <v>379041.15430779709</v>
      </c>
    </row>
    <row r="685" spans="1:96" x14ac:dyDescent="0.25">
      <c r="A685" s="63" t="s">
        <v>29</v>
      </c>
      <c r="B685" s="11">
        <v>1328</v>
      </c>
      <c r="C685" s="52" t="s">
        <v>840</v>
      </c>
      <c r="D685" s="21" t="s">
        <v>815</v>
      </c>
      <c r="E685" s="27" t="s">
        <v>846</v>
      </c>
      <c r="F685" s="11" t="s">
        <v>439</v>
      </c>
      <c r="G685" s="64">
        <v>12231.705258256728</v>
      </c>
      <c r="H685" s="13">
        <v>14188.778099577805</v>
      </c>
      <c r="I685" s="14">
        <v>42</v>
      </c>
      <c r="J685" s="15">
        <v>44037</v>
      </c>
      <c r="K685" s="15">
        <v>45276</v>
      </c>
      <c r="L685" s="13">
        <v>516117.15</v>
      </c>
      <c r="M685" s="13">
        <v>309670.28999999998</v>
      </c>
      <c r="N685" s="13">
        <v>16251.0725</v>
      </c>
      <c r="O685" s="64">
        <v>12231.705258256728</v>
      </c>
      <c r="P685" s="64">
        <v>12231.705258256728</v>
      </c>
      <c r="Q685" s="64">
        <v>12231.705258256728</v>
      </c>
      <c r="R685" s="64">
        <v>12231.705258256728</v>
      </c>
      <c r="S685" s="64">
        <v>12231.705258256728</v>
      </c>
      <c r="T685" s="64">
        <v>12231.705258256728</v>
      </c>
      <c r="U685" s="64">
        <v>12231.705258256728</v>
      </c>
      <c r="V685" s="65">
        <v>12231.705258256728</v>
      </c>
      <c r="W685" s="64"/>
      <c r="X685" s="57"/>
      <c r="Y685" s="64"/>
      <c r="Z685" s="38">
        <v>12231.705258256728</v>
      </c>
      <c r="AA685" s="38"/>
      <c r="AB685" s="38"/>
      <c r="AC685" s="38"/>
      <c r="AD685" s="38"/>
      <c r="AE685" s="38"/>
      <c r="AF685" s="38"/>
      <c r="AG685" s="38"/>
      <c r="AH685" s="38"/>
      <c r="AI685" s="38">
        <v>12231.705258256728</v>
      </c>
      <c r="AJ685" s="38"/>
      <c r="AK685" s="38"/>
      <c r="AL685" s="38">
        <v>12231.705258256728</v>
      </c>
      <c r="AM685" s="38">
        <v>12231.705258256728</v>
      </c>
      <c r="AN685" s="38">
        <v>12231.705258256728</v>
      </c>
      <c r="AO685" s="38">
        <v>12231.705258256728</v>
      </c>
      <c r="AP685" s="38">
        <v>0</v>
      </c>
      <c r="AQ685" s="38">
        <v>0</v>
      </c>
      <c r="AR685" s="38">
        <v>0</v>
      </c>
      <c r="AS685" s="38">
        <v>0</v>
      </c>
      <c r="AT685" s="38">
        <v>0</v>
      </c>
      <c r="AU685" s="38">
        <v>0</v>
      </c>
      <c r="AV685" s="38">
        <v>0</v>
      </c>
      <c r="AW685" s="38">
        <v>0</v>
      </c>
      <c r="AX685" s="38">
        <v>0</v>
      </c>
      <c r="AY685" s="38">
        <v>0</v>
      </c>
      <c r="AZ685" s="38">
        <v>0</v>
      </c>
      <c r="BA685" s="38">
        <v>0</v>
      </c>
      <c r="BB685" s="38">
        <v>0</v>
      </c>
      <c r="BC685" s="38">
        <v>0</v>
      </c>
      <c r="BD685" s="38">
        <v>0</v>
      </c>
      <c r="BE685" s="38">
        <v>0</v>
      </c>
      <c r="BF685" s="38">
        <v>0</v>
      </c>
      <c r="BG685" s="38">
        <v>0</v>
      </c>
      <c r="BH685" s="38">
        <v>0</v>
      </c>
      <c r="BI685" s="38">
        <v>0</v>
      </c>
      <c r="BJ685" s="38">
        <v>0</v>
      </c>
      <c r="BK685" s="38">
        <v>0</v>
      </c>
      <c r="BL685" s="38">
        <v>0</v>
      </c>
      <c r="BM685" s="38">
        <v>0</v>
      </c>
      <c r="BN685" s="38">
        <v>0</v>
      </c>
      <c r="BO685" s="38">
        <v>0</v>
      </c>
      <c r="BP685" s="38"/>
      <c r="BQ685" s="39"/>
      <c r="BR685" s="39"/>
      <c r="BS685" s="39"/>
      <c r="BT685" s="39"/>
      <c r="BU685" s="39"/>
      <c r="BV685" s="39"/>
      <c r="BW685" s="39"/>
      <c r="BX685" s="39"/>
      <c r="BY685" s="39"/>
      <c r="BZ685" s="39"/>
      <c r="CA685" s="39"/>
      <c r="CB685" s="39"/>
      <c r="CF685" s="18">
        <f t="shared" si="88"/>
        <v>85621.936807797101</v>
      </c>
      <c r="CG685" s="18">
        <f t="shared" si="86"/>
        <v>-16251.0725</v>
      </c>
      <c r="CH685" s="13">
        <f t="shared" si="87"/>
        <v>69370.864307797106</v>
      </c>
      <c r="CI685" s="13">
        <f t="shared" si="89"/>
        <v>309670.28999999998</v>
      </c>
      <c r="CJ685" s="13">
        <f t="shared" si="90"/>
        <v>379041.15430779709</v>
      </c>
      <c r="CK685" s="13"/>
      <c r="CL685" s="13">
        <f t="shared" si="91"/>
        <v>516117.15</v>
      </c>
      <c r="CN685" t="s">
        <v>326</v>
      </c>
      <c r="CO685" t="s">
        <v>213</v>
      </c>
      <c r="CP685" t="s">
        <v>844</v>
      </c>
      <c r="CQ685" t="s">
        <v>46</v>
      </c>
      <c r="CR685" s="18">
        <f t="shared" si="92"/>
        <v>379041.15430779709</v>
      </c>
    </row>
    <row r="686" spans="1:96" x14ac:dyDescent="0.25">
      <c r="A686" s="63" t="s">
        <v>29</v>
      </c>
      <c r="B686" s="11">
        <v>1328</v>
      </c>
      <c r="C686" s="52" t="s">
        <v>840</v>
      </c>
      <c r="D686" s="21" t="s">
        <v>815</v>
      </c>
      <c r="E686" s="27" t="s">
        <v>847</v>
      </c>
      <c r="F686" s="11" t="s">
        <v>439</v>
      </c>
      <c r="G686" s="64">
        <v>12231.705258256728</v>
      </c>
      <c r="H686" s="13">
        <v>14188.778099577805</v>
      </c>
      <c r="I686" s="14">
        <v>42</v>
      </c>
      <c r="J686" s="15">
        <v>44037</v>
      </c>
      <c r="K686" s="15">
        <v>45276</v>
      </c>
      <c r="L686" s="13">
        <v>516117.15</v>
      </c>
      <c r="M686" s="13">
        <v>309670.28999999998</v>
      </c>
      <c r="N686" s="13">
        <v>16251.0725</v>
      </c>
      <c r="O686" s="64">
        <v>12231.705258256728</v>
      </c>
      <c r="P686" s="64">
        <v>12231.705258256728</v>
      </c>
      <c r="Q686" s="64">
        <v>12231.705258256728</v>
      </c>
      <c r="R686" s="64">
        <v>12231.705258256728</v>
      </c>
      <c r="S686" s="64">
        <v>12231.705258256728</v>
      </c>
      <c r="T686" s="64">
        <v>12231.705258256728</v>
      </c>
      <c r="U686" s="64">
        <v>12231.705258256728</v>
      </c>
      <c r="V686" s="65">
        <v>12231.705258256728</v>
      </c>
      <c r="W686" s="64"/>
      <c r="X686" s="57"/>
      <c r="Y686" s="64"/>
      <c r="Z686" s="38">
        <v>12231.705258256728</v>
      </c>
      <c r="AA686" s="38"/>
      <c r="AB686" s="38"/>
      <c r="AC686" s="38"/>
      <c r="AD686" s="38"/>
      <c r="AE686" s="38"/>
      <c r="AF686" s="38"/>
      <c r="AG686" s="38"/>
      <c r="AH686" s="38"/>
      <c r="AI686" s="38">
        <v>12231.705258256728</v>
      </c>
      <c r="AJ686" s="38"/>
      <c r="AK686" s="38"/>
      <c r="AL686" s="38">
        <v>12231.705258256728</v>
      </c>
      <c r="AM686" s="38">
        <v>12231.705258256728</v>
      </c>
      <c r="AN686" s="38">
        <v>12231.705258256728</v>
      </c>
      <c r="AO686" s="38">
        <v>12231.705258256728</v>
      </c>
      <c r="AP686" s="38">
        <v>0</v>
      </c>
      <c r="AQ686" s="38">
        <v>0</v>
      </c>
      <c r="AR686" s="38">
        <v>0</v>
      </c>
      <c r="AS686" s="38">
        <v>0</v>
      </c>
      <c r="AT686" s="38">
        <v>0</v>
      </c>
      <c r="AU686" s="38">
        <v>0</v>
      </c>
      <c r="AV686" s="38">
        <v>0</v>
      </c>
      <c r="AW686" s="38">
        <v>0</v>
      </c>
      <c r="AX686" s="38">
        <v>0</v>
      </c>
      <c r="AY686" s="38">
        <v>0</v>
      </c>
      <c r="AZ686" s="38">
        <v>0</v>
      </c>
      <c r="BA686" s="38">
        <v>0</v>
      </c>
      <c r="BB686" s="38">
        <v>0</v>
      </c>
      <c r="BC686" s="38">
        <v>0</v>
      </c>
      <c r="BD686" s="38">
        <v>0</v>
      </c>
      <c r="BE686" s="38">
        <v>0</v>
      </c>
      <c r="BF686" s="38">
        <v>0</v>
      </c>
      <c r="BG686" s="38">
        <v>0</v>
      </c>
      <c r="BH686" s="38">
        <v>0</v>
      </c>
      <c r="BI686" s="38">
        <v>0</v>
      </c>
      <c r="BJ686" s="38">
        <v>0</v>
      </c>
      <c r="BK686" s="38">
        <v>0</v>
      </c>
      <c r="BL686" s="38">
        <v>0</v>
      </c>
      <c r="BM686" s="38">
        <v>0</v>
      </c>
      <c r="BN686" s="38">
        <v>0</v>
      </c>
      <c r="BO686" s="38">
        <v>0</v>
      </c>
      <c r="BP686" s="38"/>
      <c r="BQ686" s="39"/>
      <c r="BR686" s="39"/>
      <c r="BS686" s="39"/>
      <c r="BT686" s="39"/>
      <c r="BU686" s="39"/>
      <c r="BV686" s="39"/>
      <c r="BW686" s="39"/>
      <c r="BX686" s="39"/>
      <c r="BY686" s="39"/>
      <c r="BZ686" s="39"/>
      <c r="CA686" s="39"/>
      <c r="CB686" s="39"/>
      <c r="CF686" s="18">
        <f t="shared" si="88"/>
        <v>85621.936807797101</v>
      </c>
      <c r="CG686" s="18">
        <f t="shared" si="86"/>
        <v>-16251.0725</v>
      </c>
      <c r="CH686" s="13">
        <f t="shared" si="87"/>
        <v>69370.864307797106</v>
      </c>
      <c r="CI686" s="13">
        <f t="shared" si="89"/>
        <v>309670.28999999998</v>
      </c>
      <c r="CJ686" s="13">
        <f t="shared" si="90"/>
        <v>379041.15430779709</v>
      </c>
      <c r="CK686" s="13"/>
      <c r="CL686" s="13">
        <f t="shared" si="91"/>
        <v>516117.15</v>
      </c>
      <c r="CN686" t="s">
        <v>326</v>
      </c>
      <c r="CO686" t="s">
        <v>213</v>
      </c>
      <c r="CP686" t="s">
        <v>844</v>
      </c>
      <c r="CQ686" t="s">
        <v>46</v>
      </c>
      <c r="CR686" s="18">
        <f t="shared" si="92"/>
        <v>379041.15430779709</v>
      </c>
    </row>
    <row r="687" spans="1:96" x14ac:dyDescent="0.25">
      <c r="A687" t="s">
        <v>29</v>
      </c>
      <c r="B687" s="11">
        <v>1328</v>
      </c>
      <c r="C687" t="s">
        <v>840</v>
      </c>
      <c r="D687" s="21" t="s">
        <v>815</v>
      </c>
      <c r="E687" s="54" t="s">
        <v>848</v>
      </c>
      <c r="F687" s="11" t="s">
        <v>439</v>
      </c>
      <c r="G687" s="13">
        <v>12231.705258256728</v>
      </c>
      <c r="H687" s="13">
        <v>14188.778099577805</v>
      </c>
      <c r="I687" s="14">
        <v>41</v>
      </c>
      <c r="J687" s="15">
        <v>44037</v>
      </c>
      <c r="K687" s="15">
        <v>45246.5</v>
      </c>
      <c r="L687" s="13">
        <v>516117.15</v>
      </c>
      <c r="M687" s="13"/>
      <c r="N687" s="13"/>
      <c r="O687" s="13">
        <v>12231.705258256728</v>
      </c>
      <c r="P687" s="13">
        <v>12231.705258256728</v>
      </c>
      <c r="Q687" s="13">
        <v>12231.705258256728</v>
      </c>
      <c r="R687" s="13">
        <v>12231.705258256728</v>
      </c>
      <c r="S687" s="13">
        <v>12231.705258256728</v>
      </c>
      <c r="T687" s="13">
        <v>12231.705258256728</v>
      </c>
      <c r="U687" s="13">
        <v>12231.705258256728</v>
      </c>
      <c r="V687" s="25">
        <v>12231.705258256728</v>
      </c>
      <c r="W687" s="13"/>
      <c r="X687" s="57"/>
      <c r="Y687" s="13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9"/>
      <c r="BR687" s="39"/>
      <c r="BS687" s="39"/>
      <c r="BT687" s="39"/>
      <c r="BU687" s="39"/>
      <c r="BV687" s="39"/>
      <c r="BW687" s="39"/>
      <c r="BX687" s="39"/>
      <c r="BY687" s="39"/>
      <c r="BZ687" s="39"/>
      <c r="CA687" s="39"/>
      <c r="CB687" s="39"/>
      <c r="CF687" s="18">
        <f t="shared" si="88"/>
        <v>12231.705258256728</v>
      </c>
      <c r="CG687" s="18">
        <f t="shared" si="86"/>
        <v>0</v>
      </c>
      <c r="CH687" s="13">
        <f t="shared" si="87"/>
        <v>12231.705258256728</v>
      </c>
      <c r="CI687" s="13">
        <f t="shared" si="89"/>
        <v>0</v>
      </c>
      <c r="CJ687" s="13">
        <f t="shared" si="90"/>
        <v>12231.705258256728</v>
      </c>
      <c r="CK687" s="13"/>
      <c r="CL687" s="13">
        <f t="shared" si="91"/>
        <v>516117.15</v>
      </c>
      <c r="CN687" t="s">
        <v>326</v>
      </c>
      <c r="CO687" t="s">
        <v>213</v>
      </c>
      <c r="CP687" t="s">
        <v>844</v>
      </c>
      <c r="CQ687" t="s">
        <v>46</v>
      </c>
      <c r="CR687" s="18">
        <f t="shared" si="92"/>
        <v>12231.705258256728</v>
      </c>
    </row>
    <row r="688" spans="1:96" x14ac:dyDescent="0.25">
      <c r="A688" t="s">
        <v>29</v>
      </c>
      <c r="B688" s="11">
        <v>1328</v>
      </c>
      <c r="C688" t="s">
        <v>840</v>
      </c>
      <c r="D688" s="21" t="s">
        <v>815</v>
      </c>
      <c r="E688" s="11" t="s">
        <v>849</v>
      </c>
      <c r="F688" s="11" t="s">
        <v>439</v>
      </c>
      <c r="G688" s="13">
        <v>12231.705258256728</v>
      </c>
      <c r="H688" s="13">
        <v>14188.778099577805</v>
      </c>
      <c r="I688" s="14">
        <v>41</v>
      </c>
      <c r="J688" s="15">
        <v>44037</v>
      </c>
      <c r="K688" s="15">
        <v>45246.5</v>
      </c>
      <c r="L688" s="13">
        <v>516117.15</v>
      </c>
      <c r="M688" s="13">
        <v>309670.28999999998</v>
      </c>
      <c r="N688" s="13">
        <v>16251.0725</v>
      </c>
      <c r="O688" s="13">
        <v>12231.705258256728</v>
      </c>
      <c r="P688" s="13">
        <v>12231.705258256728</v>
      </c>
      <c r="Q688" s="13">
        <v>12231.705258256728</v>
      </c>
      <c r="R688" s="13">
        <v>12231.705258256728</v>
      </c>
      <c r="S688" s="13">
        <v>12231.705258256728</v>
      </c>
      <c r="T688" s="13">
        <v>12231.705258256728</v>
      </c>
      <c r="U688" s="13">
        <v>12231.705258256728</v>
      </c>
      <c r="V688" s="25">
        <v>12231.705258256728</v>
      </c>
      <c r="W688" s="13"/>
      <c r="X688" s="57"/>
      <c r="Y688" s="13"/>
      <c r="Z688" s="38">
        <v>12231.705258256728</v>
      </c>
      <c r="AA688" s="38"/>
      <c r="AB688" s="38"/>
      <c r="AC688" s="38"/>
      <c r="AD688" s="38"/>
      <c r="AE688" s="38"/>
      <c r="AF688" s="38"/>
      <c r="AG688" s="38"/>
      <c r="AH688" s="38"/>
      <c r="AI688" s="38">
        <v>12231.705258256728</v>
      </c>
      <c r="AJ688" s="38"/>
      <c r="AK688" s="38"/>
      <c r="AL688" s="38">
        <v>12231.705258256728</v>
      </c>
      <c r="AM688" s="38">
        <v>12231.705258256728</v>
      </c>
      <c r="AN688" s="38">
        <v>12231.705258256728</v>
      </c>
      <c r="AO688" s="38"/>
      <c r="AP688" s="38">
        <v>0</v>
      </c>
      <c r="AQ688" s="38">
        <v>0</v>
      </c>
      <c r="AR688" s="38">
        <v>0</v>
      </c>
      <c r="AS688" s="38">
        <v>0</v>
      </c>
      <c r="AT688" s="38">
        <v>0</v>
      </c>
      <c r="AU688" s="38">
        <v>0</v>
      </c>
      <c r="AV688" s="38">
        <v>0</v>
      </c>
      <c r="AW688" s="38">
        <v>0</v>
      </c>
      <c r="AX688" s="38">
        <v>0</v>
      </c>
      <c r="AY688" s="38">
        <v>0</v>
      </c>
      <c r="AZ688" s="38">
        <v>0</v>
      </c>
      <c r="BA688" s="38">
        <v>0</v>
      </c>
      <c r="BB688" s="38">
        <v>0</v>
      </c>
      <c r="BC688" s="38">
        <v>0</v>
      </c>
      <c r="BD688" s="38">
        <v>0</v>
      </c>
      <c r="BE688" s="38">
        <v>0</v>
      </c>
      <c r="BF688" s="38">
        <v>0</v>
      </c>
      <c r="BG688" s="38">
        <v>0</v>
      </c>
      <c r="BH688" s="38">
        <v>0</v>
      </c>
      <c r="BI688" s="38">
        <v>0</v>
      </c>
      <c r="BJ688" s="38">
        <v>0</v>
      </c>
      <c r="BK688" s="38">
        <v>0</v>
      </c>
      <c r="BL688" s="38">
        <v>0</v>
      </c>
      <c r="BM688" s="38">
        <v>0</v>
      </c>
      <c r="BN688" s="38">
        <v>0</v>
      </c>
      <c r="BO688" s="38">
        <v>0</v>
      </c>
      <c r="BP688" s="38"/>
      <c r="BQ688" s="39"/>
      <c r="BR688" s="39"/>
      <c r="BS688" s="39"/>
      <c r="BT688" s="39"/>
      <c r="BU688" s="39"/>
      <c r="BV688" s="39"/>
      <c r="BW688" s="39"/>
      <c r="BX688" s="39"/>
      <c r="BY688" s="39"/>
      <c r="BZ688" s="39"/>
      <c r="CA688" s="39"/>
      <c r="CB688" s="39"/>
      <c r="CF688" s="18">
        <f t="shared" si="88"/>
        <v>73390.231549540375</v>
      </c>
      <c r="CG688" s="18">
        <f t="shared" si="86"/>
        <v>-16251.0725</v>
      </c>
      <c r="CH688" s="13">
        <f t="shared" si="87"/>
        <v>57139.159049540373</v>
      </c>
      <c r="CI688" s="13">
        <f t="shared" si="89"/>
        <v>309670.28999999998</v>
      </c>
      <c r="CJ688" s="13">
        <f t="shared" si="90"/>
        <v>366809.44904954033</v>
      </c>
      <c r="CK688" s="13"/>
      <c r="CL688" s="13">
        <f t="shared" si="91"/>
        <v>516117.15</v>
      </c>
      <c r="CN688" t="s">
        <v>326</v>
      </c>
      <c r="CO688" t="s">
        <v>213</v>
      </c>
      <c r="CP688" t="s">
        <v>844</v>
      </c>
      <c r="CQ688" t="s">
        <v>46</v>
      </c>
      <c r="CR688" s="18">
        <f t="shared" si="92"/>
        <v>366809.44904954033</v>
      </c>
    </row>
    <row r="689" spans="1:96" x14ac:dyDescent="0.25">
      <c r="A689" s="63" t="s">
        <v>29</v>
      </c>
      <c r="B689" s="11">
        <v>1328</v>
      </c>
      <c r="C689" s="52" t="s">
        <v>840</v>
      </c>
      <c r="D689" s="21" t="s">
        <v>815</v>
      </c>
      <c r="E689" s="27" t="s">
        <v>850</v>
      </c>
      <c r="F689" s="11" t="s">
        <v>439</v>
      </c>
      <c r="G689" s="64">
        <v>12231.705258256728</v>
      </c>
      <c r="H689" s="13">
        <v>14188.778099577805</v>
      </c>
      <c r="I689" s="14">
        <v>42</v>
      </c>
      <c r="J689" s="15">
        <v>44037</v>
      </c>
      <c r="K689" s="15">
        <v>45276</v>
      </c>
      <c r="L689" s="13">
        <v>516117.15</v>
      </c>
      <c r="M689" s="13">
        <v>309670.28999999998</v>
      </c>
      <c r="N689" s="13">
        <v>16251.0725</v>
      </c>
      <c r="O689" s="64">
        <v>12231.705258256728</v>
      </c>
      <c r="P689" s="64">
        <v>12231.705258256728</v>
      </c>
      <c r="Q689" s="64">
        <v>12231.705258256728</v>
      </c>
      <c r="R689" s="64">
        <v>12231.705258256728</v>
      </c>
      <c r="S689" s="64">
        <v>12231.705258256728</v>
      </c>
      <c r="T689" s="64">
        <v>12231.705258256728</v>
      </c>
      <c r="U689" s="64">
        <v>12231.705258256728</v>
      </c>
      <c r="V689" s="65">
        <v>12231.705258256728</v>
      </c>
      <c r="W689" s="64"/>
      <c r="X689" s="57"/>
      <c r="Y689" s="64"/>
      <c r="Z689" s="38">
        <v>12231.705258256728</v>
      </c>
      <c r="AA689" s="38"/>
      <c r="AB689" s="38"/>
      <c r="AC689" s="38"/>
      <c r="AD689" s="38"/>
      <c r="AE689" s="38"/>
      <c r="AF689" s="38"/>
      <c r="AG689" s="38"/>
      <c r="AH689" s="38"/>
      <c r="AI689" s="38">
        <v>12231.705258256728</v>
      </c>
      <c r="AJ689" s="38"/>
      <c r="AK689" s="38"/>
      <c r="AL689" s="38">
        <v>12231.705258256728</v>
      </c>
      <c r="AM689" s="38">
        <v>12231.705258256728</v>
      </c>
      <c r="AN689" s="38">
        <v>12231.705258256728</v>
      </c>
      <c r="AO689" s="38">
        <v>12231.705258256728</v>
      </c>
      <c r="AP689" s="38">
        <v>0</v>
      </c>
      <c r="AQ689" s="38">
        <v>0</v>
      </c>
      <c r="AR689" s="38">
        <v>0</v>
      </c>
      <c r="AS689" s="38">
        <v>0</v>
      </c>
      <c r="AT689" s="38">
        <v>0</v>
      </c>
      <c r="AU689" s="38">
        <v>0</v>
      </c>
      <c r="AV689" s="38">
        <v>0</v>
      </c>
      <c r="AW689" s="38">
        <v>0</v>
      </c>
      <c r="AX689" s="38">
        <v>0</v>
      </c>
      <c r="AY689" s="38">
        <v>0</v>
      </c>
      <c r="AZ689" s="38">
        <v>0</v>
      </c>
      <c r="BA689" s="38">
        <v>0</v>
      </c>
      <c r="BB689" s="38">
        <v>0</v>
      </c>
      <c r="BC689" s="38">
        <v>0</v>
      </c>
      <c r="BD689" s="38">
        <v>0</v>
      </c>
      <c r="BE689" s="38">
        <v>0</v>
      </c>
      <c r="BF689" s="38">
        <v>0</v>
      </c>
      <c r="BG689" s="38">
        <v>0</v>
      </c>
      <c r="BH689" s="38">
        <v>0</v>
      </c>
      <c r="BI689" s="38">
        <v>0</v>
      </c>
      <c r="BJ689" s="38">
        <v>0</v>
      </c>
      <c r="BK689" s="38">
        <v>0</v>
      </c>
      <c r="BL689" s="38">
        <v>0</v>
      </c>
      <c r="BM689" s="38">
        <v>0</v>
      </c>
      <c r="BN689" s="38">
        <v>0</v>
      </c>
      <c r="BO689" s="38">
        <v>0</v>
      </c>
      <c r="BP689" s="38"/>
      <c r="BQ689" s="39"/>
      <c r="BR689" s="39"/>
      <c r="BS689" s="39"/>
      <c r="BT689" s="39"/>
      <c r="BU689" s="39"/>
      <c r="BV689" s="39"/>
      <c r="BW689" s="39"/>
      <c r="BX689" s="39"/>
      <c r="BY689" s="39"/>
      <c r="BZ689" s="39"/>
      <c r="CA689" s="39"/>
      <c r="CB689" s="39"/>
      <c r="CF689" s="18">
        <f t="shared" si="88"/>
        <v>85621.936807797101</v>
      </c>
      <c r="CG689" s="18">
        <f t="shared" si="86"/>
        <v>-16251.0725</v>
      </c>
      <c r="CH689" s="13">
        <f t="shared" si="87"/>
        <v>69370.864307797106</v>
      </c>
      <c r="CI689" s="13">
        <f t="shared" si="89"/>
        <v>309670.28999999998</v>
      </c>
      <c r="CJ689" s="13">
        <f t="shared" si="90"/>
        <v>379041.15430779709</v>
      </c>
      <c r="CK689" s="13"/>
      <c r="CL689" s="13">
        <f t="shared" si="91"/>
        <v>516117.15</v>
      </c>
      <c r="CN689" t="s">
        <v>326</v>
      </c>
      <c r="CO689" t="s">
        <v>213</v>
      </c>
      <c r="CP689" t="s">
        <v>844</v>
      </c>
      <c r="CQ689" t="s">
        <v>46</v>
      </c>
      <c r="CR689" s="18">
        <f t="shared" si="92"/>
        <v>379041.15430779709</v>
      </c>
    </row>
    <row r="690" spans="1:96" x14ac:dyDescent="0.25">
      <c r="A690" t="s">
        <v>29</v>
      </c>
      <c r="B690" s="11">
        <v>1328</v>
      </c>
      <c r="C690" t="s">
        <v>851</v>
      </c>
      <c r="D690" s="21" t="s">
        <v>815</v>
      </c>
      <c r="E690" s="11" t="s">
        <v>852</v>
      </c>
      <c r="F690" s="11" t="s">
        <v>439</v>
      </c>
      <c r="G690" s="13">
        <v>10178.441116604517</v>
      </c>
      <c r="H690" s="13">
        <v>11806.99169526124</v>
      </c>
      <c r="I690" s="14">
        <v>43</v>
      </c>
      <c r="J690" s="15">
        <v>44037</v>
      </c>
      <c r="K690" s="15">
        <v>45305.5</v>
      </c>
      <c r="L690" s="13">
        <v>447500.5</v>
      </c>
      <c r="M690" s="13">
        <v>268500.3</v>
      </c>
      <c r="N690" s="13">
        <v>14117.14</v>
      </c>
      <c r="O690" s="13">
        <v>10178.441116604517</v>
      </c>
      <c r="P690" s="13">
        <v>10178.441116604517</v>
      </c>
      <c r="Q690" s="13">
        <v>10178.441116604517</v>
      </c>
      <c r="R690" s="13">
        <v>10178.441116604517</v>
      </c>
      <c r="S690" s="13">
        <v>10178.441116604517</v>
      </c>
      <c r="T690" s="13">
        <v>10178.441116604517</v>
      </c>
      <c r="U690" s="13">
        <v>10178.441116604517</v>
      </c>
      <c r="V690" s="25">
        <v>10178.441116604517</v>
      </c>
      <c r="W690" s="13"/>
      <c r="X690" s="57"/>
      <c r="Y690" s="13"/>
      <c r="Z690" s="38">
        <v>10178.441116604517</v>
      </c>
      <c r="AA690" s="38"/>
      <c r="AB690" s="38"/>
      <c r="AC690" s="38"/>
      <c r="AD690" s="38"/>
      <c r="AE690" s="38"/>
      <c r="AF690" s="38"/>
      <c r="AG690" s="38"/>
      <c r="AH690" s="38"/>
      <c r="AI690" s="38">
        <v>10178.441116604517</v>
      </c>
      <c r="AJ690" s="38"/>
      <c r="AK690" s="38"/>
      <c r="AL690" s="38">
        <v>10178.441116604517</v>
      </c>
      <c r="AM690" s="38">
        <v>10178.441116604517</v>
      </c>
      <c r="AN690" s="38">
        <v>10178.441116604517</v>
      </c>
      <c r="AO690" s="38">
        <v>10178.441116604517</v>
      </c>
      <c r="AP690" s="38">
        <v>10178.441116604517</v>
      </c>
      <c r="AQ690" s="38">
        <v>0</v>
      </c>
      <c r="AR690" s="38">
        <v>0</v>
      </c>
      <c r="AS690" s="38">
        <v>0</v>
      </c>
      <c r="AT690" s="38">
        <v>0</v>
      </c>
      <c r="AU690" s="38">
        <v>0</v>
      </c>
      <c r="AV690" s="38">
        <v>0</v>
      </c>
      <c r="AW690" s="38">
        <v>0</v>
      </c>
      <c r="AX690" s="38">
        <v>0</v>
      </c>
      <c r="AY690" s="38">
        <v>0</v>
      </c>
      <c r="AZ690" s="38">
        <v>0</v>
      </c>
      <c r="BA690" s="38">
        <v>0</v>
      </c>
      <c r="BB690" s="38">
        <v>0</v>
      </c>
      <c r="BC690" s="38">
        <v>0</v>
      </c>
      <c r="BD690" s="38">
        <v>0</v>
      </c>
      <c r="BE690" s="38">
        <v>0</v>
      </c>
      <c r="BF690" s="38">
        <v>0</v>
      </c>
      <c r="BG690" s="38">
        <v>0</v>
      </c>
      <c r="BH690" s="38">
        <v>0</v>
      </c>
      <c r="BI690" s="38">
        <v>0</v>
      </c>
      <c r="BJ690" s="38">
        <v>0</v>
      </c>
      <c r="BK690" s="38">
        <v>0</v>
      </c>
      <c r="BL690" s="38">
        <v>0</v>
      </c>
      <c r="BM690" s="38">
        <v>0</v>
      </c>
      <c r="BN690" s="38">
        <v>0</v>
      </c>
      <c r="BO690" s="38">
        <v>0</v>
      </c>
      <c r="BP690" s="38"/>
      <c r="BQ690" s="39"/>
      <c r="BR690" s="39"/>
      <c r="BS690" s="39"/>
      <c r="BT690" s="39"/>
      <c r="BU690" s="39"/>
      <c r="BV690" s="39"/>
      <c r="BW690" s="39"/>
      <c r="BX690" s="39"/>
      <c r="BY690" s="39"/>
      <c r="BZ690" s="39"/>
      <c r="CA690" s="39"/>
      <c r="CB690" s="39"/>
      <c r="CF690" s="18">
        <f t="shared" si="88"/>
        <v>81427.52893283614</v>
      </c>
      <c r="CG690" s="18">
        <f t="shared" si="86"/>
        <v>-14117.14</v>
      </c>
      <c r="CH690" s="13">
        <f t="shared" si="87"/>
        <v>67310.38893283614</v>
      </c>
      <c r="CI690" s="13">
        <f t="shared" si="89"/>
        <v>268500.3</v>
      </c>
      <c r="CJ690" s="13">
        <f t="shared" si="90"/>
        <v>335810.68893283611</v>
      </c>
      <c r="CK690" s="13"/>
      <c r="CL690" s="13">
        <f t="shared" si="91"/>
        <v>447500.5</v>
      </c>
      <c r="CN690" t="s">
        <v>326</v>
      </c>
      <c r="CO690" t="s">
        <v>213</v>
      </c>
      <c r="CP690" t="s">
        <v>842</v>
      </c>
      <c r="CQ690" t="s">
        <v>46</v>
      </c>
      <c r="CR690" s="18">
        <f t="shared" si="92"/>
        <v>335810.68893283611</v>
      </c>
    </row>
    <row r="691" spans="1:96" x14ac:dyDescent="0.25">
      <c r="A691" t="s">
        <v>29</v>
      </c>
      <c r="B691" s="11">
        <v>1328</v>
      </c>
      <c r="C691" t="s">
        <v>853</v>
      </c>
      <c r="D691" s="21" t="s">
        <v>815</v>
      </c>
      <c r="E691" s="11" t="s">
        <v>854</v>
      </c>
      <c r="F691" s="11" t="s">
        <v>439</v>
      </c>
      <c r="G691" s="13">
        <v>19824.947000181441</v>
      </c>
      <c r="H691" s="13">
        <v>22996.938520210471</v>
      </c>
      <c r="I691" s="14">
        <v>42</v>
      </c>
      <c r="J691" s="15">
        <v>44037</v>
      </c>
      <c r="K691" s="15">
        <v>45276</v>
      </c>
      <c r="L691" s="13">
        <v>851859</v>
      </c>
      <c r="M691" s="13">
        <v>513670.97699999996</v>
      </c>
      <c r="N691" s="13">
        <v>26327.25</v>
      </c>
      <c r="O691" s="13">
        <v>19824.947000181441</v>
      </c>
      <c r="P691" s="13">
        <v>19824.947000181441</v>
      </c>
      <c r="Q691" s="13">
        <v>19824.947000181441</v>
      </c>
      <c r="R691" s="13">
        <v>19824.947000181441</v>
      </c>
      <c r="S691" s="13">
        <v>19824.947000181441</v>
      </c>
      <c r="T691" s="13">
        <v>19824.947000181441</v>
      </c>
      <c r="U691" s="13">
        <v>19824.947000181441</v>
      </c>
      <c r="V691" s="25">
        <v>19824.947000181441</v>
      </c>
      <c r="W691" s="13"/>
      <c r="X691" s="57"/>
      <c r="Y691" s="13"/>
      <c r="Z691" s="38">
        <v>19824.947000181441</v>
      </c>
      <c r="AA691" s="38"/>
      <c r="AB691" s="38"/>
      <c r="AC691" s="38"/>
      <c r="AD691" s="38"/>
      <c r="AE691" s="38"/>
      <c r="AF691" s="38"/>
      <c r="AG691" s="38"/>
      <c r="AH691" s="38"/>
      <c r="AI691" s="38">
        <v>19824.947000181441</v>
      </c>
      <c r="AJ691" s="38"/>
      <c r="AK691" s="38"/>
      <c r="AL691" s="38">
        <v>19824.947000181441</v>
      </c>
      <c r="AM691" s="38">
        <v>19824.947000181441</v>
      </c>
      <c r="AN691" s="38">
        <v>19824.947000181441</v>
      </c>
      <c r="AO691" s="38">
        <v>19824.947000181441</v>
      </c>
      <c r="AP691" s="38">
        <v>0</v>
      </c>
      <c r="AQ691" s="38">
        <v>0</v>
      </c>
      <c r="AR691" s="38">
        <v>0</v>
      </c>
      <c r="AS691" s="38">
        <v>0</v>
      </c>
      <c r="AT691" s="38">
        <v>0</v>
      </c>
      <c r="AU691" s="38">
        <v>0</v>
      </c>
      <c r="AV691" s="38">
        <v>0</v>
      </c>
      <c r="AW691" s="38">
        <v>0</v>
      </c>
      <c r="AX691" s="38">
        <v>0</v>
      </c>
      <c r="AY691" s="38">
        <v>0</v>
      </c>
      <c r="AZ691" s="38">
        <v>0</v>
      </c>
      <c r="BA691" s="38">
        <v>0</v>
      </c>
      <c r="BB691" s="38">
        <v>0</v>
      </c>
      <c r="BC691" s="38">
        <v>0</v>
      </c>
      <c r="BD691" s="38">
        <v>0</v>
      </c>
      <c r="BE691" s="38">
        <v>0</v>
      </c>
      <c r="BF691" s="38">
        <v>0</v>
      </c>
      <c r="BG691" s="38">
        <v>0</v>
      </c>
      <c r="BH691" s="38">
        <v>0</v>
      </c>
      <c r="BI691" s="38">
        <v>0</v>
      </c>
      <c r="BJ691" s="38">
        <v>0</v>
      </c>
      <c r="BK691" s="38">
        <v>0</v>
      </c>
      <c r="BL691" s="38">
        <v>0</v>
      </c>
      <c r="BM691" s="38">
        <v>0</v>
      </c>
      <c r="BN691" s="38">
        <v>0</v>
      </c>
      <c r="BO691" s="38">
        <v>0</v>
      </c>
      <c r="BP691" s="38"/>
      <c r="BQ691" s="39"/>
      <c r="BR691" s="39"/>
      <c r="BS691" s="39"/>
      <c r="BT691" s="39"/>
      <c r="BU691" s="39"/>
      <c r="BV691" s="39"/>
      <c r="BW691" s="39"/>
      <c r="BX691" s="39"/>
      <c r="BY691" s="39"/>
      <c r="BZ691" s="39"/>
      <c r="CA691" s="39"/>
      <c r="CB691" s="39"/>
      <c r="CF691" s="18">
        <f t="shared" si="88"/>
        <v>138774.62900127011</v>
      </c>
      <c r="CG691" s="18">
        <f t="shared" si="86"/>
        <v>-26327.25</v>
      </c>
      <c r="CH691" s="13">
        <f t="shared" si="87"/>
        <v>112447.37900127011</v>
      </c>
      <c r="CI691" s="13">
        <f t="shared" si="89"/>
        <v>513670.97699999996</v>
      </c>
      <c r="CJ691" s="13">
        <f t="shared" si="90"/>
        <v>626118.35600127</v>
      </c>
      <c r="CK691" s="13"/>
      <c r="CL691" s="13">
        <f t="shared" si="91"/>
        <v>851859</v>
      </c>
      <c r="CN691" t="s">
        <v>326</v>
      </c>
      <c r="CO691" t="s">
        <v>213</v>
      </c>
      <c r="CP691" t="s">
        <v>509</v>
      </c>
      <c r="CQ691" t="s">
        <v>46</v>
      </c>
      <c r="CR691" s="18">
        <f t="shared" si="92"/>
        <v>626118.35600127</v>
      </c>
    </row>
    <row r="692" spans="1:96" x14ac:dyDescent="0.25">
      <c r="A692" t="s">
        <v>29</v>
      </c>
      <c r="B692" s="11">
        <v>1328</v>
      </c>
      <c r="C692" t="s">
        <v>855</v>
      </c>
      <c r="D692" s="21" t="s">
        <v>815</v>
      </c>
      <c r="E692" s="54" t="s">
        <v>856</v>
      </c>
      <c r="F692" s="11" t="s">
        <v>439</v>
      </c>
      <c r="G692" s="13">
        <v>20232.527829850336</v>
      </c>
      <c r="H692" s="13">
        <v>23469.732282626388</v>
      </c>
      <c r="I692" s="14">
        <v>41</v>
      </c>
      <c r="J692" s="15">
        <v>44037</v>
      </c>
      <c r="K692" s="15">
        <v>45246.5</v>
      </c>
      <c r="L692" s="13">
        <v>851859</v>
      </c>
      <c r="M692" s="13"/>
      <c r="N692" s="13"/>
      <c r="O692" s="13">
        <v>20232.527829850336</v>
      </c>
      <c r="P692" s="13">
        <v>20232.527829850336</v>
      </c>
      <c r="Q692" s="13">
        <v>20232.527829850336</v>
      </c>
      <c r="R692" s="13">
        <v>20232.527829850336</v>
      </c>
      <c r="S692" s="13">
        <v>20232.527829850336</v>
      </c>
      <c r="T692" s="13">
        <v>20232.527829850336</v>
      </c>
      <c r="U692" s="13">
        <v>20232.527829850336</v>
      </c>
      <c r="V692" s="25">
        <v>20232.527829850336</v>
      </c>
      <c r="W692" s="13"/>
      <c r="X692" s="57"/>
      <c r="Y692" s="13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9"/>
      <c r="BR692" s="39"/>
      <c r="BS692" s="39"/>
      <c r="BT692" s="39"/>
      <c r="BU692" s="39"/>
      <c r="BV692" s="39"/>
      <c r="BW692" s="39"/>
      <c r="BX692" s="39"/>
      <c r="BY692" s="39"/>
      <c r="BZ692" s="39"/>
      <c r="CA692" s="39"/>
      <c r="CB692" s="39"/>
      <c r="CF692" s="18">
        <f t="shared" si="88"/>
        <v>20232.527829850336</v>
      </c>
      <c r="CG692" s="18">
        <f t="shared" si="86"/>
        <v>0</v>
      </c>
      <c r="CH692" s="13">
        <f t="shared" si="87"/>
        <v>20232.527829850336</v>
      </c>
      <c r="CI692" s="13">
        <f t="shared" si="89"/>
        <v>0</v>
      </c>
      <c r="CJ692" s="13">
        <f t="shared" si="90"/>
        <v>20232.527829850336</v>
      </c>
      <c r="CK692" s="13"/>
      <c r="CL692" s="13">
        <f t="shared" si="91"/>
        <v>851859</v>
      </c>
      <c r="CN692" t="s">
        <v>326</v>
      </c>
      <c r="CO692" t="s">
        <v>213</v>
      </c>
      <c r="CP692" t="s">
        <v>509</v>
      </c>
      <c r="CQ692" t="s">
        <v>46</v>
      </c>
      <c r="CR692" s="18">
        <f t="shared" si="92"/>
        <v>20232.527829850336</v>
      </c>
    </row>
    <row r="693" spans="1:96" x14ac:dyDescent="0.25">
      <c r="A693" t="s">
        <v>29</v>
      </c>
      <c r="B693" s="11">
        <v>1328</v>
      </c>
      <c r="C693" t="s">
        <v>855</v>
      </c>
      <c r="D693" s="21" t="s">
        <v>815</v>
      </c>
      <c r="E693" s="54" t="s">
        <v>857</v>
      </c>
      <c r="F693" s="11" t="s">
        <v>439</v>
      </c>
      <c r="G693" s="13">
        <v>20232.527829850336</v>
      </c>
      <c r="H693" s="13">
        <v>23469.732282626388</v>
      </c>
      <c r="I693" s="14">
        <v>41</v>
      </c>
      <c r="J693" s="15">
        <v>44037</v>
      </c>
      <c r="K693" s="15">
        <v>45246.5</v>
      </c>
      <c r="L693" s="13">
        <v>851859</v>
      </c>
      <c r="M693" s="13"/>
      <c r="N693" s="13"/>
      <c r="O693" s="13">
        <v>20232.527829850336</v>
      </c>
      <c r="P693" s="13">
        <v>20232.527829850336</v>
      </c>
      <c r="Q693" s="13">
        <v>20232.527829850336</v>
      </c>
      <c r="R693" s="13">
        <v>20232.527829850336</v>
      </c>
      <c r="S693" s="13">
        <v>20232.527829850336</v>
      </c>
      <c r="T693" s="13">
        <v>20232.527829850336</v>
      </c>
      <c r="U693" s="13">
        <v>20232.527829850336</v>
      </c>
      <c r="V693" s="25">
        <v>20232.527829850336</v>
      </c>
      <c r="W693" s="13"/>
      <c r="X693" s="57"/>
      <c r="Y693" s="13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9"/>
      <c r="BR693" s="39"/>
      <c r="BS693" s="39"/>
      <c r="BT693" s="39"/>
      <c r="BU693" s="39"/>
      <c r="BV693" s="39"/>
      <c r="BW693" s="39"/>
      <c r="BX693" s="39"/>
      <c r="BY693" s="39"/>
      <c r="BZ693" s="39"/>
      <c r="CA693" s="39"/>
      <c r="CB693" s="39"/>
      <c r="CF693" s="18">
        <f t="shared" si="88"/>
        <v>20232.527829850336</v>
      </c>
      <c r="CG693" s="18">
        <f t="shared" si="86"/>
        <v>0</v>
      </c>
      <c r="CH693" s="13">
        <f t="shared" si="87"/>
        <v>20232.527829850336</v>
      </c>
      <c r="CI693" s="13">
        <f t="shared" si="89"/>
        <v>0</v>
      </c>
      <c r="CJ693" s="13">
        <f t="shared" si="90"/>
        <v>20232.527829850336</v>
      </c>
      <c r="CK693" s="13"/>
      <c r="CL693" s="13">
        <f t="shared" si="91"/>
        <v>851859</v>
      </c>
      <c r="CN693" t="s">
        <v>326</v>
      </c>
      <c r="CO693" t="s">
        <v>213</v>
      </c>
      <c r="CP693" t="s">
        <v>509</v>
      </c>
      <c r="CQ693" t="s">
        <v>46</v>
      </c>
      <c r="CR693" s="18">
        <f t="shared" si="92"/>
        <v>20232.527829850336</v>
      </c>
    </row>
    <row r="694" spans="1:96" x14ac:dyDescent="0.25">
      <c r="A694" t="s">
        <v>29</v>
      </c>
      <c r="B694" s="11">
        <v>1328</v>
      </c>
      <c r="C694" t="s">
        <v>855</v>
      </c>
      <c r="D694" s="21" t="s">
        <v>815</v>
      </c>
      <c r="E694" s="54" t="s">
        <v>858</v>
      </c>
      <c r="F694" s="11" t="s">
        <v>439</v>
      </c>
      <c r="G694" s="13">
        <v>20232.527829850336</v>
      </c>
      <c r="H694" s="13">
        <v>23469.732282626388</v>
      </c>
      <c r="I694" s="14">
        <v>41</v>
      </c>
      <c r="J694" s="15">
        <v>44037</v>
      </c>
      <c r="K694" s="15">
        <v>45246.5</v>
      </c>
      <c r="L694" s="13">
        <v>851859</v>
      </c>
      <c r="M694" s="13"/>
      <c r="N694" s="13"/>
      <c r="O694" s="13">
        <v>20232.527829850336</v>
      </c>
      <c r="P694" s="13">
        <v>20232.527829850336</v>
      </c>
      <c r="Q694" s="13">
        <v>20232.527829850336</v>
      </c>
      <c r="R694" s="13">
        <v>20232.527829850336</v>
      </c>
      <c r="S694" s="13">
        <v>20232.527829850336</v>
      </c>
      <c r="T694" s="13">
        <v>20232.527829850336</v>
      </c>
      <c r="U694" s="13">
        <v>20232.527829850336</v>
      </c>
      <c r="V694" s="25">
        <v>20232.527829850336</v>
      </c>
      <c r="W694" s="13"/>
      <c r="X694" s="57"/>
      <c r="Y694" s="13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9"/>
      <c r="BR694" s="39"/>
      <c r="BS694" s="39"/>
      <c r="BT694" s="39"/>
      <c r="BU694" s="39"/>
      <c r="BV694" s="39"/>
      <c r="BW694" s="39"/>
      <c r="BX694" s="39"/>
      <c r="BY694" s="39"/>
      <c r="BZ694" s="39"/>
      <c r="CA694" s="39"/>
      <c r="CB694" s="39"/>
      <c r="CF694" s="18">
        <f t="shared" si="88"/>
        <v>20232.527829850336</v>
      </c>
      <c r="CG694" s="18">
        <f t="shared" ref="CG694:CG757" si="93">-N694</f>
        <v>0</v>
      </c>
      <c r="CH694" s="13">
        <f t="shared" si="87"/>
        <v>20232.527829850336</v>
      </c>
      <c r="CI694" s="13">
        <f t="shared" si="89"/>
        <v>0</v>
      </c>
      <c r="CJ694" s="13">
        <f t="shared" si="90"/>
        <v>20232.527829850336</v>
      </c>
      <c r="CK694" s="13"/>
      <c r="CL694" s="13">
        <f t="shared" si="91"/>
        <v>851859</v>
      </c>
      <c r="CN694" t="s">
        <v>326</v>
      </c>
      <c r="CO694" t="s">
        <v>213</v>
      </c>
      <c r="CP694" t="s">
        <v>509</v>
      </c>
      <c r="CQ694" t="s">
        <v>46</v>
      </c>
      <c r="CR694" s="18">
        <f t="shared" si="92"/>
        <v>20232.527829850336</v>
      </c>
    </row>
    <row r="695" spans="1:96" x14ac:dyDescent="0.25">
      <c r="A695" t="s">
        <v>29</v>
      </c>
      <c r="B695" s="11">
        <v>1328</v>
      </c>
      <c r="C695" t="s">
        <v>855</v>
      </c>
      <c r="D695" s="21" t="s">
        <v>815</v>
      </c>
      <c r="E695" s="54" t="s">
        <v>859</v>
      </c>
      <c r="F695" s="11" t="s">
        <v>439</v>
      </c>
      <c r="G695" s="13">
        <v>20232.527829850336</v>
      </c>
      <c r="H695" s="13">
        <v>23469.732282626388</v>
      </c>
      <c r="I695" s="14">
        <v>41</v>
      </c>
      <c r="J695" s="15">
        <v>44037</v>
      </c>
      <c r="K695" s="15">
        <v>45246.5</v>
      </c>
      <c r="L695" s="13">
        <v>851859</v>
      </c>
      <c r="M695" s="13"/>
      <c r="N695" s="13"/>
      <c r="O695" s="13">
        <v>20232.527829850336</v>
      </c>
      <c r="P695" s="13">
        <v>20232.527829850336</v>
      </c>
      <c r="Q695" s="13">
        <v>20232.527829850336</v>
      </c>
      <c r="R695" s="13">
        <v>20232.527829850336</v>
      </c>
      <c r="S695" s="13">
        <v>20232.527829850336</v>
      </c>
      <c r="T695" s="13">
        <v>20232.527829850336</v>
      </c>
      <c r="U695" s="13">
        <v>20232.527829850336</v>
      </c>
      <c r="V695" s="25">
        <v>20232.527829850336</v>
      </c>
      <c r="W695" s="13"/>
      <c r="X695" s="57"/>
      <c r="Y695" s="13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9"/>
      <c r="BR695" s="39"/>
      <c r="BS695" s="39"/>
      <c r="BT695" s="39"/>
      <c r="BU695" s="39"/>
      <c r="BV695" s="39"/>
      <c r="BW695" s="39"/>
      <c r="BX695" s="39"/>
      <c r="BY695" s="39"/>
      <c r="BZ695" s="39"/>
      <c r="CA695" s="39"/>
      <c r="CB695" s="39"/>
      <c r="CF695" s="18">
        <f t="shared" si="88"/>
        <v>20232.527829850336</v>
      </c>
      <c r="CG695" s="18">
        <f t="shared" si="93"/>
        <v>0</v>
      </c>
      <c r="CH695" s="13">
        <f t="shared" si="87"/>
        <v>20232.527829850336</v>
      </c>
      <c r="CI695" s="13">
        <f t="shared" si="89"/>
        <v>0</v>
      </c>
      <c r="CJ695" s="13">
        <f t="shared" si="90"/>
        <v>20232.527829850336</v>
      </c>
      <c r="CK695" s="13"/>
      <c r="CL695" s="13">
        <f t="shared" si="91"/>
        <v>851859</v>
      </c>
      <c r="CN695" t="s">
        <v>326</v>
      </c>
      <c r="CO695" t="s">
        <v>213</v>
      </c>
      <c r="CP695" t="s">
        <v>509</v>
      </c>
      <c r="CQ695" t="s">
        <v>46</v>
      </c>
      <c r="CR695" s="18">
        <f t="shared" si="92"/>
        <v>20232.527829850336</v>
      </c>
    </row>
    <row r="696" spans="1:96" x14ac:dyDescent="0.25">
      <c r="A696" t="s">
        <v>29</v>
      </c>
      <c r="B696" s="11">
        <v>1328</v>
      </c>
      <c r="C696" t="s">
        <v>855</v>
      </c>
      <c r="D696" s="21" t="s">
        <v>815</v>
      </c>
      <c r="E696" s="11" t="s">
        <v>860</v>
      </c>
      <c r="F696" s="11" t="s">
        <v>439</v>
      </c>
      <c r="G696" s="13">
        <v>20232.527829850336</v>
      </c>
      <c r="H696" s="13">
        <v>23469.732282626388</v>
      </c>
      <c r="I696" s="14">
        <v>41</v>
      </c>
      <c r="J696" s="15">
        <v>44037</v>
      </c>
      <c r="K696" s="15">
        <v>45246.5</v>
      </c>
      <c r="L696" s="13">
        <v>851859</v>
      </c>
      <c r="M696" s="13">
        <v>514522.83600000001</v>
      </c>
      <c r="N696" s="13">
        <v>26327.25</v>
      </c>
      <c r="O696" s="13">
        <v>20232.527829850336</v>
      </c>
      <c r="P696" s="13">
        <v>20232.527829850336</v>
      </c>
      <c r="Q696" s="13">
        <v>20232.527829850336</v>
      </c>
      <c r="R696" s="13">
        <v>20232.527829850336</v>
      </c>
      <c r="S696" s="13">
        <v>20232.527829850336</v>
      </c>
      <c r="T696" s="13">
        <v>20232.527829850336</v>
      </c>
      <c r="U696" s="13">
        <v>20232.527829850336</v>
      </c>
      <c r="V696" s="25">
        <v>20232.527829850336</v>
      </c>
      <c r="W696" s="13"/>
      <c r="X696" s="57"/>
      <c r="Y696" s="13"/>
      <c r="Z696" s="38">
        <v>20232.527829850336</v>
      </c>
      <c r="AA696" s="38"/>
      <c r="AB696" s="38"/>
      <c r="AC696" s="38"/>
      <c r="AD696" s="38"/>
      <c r="AE696" s="38"/>
      <c r="AF696" s="38"/>
      <c r="AG696" s="38"/>
      <c r="AH696" s="38"/>
      <c r="AI696" s="38">
        <v>20232.527829850336</v>
      </c>
      <c r="AJ696" s="38"/>
      <c r="AK696" s="38"/>
      <c r="AL696" s="38">
        <v>20232.527829850336</v>
      </c>
      <c r="AM696" s="38">
        <v>20232.527829850336</v>
      </c>
      <c r="AN696" s="38">
        <v>20232.527829850336</v>
      </c>
      <c r="AO696" s="38">
        <v>0</v>
      </c>
      <c r="AP696" s="38">
        <v>0</v>
      </c>
      <c r="AQ696" s="38">
        <v>0</v>
      </c>
      <c r="AR696" s="38">
        <v>0</v>
      </c>
      <c r="AS696" s="38">
        <v>0</v>
      </c>
      <c r="AT696" s="38">
        <v>0</v>
      </c>
      <c r="AU696" s="38">
        <v>0</v>
      </c>
      <c r="AV696" s="38">
        <v>0</v>
      </c>
      <c r="AW696" s="38">
        <v>0</v>
      </c>
      <c r="AX696" s="38">
        <v>0</v>
      </c>
      <c r="AY696" s="38">
        <v>0</v>
      </c>
      <c r="AZ696" s="38">
        <v>0</v>
      </c>
      <c r="BA696" s="38">
        <v>0</v>
      </c>
      <c r="BB696" s="38">
        <v>0</v>
      </c>
      <c r="BC696" s="38">
        <v>0</v>
      </c>
      <c r="BD696" s="38">
        <v>0</v>
      </c>
      <c r="BE696" s="38">
        <v>0</v>
      </c>
      <c r="BF696" s="38">
        <v>0</v>
      </c>
      <c r="BG696" s="38">
        <v>0</v>
      </c>
      <c r="BH696" s="38">
        <v>0</v>
      </c>
      <c r="BI696" s="38">
        <v>0</v>
      </c>
      <c r="BJ696" s="38">
        <v>0</v>
      </c>
      <c r="BK696" s="38">
        <v>0</v>
      </c>
      <c r="BL696" s="38">
        <v>0</v>
      </c>
      <c r="BM696" s="38">
        <v>0</v>
      </c>
      <c r="BN696" s="38">
        <v>0</v>
      </c>
      <c r="BO696" s="38">
        <v>0</v>
      </c>
      <c r="BP696" s="38"/>
      <c r="BQ696" s="39"/>
      <c r="BR696" s="39"/>
      <c r="BS696" s="39"/>
      <c r="BT696" s="39"/>
      <c r="BU696" s="39"/>
      <c r="BV696" s="39"/>
      <c r="BW696" s="39"/>
      <c r="BX696" s="39"/>
      <c r="BY696" s="39"/>
      <c r="BZ696" s="39"/>
      <c r="CA696" s="39"/>
      <c r="CB696" s="39"/>
      <c r="CF696" s="18">
        <f t="shared" si="88"/>
        <v>121395.16697910202</v>
      </c>
      <c r="CG696" s="18">
        <f t="shared" si="93"/>
        <v>-26327.25</v>
      </c>
      <c r="CH696" s="13">
        <f t="shared" si="87"/>
        <v>95067.916979102025</v>
      </c>
      <c r="CI696" s="13">
        <f t="shared" si="89"/>
        <v>514522.83600000001</v>
      </c>
      <c r="CJ696" s="13">
        <f t="shared" si="90"/>
        <v>609590.75297910208</v>
      </c>
      <c r="CK696" s="13"/>
      <c r="CL696" s="13">
        <f t="shared" si="91"/>
        <v>851859</v>
      </c>
      <c r="CN696" t="s">
        <v>326</v>
      </c>
      <c r="CO696" t="s">
        <v>213</v>
      </c>
      <c r="CP696" t="s">
        <v>509</v>
      </c>
      <c r="CQ696" t="s">
        <v>46</v>
      </c>
      <c r="CR696" s="18">
        <f t="shared" si="92"/>
        <v>609590.75297910208</v>
      </c>
    </row>
    <row r="697" spans="1:96" x14ac:dyDescent="0.25">
      <c r="A697" t="s">
        <v>29</v>
      </c>
      <c r="B697" s="11">
        <v>1328</v>
      </c>
      <c r="C697" t="s">
        <v>861</v>
      </c>
      <c r="D697" s="21" t="s">
        <v>815</v>
      </c>
      <c r="E697" s="11" t="s">
        <v>862</v>
      </c>
      <c r="F697" s="11" t="s">
        <v>439</v>
      </c>
      <c r="G697" s="13">
        <v>9816.7242682370397</v>
      </c>
      <c r="H697" s="13">
        <v>11387.400151154965</v>
      </c>
      <c r="I697" s="14">
        <v>42</v>
      </c>
      <c r="J697" s="15">
        <v>44037</v>
      </c>
      <c r="K697" s="15">
        <v>45276</v>
      </c>
      <c r="L697" s="13">
        <v>851859</v>
      </c>
      <c r="M697" s="13">
        <v>516226.554</v>
      </c>
      <c r="N697" s="13">
        <v>26327.25</v>
      </c>
      <c r="O697" s="13">
        <v>9816.7242682370397</v>
      </c>
      <c r="P697" s="13">
        <v>9816.7242682370397</v>
      </c>
      <c r="Q697" s="13">
        <v>9816.7242682370397</v>
      </c>
      <c r="R697" s="13">
        <v>9816.7242682370397</v>
      </c>
      <c r="S697" s="13">
        <v>9816.7242682370397</v>
      </c>
      <c r="T697" s="13">
        <v>9816.7242682370397</v>
      </c>
      <c r="U697" s="13">
        <v>9816.7242682370397</v>
      </c>
      <c r="V697" s="25">
        <v>9816.7242682370397</v>
      </c>
      <c r="W697" s="13"/>
      <c r="X697" s="57"/>
      <c r="Y697" s="13"/>
      <c r="Z697" s="38">
        <v>9816.7242682370397</v>
      </c>
      <c r="AA697" s="38"/>
      <c r="AB697" s="38"/>
      <c r="AC697" s="38"/>
      <c r="AD697" s="38"/>
      <c r="AE697" s="38"/>
      <c r="AF697" s="38"/>
      <c r="AG697" s="38"/>
      <c r="AH697" s="38"/>
      <c r="AI697" s="38">
        <v>9816.7242682370397</v>
      </c>
      <c r="AJ697" s="38"/>
      <c r="AK697" s="38"/>
      <c r="AL697" s="38">
        <v>9816.7242682370397</v>
      </c>
      <c r="AM697" s="38">
        <v>9816.7242682370397</v>
      </c>
      <c r="AN697" s="38">
        <v>9816.7242682370397</v>
      </c>
      <c r="AO697" s="38">
        <v>9816.7242682370397</v>
      </c>
      <c r="AP697" s="38">
        <v>0</v>
      </c>
      <c r="AQ697" s="38">
        <v>0</v>
      </c>
      <c r="AR697" s="38">
        <v>0</v>
      </c>
      <c r="AS697" s="38">
        <v>0</v>
      </c>
      <c r="AT697" s="38">
        <v>0</v>
      </c>
      <c r="AU697" s="38">
        <v>0</v>
      </c>
      <c r="AV697" s="38">
        <v>0</v>
      </c>
      <c r="AW697" s="38">
        <v>0</v>
      </c>
      <c r="AX697" s="38">
        <v>0</v>
      </c>
      <c r="AY697" s="38">
        <v>0</v>
      </c>
      <c r="AZ697" s="38">
        <v>0</v>
      </c>
      <c r="BA697" s="38">
        <v>0</v>
      </c>
      <c r="BB697" s="38">
        <v>0</v>
      </c>
      <c r="BC697" s="38">
        <v>0</v>
      </c>
      <c r="BD697" s="38">
        <v>0</v>
      </c>
      <c r="BE697" s="38">
        <v>0</v>
      </c>
      <c r="BF697" s="38">
        <v>0</v>
      </c>
      <c r="BG697" s="38">
        <v>0</v>
      </c>
      <c r="BH697" s="38">
        <v>0</v>
      </c>
      <c r="BI697" s="38">
        <v>0</v>
      </c>
      <c r="BJ697" s="38">
        <v>0</v>
      </c>
      <c r="BK697" s="38">
        <v>0</v>
      </c>
      <c r="BL697" s="38">
        <v>0</v>
      </c>
      <c r="BM697" s="38">
        <v>0</v>
      </c>
      <c r="BN697" s="38">
        <v>0</v>
      </c>
      <c r="BO697" s="38">
        <v>0</v>
      </c>
      <c r="BP697" s="38"/>
      <c r="BQ697" s="39"/>
      <c r="BR697" s="39"/>
      <c r="BS697" s="39"/>
      <c r="BT697" s="39"/>
      <c r="BU697" s="39"/>
      <c r="BV697" s="39"/>
      <c r="BW697" s="39"/>
      <c r="BX697" s="39"/>
      <c r="BY697" s="39"/>
      <c r="BZ697" s="39"/>
      <c r="CA697" s="39"/>
      <c r="CB697" s="39"/>
      <c r="CF697" s="18">
        <f t="shared" si="88"/>
        <v>68717.069877659276</v>
      </c>
      <c r="CG697" s="18">
        <f t="shared" si="93"/>
        <v>-26327.25</v>
      </c>
      <c r="CH697" s="13">
        <f t="shared" si="87"/>
        <v>42389.819877659276</v>
      </c>
      <c r="CI697" s="13">
        <f t="shared" si="89"/>
        <v>516226.554</v>
      </c>
      <c r="CJ697" s="13">
        <f t="shared" si="90"/>
        <v>558616.37387765932</v>
      </c>
      <c r="CK697" s="13"/>
      <c r="CL697" s="13">
        <f t="shared" si="91"/>
        <v>851859</v>
      </c>
      <c r="CN697" t="s">
        <v>326</v>
      </c>
      <c r="CO697" t="s">
        <v>213</v>
      </c>
      <c r="CP697" t="s">
        <v>509</v>
      </c>
      <c r="CQ697" t="s">
        <v>46</v>
      </c>
      <c r="CR697" s="18">
        <f t="shared" si="92"/>
        <v>558616.37387765932</v>
      </c>
    </row>
    <row r="698" spans="1:96" x14ac:dyDescent="0.25">
      <c r="A698" t="s">
        <v>29</v>
      </c>
      <c r="B698" s="11">
        <v>1328</v>
      </c>
      <c r="C698" t="s">
        <v>861</v>
      </c>
      <c r="D698" s="21" t="s">
        <v>815</v>
      </c>
      <c r="E698" s="11" t="s">
        <v>863</v>
      </c>
      <c r="F698" s="11" t="s">
        <v>439</v>
      </c>
      <c r="G698" s="13">
        <v>9816.7242682370397</v>
      </c>
      <c r="H698" s="13">
        <v>11387.400151154965</v>
      </c>
      <c r="I698" s="14">
        <v>42</v>
      </c>
      <c r="J698" s="15">
        <v>44037</v>
      </c>
      <c r="K698" s="15">
        <v>45276</v>
      </c>
      <c r="L698" s="13">
        <v>851859</v>
      </c>
      <c r="M698" s="13">
        <v>516226.554</v>
      </c>
      <c r="N698" s="13">
        <v>26327.25</v>
      </c>
      <c r="O698" s="13">
        <v>9816.7242682370397</v>
      </c>
      <c r="P698" s="13">
        <v>9816.7242682370397</v>
      </c>
      <c r="Q698" s="13">
        <v>9816.7242682370397</v>
      </c>
      <c r="R698" s="13">
        <v>9816.7242682370397</v>
      </c>
      <c r="S698" s="13">
        <v>9816.7242682370397</v>
      </c>
      <c r="T698" s="13">
        <v>9816.7242682370397</v>
      </c>
      <c r="U698" s="13">
        <v>9816.7242682370397</v>
      </c>
      <c r="V698" s="25">
        <v>9816.7242682370397</v>
      </c>
      <c r="W698" s="13"/>
      <c r="X698" s="57"/>
      <c r="Y698" s="13"/>
      <c r="Z698" s="38">
        <v>9816.7242682370397</v>
      </c>
      <c r="AA698" s="38"/>
      <c r="AB698" s="38"/>
      <c r="AC698" s="38"/>
      <c r="AD698" s="38"/>
      <c r="AE698" s="38"/>
      <c r="AF698" s="38"/>
      <c r="AG698" s="38"/>
      <c r="AH698" s="38"/>
      <c r="AI698" s="38">
        <v>9816.7242682370397</v>
      </c>
      <c r="AJ698" s="38"/>
      <c r="AK698" s="38"/>
      <c r="AL698" s="38">
        <v>9816.7242682370397</v>
      </c>
      <c r="AM698" s="38">
        <v>9816.7242682370397</v>
      </c>
      <c r="AN698" s="38">
        <v>9816.7242682370397</v>
      </c>
      <c r="AO698" s="38">
        <v>9816.7242682370397</v>
      </c>
      <c r="AP698" s="38">
        <v>0</v>
      </c>
      <c r="AQ698" s="38">
        <v>0</v>
      </c>
      <c r="AR698" s="38">
        <v>0</v>
      </c>
      <c r="AS698" s="38">
        <v>0</v>
      </c>
      <c r="AT698" s="38">
        <v>0</v>
      </c>
      <c r="AU698" s="38">
        <v>0</v>
      </c>
      <c r="AV698" s="38">
        <v>0</v>
      </c>
      <c r="AW698" s="38">
        <v>0</v>
      </c>
      <c r="AX698" s="38">
        <v>0</v>
      </c>
      <c r="AY698" s="38">
        <v>0</v>
      </c>
      <c r="AZ698" s="38">
        <v>0</v>
      </c>
      <c r="BA698" s="38">
        <v>0</v>
      </c>
      <c r="BB698" s="38">
        <v>0</v>
      </c>
      <c r="BC698" s="38">
        <v>0</v>
      </c>
      <c r="BD698" s="38">
        <v>0</v>
      </c>
      <c r="BE698" s="38">
        <v>0</v>
      </c>
      <c r="BF698" s="38">
        <v>0</v>
      </c>
      <c r="BG698" s="38">
        <v>0</v>
      </c>
      <c r="BH698" s="38">
        <v>0</v>
      </c>
      <c r="BI698" s="38">
        <v>0</v>
      </c>
      <c r="BJ698" s="38">
        <v>0</v>
      </c>
      <c r="BK698" s="38">
        <v>0</v>
      </c>
      <c r="BL698" s="38">
        <v>0</v>
      </c>
      <c r="BM698" s="38">
        <v>0</v>
      </c>
      <c r="BN698" s="38">
        <v>0</v>
      </c>
      <c r="BO698" s="38">
        <v>0</v>
      </c>
      <c r="BP698" s="38"/>
      <c r="BQ698" s="39"/>
      <c r="BR698" s="39"/>
      <c r="BS698" s="39"/>
      <c r="BT698" s="39"/>
      <c r="BU698" s="39"/>
      <c r="BV698" s="39"/>
      <c r="BW698" s="39"/>
      <c r="BX698" s="39"/>
      <c r="BY698" s="39"/>
      <c r="BZ698" s="39"/>
      <c r="CA698" s="39"/>
      <c r="CB698" s="39"/>
      <c r="CF698" s="18">
        <f t="shared" si="88"/>
        <v>68717.069877659276</v>
      </c>
      <c r="CG698" s="18">
        <f t="shared" si="93"/>
        <v>-26327.25</v>
      </c>
      <c r="CH698" s="13">
        <f t="shared" si="87"/>
        <v>42389.819877659276</v>
      </c>
      <c r="CI698" s="13">
        <f t="shared" si="89"/>
        <v>516226.554</v>
      </c>
      <c r="CJ698" s="13">
        <f t="shared" si="90"/>
        <v>558616.37387765932</v>
      </c>
      <c r="CK698" s="13"/>
      <c r="CL698" s="13">
        <f t="shared" si="91"/>
        <v>851859</v>
      </c>
      <c r="CN698" t="s">
        <v>326</v>
      </c>
      <c r="CO698" t="s">
        <v>213</v>
      </c>
      <c r="CP698" t="s">
        <v>509</v>
      </c>
      <c r="CQ698" t="s">
        <v>46</v>
      </c>
      <c r="CR698" s="18">
        <f t="shared" si="92"/>
        <v>558616.37387765932</v>
      </c>
    </row>
    <row r="699" spans="1:96" x14ac:dyDescent="0.25">
      <c r="A699" t="s">
        <v>29</v>
      </c>
      <c r="B699" s="11">
        <v>1328</v>
      </c>
      <c r="C699" t="s">
        <v>861</v>
      </c>
      <c r="D699" s="21" t="s">
        <v>815</v>
      </c>
      <c r="E699" s="54" t="s">
        <v>864</v>
      </c>
      <c r="F699" s="11" t="s">
        <v>439</v>
      </c>
      <c r="G699" s="13">
        <v>9816.7242682370397</v>
      </c>
      <c r="H699" s="13">
        <v>11387.400151154965</v>
      </c>
      <c r="I699" s="14">
        <v>42</v>
      </c>
      <c r="J699" s="15">
        <v>44037</v>
      </c>
      <c r="K699" s="15">
        <v>45276</v>
      </c>
      <c r="L699" s="13">
        <v>851859</v>
      </c>
      <c r="M699" s="13"/>
      <c r="N699" s="13"/>
      <c r="O699" s="13">
        <v>9816.7242682370397</v>
      </c>
      <c r="P699" s="13">
        <v>9816.7242682370397</v>
      </c>
      <c r="Q699" s="13">
        <v>9816.7242682370397</v>
      </c>
      <c r="R699" s="13">
        <v>9816.7242682370397</v>
      </c>
      <c r="S699" s="13">
        <v>9816.7242682370397</v>
      </c>
      <c r="T699" s="13">
        <v>9816.7242682370397</v>
      </c>
      <c r="U699" s="13">
        <v>9816.7242682370397</v>
      </c>
      <c r="V699" s="25">
        <v>9816.7242682370397</v>
      </c>
      <c r="W699" s="13"/>
      <c r="X699" s="57"/>
      <c r="Y699" s="13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9"/>
      <c r="BR699" s="39"/>
      <c r="BS699" s="39"/>
      <c r="BT699" s="39"/>
      <c r="BU699" s="39"/>
      <c r="BV699" s="39"/>
      <c r="BW699" s="39"/>
      <c r="BX699" s="39"/>
      <c r="BY699" s="39"/>
      <c r="BZ699" s="39"/>
      <c r="CA699" s="39"/>
      <c r="CB699" s="39"/>
      <c r="CF699" s="18">
        <f t="shared" si="88"/>
        <v>9816.7242682370397</v>
      </c>
      <c r="CG699" s="18">
        <f t="shared" si="93"/>
        <v>0</v>
      </c>
      <c r="CH699" s="13">
        <f t="shared" si="87"/>
        <v>9816.7242682370397</v>
      </c>
      <c r="CI699" s="13">
        <f t="shared" si="89"/>
        <v>0</v>
      </c>
      <c r="CJ699" s="13">
        <f t="shared" si="90"/>
        <v>9816.7242682370397</v>
      </c>
      <c r="CK699" s="13"/>
      <c r="CL699" s="13">
        <f t="shared" si="91"/>
        <v>851859</v>
      </c>
      <c r="CN699" t="s">
        <v>326</v>
      </c>
      <c r="CO699" t="s">
        <v>213</v>
      </c>
      <c r="CP699" t="s">
        <v>509</v>
      </c>
      <c r="CQ699" t="s">
        <v>46</v>
      </c>
      <c r="CR699" s="18">
        <f t="shared" si="92"/>
        <v>9816.7242682370397</v>
      </c>
    </row>
    <row r="700" spans="1:96" x14ac:dyDescent="0.25">
      <c r="A700" t="s">
        <v>29</v>
      </c>
      <c r="B700" s="11">
        <v>1328</v>
      </c>
      <c r="C700" t="s">
        <v>861</v>
      </c>
      <c r="D700" s="21" t="s">
        <v>815</v>
      </c>
      <c r="E700" s="11" t="s">
        <v>865</v>
      </c>
      <c r="F700" s="11" t="s">
        <v>439</v>
      </c>
      <c r="G700" s="13">
        <v>9816.7242682370397</v>
      </c>
      <c r="H700" s="13">
        <v>11387.400151154965</v>
      </c>
      <c r="I700" s="14">
        <v>42</v>
      </c>
      <c r="J700" s="15">
        <v>44037</v>
      </c>
      <c r="K700" s="15">
        <v>45276</v>
      </c>
      <c r="L700" s="13">
        <v>851859</v>
      </c>
      <c r="M700" s="13">
        <v>516226.554</v>
      </c>
      <c r="N700" s="13">
        <v>26327.25</v>
      </c>
      <c r="O700" s="13">
        <v>9816.7242682370397</v>
      </c>
      <c r="P700" s="13">
        <v>9816.7242682370397</v>
      </c>
      <c r="Q700" s="13">
        <v>9816.7242682370397</v>
      </c>
      <c r="R700" s="13">
        <v>9816.7242682370397</v>
      </c>
      <c r="S700" s="13">
        <v>9816.7242682370397</v>
      </c>
      <c r="T700" s="13">
        <v>9816.7242682370397</v>
      </c>
      <c r="U700" s="13">
        <v>9816.7242682370397</v>
      </c>
      <c r="V700" s="25">
        <v>9816.7242682370397</v>
      </c>
      <c r="W700" s="13"/>
      <c r="X700" s="57"/>
      <c r="Y700" s="13"/>
      <c r="Z700" s="38">
        <v>9816.7242682370397</v>
      </c>
      <c r="AA700" s="38"/>
      <c r="AB700" s="38"/>
      <c r="AC700" s="38"/>
      <c r="AD700" s="38"/>
      <c r="AE700" s="38"/>
      <c r="AF700" s="38"/>
      <c r="AG700" s="38"/>
      <c r="AH700" s="38"/>
      <c r="AI700" s="38">
        <v>9816.7242682370397</v>
      </c>
      <c r="AJ700" s="38"/>
      <c r="AK700" s="38"/>
      <c r="AL700" s="38">
        <v>9816.7242682370397</v>
      </c>
      <c r="AM700" s="38">
        <v>9816.7242682370397</v>
      </c>
      <c r="AN700" s="38">
        <v>9816.7242682370397</v>
      </c>
      <c r="AO700" s="38">
        <v>9816.7242682370397</v>
      </c>
      <c r="AP700" s="38">
        <v>0</v>
      </c>
      <c r="AQ700" s="38">
        <v>0</v>
      </c>
      <c r="AR700" s="38">
        <v>0</v>
      </c>
      <c r="AS700" s="38">
        <v>0</v>
      </c>
      <c r="AT700" s="38">
        <v>0</v>
      </c>
      <c r="AU700" s="38">
        <v>0</v>
      </c>
      <c r="AV700" s="38">
        <v>0</v>
      </c>
      <c r="AW700" s="38">
        <v>0</v>
      </c>
      <c r="AX700" s="38">
        <v>0</v>
      </c>
      <c r="AY700" s="38">
        <v>0</v>
      </c>
      <c r="AZ700" s="38">
        <v>0</v>
      </c>
      <c r="BA700" s="38">
        <v>0</v>
      </c>
      <c r="BB700" s="38">
        <v>0</v>
      </c>
      <c r="BC700" s="38">
        <v>0</v>
      </c>
      <c r="BD700" s="38">
        <v>0</v>
      </c>
      <c r="BE700" s="38">
        <v>0</v>
      </c>
      <c r="BF700" s="38">
        <v>0</v>
      </c>
      <c r="BG700" s="38">
        <v>0</v>
      </c>
      <c r="BH700" s="38">
        <v>0</v>
      </c>
      <c r="BI700" s="38">
        <v>0</v>
      </c>
      <c r="BJ700" s="38">
        <v>0</v>
      </c>
      <c r="BK700" s="38">
        <v>0</v>
      </c>
      <c r="BL700" s="38">
        <v>0</v>
      </c>
      <c r="BM700" s="38">
        <v>0</v>
      </c>
      <c r="BN700" s="38">
        <v>0</v>
      </c>
      <c r="BO700" s="38">
        <v>0</v>
      </c>
      <c r="BP700" s="38"/>
      <c r="BQ700" s="39"/>
      <c r="BR700" s="39"/>
      <c r="BS700" s="39"/>
      <c r="BT700" s="39"/>
      <c r="BU700" s="39"/>
      <c r="BV700" s="39"/>
      <c r="BW700" s="39"/>
      <c r="BX700" s="39"/>
      <c r="BY700" s="39"/>
      <c r="BZ700" s="39"/>
      <c r="CA700" s="39"/>
      <c r="CB700" s="39"/>
      <c r="CF700" s="18">
        <f t="shared" si="88"/>
        <v>68717.069877659276</v>
      </c>
      <c r="CG700" s="18">
        <f t="shared" si="93"/>
        <v>-26327.25</v>
      </c>
      <c r="CH700" s="13">
        <f t="shared" si="87"/>
        <v>42389.819877659276</v>
      </c>
      <c r="CI700" s="13">
        <f t="shared" si="89"/>
        <v>516226.554</v>
      </c>
      <c r="CJ700" s="13">
        <f t="shared" si="90"/>
        <v>558616.37387765932</v>
      </c>
      <c r="CK700" s="13"/>
      <c r="CL700" s="13">
        <f t="shared" si="91"/>
        <v>851859</v>
      </c>
      <c r="CN700" t="s">
        <v>326</v>
      </c>
      <c r="CO700" t="s">
        <v>213</v>
      </c>
      <c r="CP700" t="s">
        <v>509</v>
      </c>
      <c r="CQ700" t="s">
        <v>46</v>
      </c>
      <c r="CR700" s="18">
        <f t="shared" si="92"/>
        <v>558616.37387765932</v>
      </c>
    </row>
    <row r="701" spans="1:96" x14ac:dyDescent="0.25">
      <c r="A701" t="s">
        <v>29</v>
      </c>
      <c r="B701" s="11">
        <v>1328</v>
      </c>
      <c r="C701" t="s">
        <v>861</v>
      </c>
      <c r="D701" s="21" t="s">
        <v>815</v>
      </c>
      <c r="E701" s="54" t="s">
        <v>866</v>
      </c>
      <c r="F701" s="11" t="s">
        <v>439</v>
      </c>
      <c r="G701" s="13">
        <v>9816.7242682370397</v>
      </c>
      <c r="H701" s="13">
        <v>11387.400151154965</v>
      </c>
      <c r="I701" s="14">
        <v>42</v>
      </c>
      <c r="J701" s="15">
        <v>44037</v>
      </c>
      <c r="K701" s="15">
        <v>45276</v>
      </c>
      <c r="L701" s="13">
        <v>851859</v>
      </c>
      <c r="M701" s="13"/>
      <c r="N701" s="13"/>
      <c r="O701" s="13">
        <v>9816.7242682370397</v>
      </c>
      <c r="P701" s="13">
        <v>9816.7242682370397</v>
      </c>
      <c r="Q701" s="13">
        <v>9816.7242682370397</v>
      </c>
      <c r="R701" s="13">
        <v>9816.7242682370397</v>
      </c>
      <c r="S701" s="13">
        <v>9816.7242682370397</v>
      </c>
      <c r="T701" s="13">
        <v>9816.7242682370397</v>
      </c>
      <c r="U701" s="13">
        <v>9816.7242682370397</v>
      </c>
      <c r="V701" s="25">
        <v>9816.7242682370397</v>
      </c>
      <c r="W701" s="13"/>
      <c r="X701" s="57"/>
      <c r="Y701" s="13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9"/>
      <c r="BR701" s="39"/>
      <c r="BS701" s="39"/>
      <c r="BT701" s="39"/>
      <c r="BU701" s="39"/>
      <c r="BV701" s="39"/>
      <c r="BW701" s="39"/>
      <c r="BX701" s="39"/>
      <c r="BY701" s="39"/>
      <c r="BZ701" s="39"/>
      <c r="CA701" s="39"/>
      <c r="CB701" s="39"/>
      <c r="CF701" s="18">
        <f t="shared" si="88"/>
        <v>9816.7242682370397</v>
      </c>
      <c r="CG701" s="18">
        <f t="shared" si="93"/>
        <v>0</v>
      </c>
      <c r="CH701" s="13">
        <f t="shared" si="87"/>
        <v>9816.7242682370397</v>
      </c>
      <c r="CI701" s="13">
        <f t="shared" si="89"/>
        <v>0</v>
      </c>
      <c r="CJ701" s="13">
        <f t="shared" si="90"/>
        <v>9816.7242682370397</v>
      </c>
      <c r="CK701" s="13"/>
      <c r="CL701" s="13">
        <f t="shared" si="91"/>
        <v>851859</v>
      </c>
      <c r="CN701" t="s">
        <v>326</v>
      </c>
      <c r="CO701" t="s">
        <v>213</v>
      </c>
      <c r="CP701" t="s">
        <v>509</v>
      </c>
      <c r="CQ701" t="s">
        <v>46</v>
      </c>
      <c r="CR701" s="18">
        <f t="shared" si="92"/>
        <v>9816.7242682370397</v>
      </c>
    </row>
    <row r="702" spans="1:96" x14ac:dyDescent="0.25">
      <c r="A702" t="s">
        <v>29</v>
      </c>
      <c r="B702" s="11">
        <v>1328</v>
      </c>
      <c r="C702" t="s">
        <v>867</v>
      </c>
      <c r="D702" s="21" t="s">
        <v>815</v>
      </c>
      <c r="E702" s="54" t="s">
        <v>868</v>
      </c>
      <c r="F702" s="11" t="s">
        <v>439</v>
      </c>
      <c r="G702" s="13">
        <v>20142.057404470801</v>
      </c>
      <c r="H702" s="13">
        <v>23364.786589186129</v>
      </c>
      <c r="I702" s="14">
        <v>42</v>
      </c>
      <c r="J702" s="15">
        <v>44037</v>
      </c>
      <c r="K702" s="15">
        <v>45276</v>
      </c>
      <c r="L702" s="13">
        <v>851859</v>
      </c>
      <c r="M702" s="13"/>
      <c r="N702" s="13"/>
      <c r="O702" s="13">
        <v>20142.057404470801</v>
      </c>
      <c r="P702" s="13">
        <v>20142.057404470801</v>
      </c>
      <c r="Q702" s="13">
        <v>20142.057404470801</v>
      </c>
      <c r="R702" s="13">
        <v>20142.057404470801</v>
      </c>
      <c r="S702" s="13">
        <v>20142.057404470801</v>
      </c>
      <c r="T702" s="13">
        <v>20142.057404470801</v>
      </c>
      <c r="U702" s="13">
        <v>20142.057404470801</v>
      </c>
      <c r="V702" s="25">
        <v>20142.057404470801</v>
      </c>
      <c r="W702" s="13"/>
      <c r="X702" s="57"/>
      <c r="Y702" s="13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9"/>
      <c r="BR702" s="39"/>
      <c r="BS702" s="39"/>
      <c r="BT702" s="39"/>
      <c r="BU702" s="39"/>
      <c r="BV702" s="39"/>
      <c r="BW702" s="39"/>
      <c r="BX702" s="39"/>
      <c r="BY702" s="39"/>
      <c r="BZ702" s="39"/>
      <c r="CA702" s="39"/>
      <c r="CB702" s="39"/>
      <c r="CF702" s="18">
        <f t="shared" si="88"/>
        <v>20142.057404470801</v>
      </c>
      <c r="CG702" s="18">
        <f t="shared" si="93"/>
        <v>0</v>
      </c>
      <c r="CH702" s="13">
        <f t="shared" si="87"/>
        <v>20142.057404470801</v>
      </c>
      <c r="CI702" s="13">
        <f t="shared" si="89"/>
        <v>0</v>
      </c>
      <c r="CJ702" s="13">
        <f t="shared" si="90"/>
        <v>20142.057404470801</v>
      </c>
      <c r="CK702" s="13"/>
      <c r="CL702" s="13">
        <f t="shared" si="91"/>
        <v>851859</v>
      </c>
      <c r="CN702" t="s">
        <v>326</v>
      </c>
      <c r="CO702" t="s">
        <v>213</v>
      </c>
      <c r="CP702" t="s">
        <v>509</v>
      </c>
      <c r="CQ702" t="s">
        <v>46</v>
      </c>
      <c r="CR702" s="18">
        <f t="shared" si="92"/>
        <v>20142.057404470801</v>
      </c>
    </row>
    <row r="703" spans="1:96" x14ac:dyDescent="0.25">
      <c r="A703" t="s">
        <v>29</v>
      </c>
      <c r="B703" s="11">
        <v>1328</v>
      </c>
      <c r="C703" t="s">
        <v>867</v>
      </c>
      <c r="D703" s="21" t="s">
        <v>815</v>
      </c>
      <c r="E703" s="27" t="s">
        <v>869</v>
      </c>
      <c r="F703" s="11" t="s">
        <v>439</v>
      </c>
      <c r="G703" s="13">
        <v>20142.057404470801</v>
      </c>
      <c r="H703" s="13">
        <v>23364.786589186129</v>
      </c>
      <c r="I703" s="14">
        <v>42</v>
      </c>
      <c r="J703" s="15">
        <v>44037</v>
      </c>
      <c r="K703" s="15">
        <v>45276</v>
      </c>
      <c r="L703" s="13">
        <v>851859</v>
      </c>
      <c r="M703" s="13">
        <v>513670.97699999996</v>
      </c>
      <c r="N703" s="13">
        <v>26327.34</v>
      </c>
      <c r="O703" s="13">
        <v>20142.057404470801</v>
      </c>
      <c r="P703" s="13">
        <v>20142.057404470801</v>
      </c>
      <c r="Q703" s="13">
        <v>20142.057404470801</v>
      </c>
      <c r="R703" s="13">
        <v>20142.057404470801</v>
      </c>
      <c r="S703" s="13">
        <v>20142.057404470801</v>
      </c>
      <c r="T703" s="13">
        <v>20142.057404470801</v>
      </c>
      <c r="U703" s="13">
        <v>20142.057404470801</v>
      </c>
      <c r="V703" s="25">
        <v>20142.057404470801</v>
      </c>
      <c r="W703" s="13"/>
      <c r="X703" s="57"/>
      <c r="Y703" s="13"/>
      <c r="Z703" s="38">
        <v>20142.057404470801</v>
      </c>
      <c r="AA703" s="38"/>
      <c r="AB703" s="38"/>
      <c r="AC703" s="38"/>
      <c r="AD703" s="38"/>
      <c r="AE703" s="38"/>
      <c r="AF703" s="38"/>
      <c r="AG703" s="38"/>
      <c r="AH703" s="38"/>
      <c r="AI703" s="38">
        <v>20142.057404470801</v>
      </c>
      <c r="AJ703" s="38"/>
      <c r="AK703" s="38"/>
      <c r="AL703" s="38">
        <v>20142.057404470801</v>
      </c>
      <c r="AM703" s="38">
        <v>20142.057404470801</v>
      </c>
      <c r="AN703" s="38">
        <v>20142.057404470801</v>
      </c>
      <c r="AO703" s="38">
        <v>20142.057404470801</v>
      </c>
      <c r="AP703" s="38">
        <v>0</v>
      </c>
      <c r="AQ703" s="38">
        <v>0</v>
      </c>
      <c r="AR703" s="38">
        <v>0</v>
      </c>
      <c r="AS703" s="38">
        <v>0</v>
      </c>
      <c r="AT703" s="38">
        <v>0</v>
      </c>
      <c r="AU703" s="38">
        <v>0</v>
      </c>
      <c r="AV703" s="38">
        <v>0</v>
      </c>
      <c r="AW703" s="38">
        <v>0</v>
      </c>
      <c r="AX703" s="38">
        <v>0</v>
      </c>
      <c r="AY703" s="38">
        <v>0</v>
      </c>
      <c r="AZ703" s="38">
        <v>0</v>
      </c>
      <c r="BA703" s="38">
        <v>0</v>
      </c>
      <c r="BB703" s="38">
        <v>0</v>
      </c>
      <c r="BC703" s="38">
        <v>0</v>
      </c>
      <c r="BD703" s="38">
        <v>0</v>
      </c>
      <c r="BE703" s="38">
        <v>0</v>
      </c>
      <c r="BF703" s="38">
        <v>0</v>
      </c>
      <c r="BG703" s="38">
        <v>0</v>
      </c>
      <c r="BH703" s="38">
        <v>0</v>
      </c>
      <c r="BI703" s="38">
        <v>0</v>
      </c>
      <c r="BJ703" s="38">
        <v>0</v>
      </c>
      <c r="BK703" s="38">
        <v>0</v>
      </c>
      <c r="BL703" s="38">
        <v>0</v>
      </c>
      <c r="BM703" s="38">
        <v>0</v>
      </c>
      <c r="BN703" s="38">
        <v>0</v>
      </c>
      <c r="BO703" s="38">
        <v>0</v>
      </c>
      <c r="BP703" s="38"/>
      <c r="BQ703" s="39"/>
      <c r="BR703" s="39"/>
      <c r="BS703" s="39"/>
      <c r="BT703" s="39"/>
      <c r="BU703" s="39"/>
      <c r="BV703" s="39"/>
      <c r="BW703" s="39"/>
      <c r="BX703" s="39"/>
      <c r="BY703" s="39"/>
      <c r="BZ703" s="39"/>
      <c r="CA703" s="39"/>
      <c r="CB703" s="39"/>
      <c r="CF703" s="18">
        <f t="shared" si="88"/>
        <v>140994.4018312956</v>
      </c>
      <c r="CG703" s="18">
        <f t="shared" si="93"/>
        <v>-26327.34</v>
      </c>
      <c r="CH703" s="13">
        <f t="shared" si="87"/>
        <v>114667.06183129561</v>
      </c>
      <c r="CI703" s="13">
        <f t="shared" si="89"/>
        <v>513670.97699999996</v>
      </c>
      <c r="CJ703" s="13">
        <f t="shared" si="90"/>
        <v>628338.03883129556</v>
      </c>
      <c r="CK703" s="13"/>
      <c r="CL703" s="13">
        <f t="shared" si="91"/>
        <v>851859</v>
      </c>
      <c r="CN703" t="s">
        <v>326</v>
      </c>
      <c r="CO703" t="s">
        <v>213</v>
      </c>
      <c r="CP703" t="s">
        <v>509</v>
      </c>
      <c r="CQ703" t="s">
        <v>46</v>
      </c>
      <c r="CR703" s="18">
        <f t="shared" si="92"/>
        <v>628338.03883129556</v>
      </c>
    </row>
    <row r="704" spans="1:96" x14ac:dyDescent="0.25">
      <c r="A704" t="s">
        <v>29</v>
      </c>
      <c r="B704" s="11">
        <v>1328</v>
      </c>
      <c r="C704" t="s">
        <v>867</v>
      </c>
      <c r="D704" s="21" t="s">
        <v>815</v>
      </c>
      <c r="E704" s="54" t="s">
        <v>870</v>
      </c>
      <c r="F704" s="11" t="s">
        <v>439</v>
      </c>
      <c r="G704" s="13">
        <v>20142.057404470801</v>
      </c>
      <c r="H704" s="13">
        <v>23364.786589186129</v>
      </c>
      <c r="I704" s="14">
        <v>42</v>
      </c>
      <c r="J704" s="15">
        <v>44037</v>
      </c>
      <c r="K704" s="15">
        <v>45276</v>
      </c>
      <c r="L704" s="13">
        <v>851859</v>
      </c>
      <c r="M704" s="13"/>
      <c r="N704" s="13"/>
      <c r="O704" s="13">
        <v>20142.057404470801</v>
      </c>
      <c r="P704" s="13">
        <v>20142.057404470801</v>
      </c>
      <c r="Q704" s="13">
        <v>20142.057404470801</v>
      </c>
      <c r="R704" s="13">
        <v>20142.057404470801</v>
      </c>
      <c r="S704" s="13">
        <v>20142.057404470801</v>
      </c>
      <c r="T704" s="13">
        <v>20142.057404470801</v>
      </c>
      <c r="U704" s="13">
        <v>20142.057404470801</v>
      </c>
      <c r="V704" s="25">
        <v>20142.057404470801</v>
      </c>
      <c r="W704" s="13"/>
      <c r="X704" s="57"/>
      <c r="Y704" s="13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9"/>
      <c r="BR704" s="39"/>
      <c r="BS704" s="39"/>
      <c r="BT704" s="39"/>
      <c r="BU704" s="39"/>
      <c r="BV704" s="39"/>
      <c r="BW704" s="39"/>
      <c r="BX704" s="39"/>
      <c r="BY704" s="39"/>
      <c r="BZ704" s="39"/>
      <c r="CA704" s="39"/>
      <c r="CB704" s="39"/>
      <c r="CF704" s="18">
        <f t="shared" si="88"/>
        <v>20142.057404470801</v>
      </c>
      <c r="CG704" s="18">
        <f t="shared" si="93"/>
        <v>0</v>
      </c>
      <c r="CH704" s="13">
        <f t="shared" si="87"/>
        <v>20142.057404470801</v>
      </c>
      <c r="CI704" s="13">
        <f t="shared" si="89"/>
        <v>0</v>
      </c>
      <c r="CJ704" s="13">
        <f t="shared" si="90"/>
        <v>20142.057404470801</v>
      </c>
      <c r="CK704" s="13"/>
      <c r="CL704" s="13">
        <f t="shared" si="91"/>
        <v>851859</v>
      </c>
      <c r="CN704" t="s">
        <v>326</v>
      </c>
      <c r="CO704" t="s">
        <v>213</v>
      </c>
      <c r="CP704" t="s">
        <v>509</v>
      </c>
      <c r="CQ704" t="s">
        <v>46</v>
      </c>
      <c r="CR704" s="18">
        <f t="shared" si="92"/>
        <v>20142.057404470801</v>
      </c>
    </row>
    <row r="705" spans="1:96" x14ac:dyDescent="0.25">
      <c r="A705" t="s">
        <v>29</v>
      </c>
      <c r="B705" s="11">
        <v>1328</v>
      </c>
      <c r="C705" t="s">
        <v>871</v>
      </c>
      <c r="D705" s="21" t="s">
        <v>815</v>
      </c>
      <c r="E705" s="11" t="s">
        <v>872</v>
      </c>
      <c r="F705" s="11" t="s">
        <v>439</v>
      </c>
      <c r="G705" s="13">
        <v>28929.056074722124</v>
      </c>
      <c r="H705" s="13">
        <v>33557.705046677664</v>
      </c>
      <c r="I705" s="14">
        <v>64</v>
      </c>
      <c r="J705" s="15">
        <v>44037</v>
      </c>
      <c r="K705" s="15">
        <v>45925</v>
      </c>
      <c r="L705" s="13">
        <v>1186748.5900000001</v>
      </c>
      <c r="M705" s="13">
        <f>+L705*0.38</f>
        <v>450964.46420000005</v>
      </c>
      <c r="N705" s="13">
        <v>0</v>
      </c>
      <c r="O705" s="13">
        <v>28929.056074722124</v>
      </c>
      <c r="P705" s="13">
        <v>28929.056074722124</v>
      </c>
      <c r="Q705" s="13">
        <v>28929.056074722124</v>
      </c>
      <c r="R705" s="13">
        <v>28929.056074722124</v>
      </c>
      <c r="S705" s="13">
        <v>28929.056074722124</v>
      </c>
      <c r="T705" s="13">
        <v>28929.056074722124</v>
      </c>
      <c r="U705" s="13">
        <v>28929.056074722124</v>
      </c>
      <c r="V705" s="25">
        <v>28929.056074722124</v>
      </c>
      <c r="W705" s="13"/>
      <c r="X705" s="57"/>
      <c r="Y705" s="13"/>
      <c r="Z705" s="38">
        <v>28929.056074722124</v>
      </c>
      <c r="AA705" s="38"/>
      <c r="AB705" s="38"/>
      <c r="AC705" s="38"/>
      <c r="AD705" s="38"/>
      <c r="AE705" s="38"/>
      <c r="AF705" s="38"/>
      <c r="AG705" s="38"/>
      <c r="AH705" s="38"/>
      <c r="AI705" s="38">
        <v>28929.056074722124</v>
      </c>
      <c r="AJ705" s="38"/>
      <c r="AK705" s="38"/>
      <c r="AL705" s="38">
        <v>28929.056074722124</v>
      </c>
      <c r="AM705" s="38">
        <v>28929.056074722124</v>
      </c>
      <c r="AN705" s="38">
        <v>28929.056074722124</v>
      </c>
      <c r="AO705" s="38">
        <v>28929.056074722124</v>
      </c>
      <c r="AP705" s="38">
        <v>28929.056074722124</v>
      </c>
      <c r="AQ705" s="38">
        <v>28929.056074722124</v>
      </c>
      <c r="AR705" s="38">
        <v>28929.056074722124</v>
      </c>
      <c r="AS705" s="38">
        <v>28929.056074722124</v>
      </c>
      <c r="AT705" s="38">
        <v>28929.056074722124</v>
      </c>
      <c r="AU705" s="38">
        <v>28929.056074722124</v>
      </c>
      <c r="AV705" s="38">
        <v>28929.056074722124</v>
      </c>
      <c r="AW705" s="38">
        <v>28929.056074722124</v>
      </c>
      <c r="AX705" s="38">
        <v>28929.056074722124</v>
      </c>
      <c r="AY705" s="38">
        <v>28929.056074722124</v>
      </c>
      <c r="AZ705" s="38">
        <v>28929.056074722124</v>
      </c>
      <c r="BA705" s="38">
        <v>28929.056074722124</v>
      </c>
      <c r="BB705" s="38">
        <v>28929.056074722124</v>
      </c>
      <c r="BC705" s="38">
        <v>28929.056074722124</v>
      </c>
      <c r="BD705" s="38">
        <v>28929.056074722124</v>
      </c>
      <c r="BE705" s="38">
        <v>28929.056074722124</v>
      </c>
      <c r="BF705" s="38">
        <v>28929.056074722124</v>
      </c>
      <c r="BG705" s="38">
        <v>28929.056074722124</v>
      </c>
      <c r="BH705" s="38">
        <v>28929.056074722124</v>
      </c>
      <c r="BI705" s="38">
        <v>28929.056074722124</v>
      </c>
      <c r="BJ705" s="38">
        <v>28929.056074722124</v>
      </c>
      <c r="BK705" s="38"/>
      <c r="BL705" s="38"/>
      <c r="BM705" s="38"/>
      <c r="BN705" s="38"/>
      <c r="BO705" s="38"/>
      <c r="BP705" s="38"/>
      <c r="BQ705" s="39"/>
      <c r="BR705" s="39"/>
      <c r="BS705" s="39"/>
      <c r="BT705" s="39"/>
      <c r="BU705" s="39"/>
      <c r="BV705" s="39"/>
      <c r="BW705" s="39"/>
      <c r="BX705" s="39"/>
      <c r="BY705" s="39"/>
      <c r="BZ705" s="39"/>
      <c r="CA705" s="39"/>
      <c r="CB705" s="39"/>
      <c r="CF705" s="18">
        <f t="shared" si="88"/>
        <v>810013.57009221928</v>
      </c>
      <c r="CG705" s="18">
        <f t="shared" si="93"/>
        <v>0</v>
      </c>
      <c r="CH705" s="13">
        <f t="shared" si="87"/>
        <v>810013.57009221928</v>
      </c>
      <c r="CI705" s="13">
        <f t="shared" si="89"/>
        <v>450964.46420000005</v>
      </c>
      <c r="CJ705" s="13">
        <f t="shared" si="90"/>
        <v>1260978.0342922192</v>
      </c>
      <c r="CK705" s="13"/>
      <c r="CL705" s="13">
        <f t="shared" si="91"/>
        <v>1186748.5900000001</v>
      </c>
      <c r="CN705" t="s">
        <v>326</v>
      </c>
      <c r="CO705" t="s">
        <v>213</v>
      </c>
      <c r="CP705" t="s">
        <v>873</v>
      </c>
      <c r="CQ705" t="s">
        <v>46</v>
      </c>
      <c r="CR705" s="18">
        <f t="shared" si="92"/>
        <v>1260978.0342922192</v>
      </c>
    </row>
    <row r="706" spans="1:96" x14ac:dyDescent="0.25">
      <c r="A706" t="s">
        <v>29</v>
      </c>
      <c r="B706" s="11">
        <v>1328</v>
      </c>
      <c r="C706" t="s">
        <v>871</v>
      </c>
      <c r="D706" s="21" t="s">
        <v>815</v>
      </c>
      <c r="E706" s="11" t="s">
        <v>874</v>
      </c>
      <c r="F706" s="11" t="s">
        <v>439</v>
      </c>
      <c r="G706" s="13">
        <v>28929.056074722124</v>
      </c>
      <c r="H706" s="13">
        <v>33557.705046677664</v>
      </c>
      <c r="I706" s="14">
        <v>64</v>
      </c>
      <c r="J706" s="15">
        <v>44037</v>
      </c>
      <c r="K706" s="15">
        <v>45925</v>
      </c>
      <c r="L706" s="13">
        <v>1186748.5900000001</v>
      </c>
      <c r="M706" s="13">
        <f>+L706*0.38</f>
        <v>450964.46420000005</v>
      </c>
      <c r="N706" s="13">
        <v>0</v>
      </c>
      <c r="O706" s="13">
        <v>28929.056074722124</v>
      </c>
      <c r="P706" s="13">
        <v>28929.056074722124</v>
      </c>
      <c r="Q706" s="13">
        <v>28929.056074722124</v>
      </c>
      <c r="R706" s="13">
        <v>28929.056074722124</v>
      </c>
      <c r="S706" s="13">
        <v>28929.056074722124</v>
      </c>
      <c r="T706" s="13">
        <v>28929.056074722124</v>
      </c>
      <c r="U706" s="13">
        <v>28929.056074722124</v>
      </c>
      <c r="V706" s="25">
        <v>28929.056074722124</v>
      </c>
      <c r="W706" s="13"/>
      <c r="X706" s="57"/>
      <c r="Y706" s="13"/>
      <c r="Z706" s="38">
        <v>28929.056074722124</v>
      </c>
      <c r="AA706" s="38"/>
      <c r="AB706" s="38"/>
      <c r="AC706" s="38"/>
      <c r="AD706" s="38"/>
      <c r="AE706" s="38"/>
      <c r="AF706" s="38"/>
      <c r="AG706" s="38"/>
      <c r="AH706" s="38"/>
      <c r="AI706" s="38">
        <v>28929.056074722124</v>
      </c>
      <c r="AJ706" s="38"/>
      <c r="AK706" s="38"/>
      <c r="AL706" s="38">
        <v>28929.056074722124</v>
      </c>
      <c r="AM706" s="38">
        <v>28929.056074722124</v>
      </c>
      <c r="AN706" s="38">
        <v>28929.056074722124</v>
      </c>
      <c r="AO706" s="38">
        <v>28929.056074722124</v>
      </c>
      <c r="AP706" s="38">
        <v>28929.056074722124</v>
      </c>
      <c r="AQ706" s="38">
        <v>28929.056074722124</v>
      </c>
      <c r="AR706" s="38">
        <v>28929.056074722124</v>
      </c>
      <c r="AS706" s="38">
        <v>28929.056074722124</v>
      </c>
      <c r="AT706" s="38">
        <v>28929.056074722124</v>
      </c>
      <c r="AU706" s="38">
        <v>28929.056074722124</v>
      </c>
      <c r="AV706" s="38">
        <v>28929.056074722124</v>
      </c>
      <c r="AW706" s="38">
        <v>28929.056074722124</v>
      </c>
      <c r="AX706" s="38">
        <v>28929.056074722124</v>
      </c>
      <c r="AY706" s="38">
        <v>28929.056074722124</v>
      </c>
      <c r="AZ706" s="38">
        <v>28929.056074722124</v>
      </c>
      <c r="BA706" s="38">
        <v>28929.056074722124</v>
      </c>
      <c r="BB706" s="38">
        <v>28929.056074722124</v>
      </c>
      <c r="BC706" s="38">
        <v>28929.056074722124</v>
      </c>
      <c r="BD706" s="38">
        <v>28929.056074722124</v>
      </c>
      <c r="BE706" s="38">
        <v>28929.056074722124</v>
      </c>
      <c r="BF706" s="38">
        <v>28929.056074722124</v>
      </c>
      <c r="BG706" s="38">
        <v>28929.056074722124</v>
      </c>
      <c r="BH706" s="38">
        <v>28929.056074722124</v>
      </c>
      <c r="BI706" s="38">
        <v>28929.056074722124</v>
      </c>
      <c r="BJ706" s="38">
        <v>28929.056074722124</v>
      </c>
      <c r="BK706" s="38"/>
      <c r="BL706" s="38"/>
      <c r="BM706" s="38"/>
      <c r="BN706" s="38"/>
      <c r="BO706" s="38"/>
      <c r="BP706" s="38"/>
      <c r="BQ706" s="39"/>
      <c r="BR706" s="39"/>
      <c r="BS706" s="39"/>
      <c r="BT706" s="39"/>
      <c r="BU706" s="39"/>
      <c r="BV706" s="39"/>
      <c r="BW706" s="39"/>
      <c r="BX706" s="39"/>
      <c r="BY706" s="39"/>
      <c r="BZ706" s="39"/>
      <c r="CA706" s="39"/>
      <c r="CB706" s="39"/>
      <c r="CF706" s="18">
        <f t="shared" si="88"/>
        <v>810013.57009221928</v>
      </c>
      <c r="CG706" s="18">
        <f t="shared" si="93"/>
        <v>0</v>
      </c>
      <c r="CH706" s="13">
        <f t="shared" si="87"/>
        <v>810013.57009221928</v>
      </c>
      <c r="CI706" s="13">
        <f t="shared" si="89"/>
        <v>450964.46420000005</v>
      </c>
      <c r="CJ706" s="13">
        <f t="shared" si="90"/>
        <v>1260978.0342922192</v>
      </c>
      <c r="CK706" s="13"/>
      <c r="CL706" s="13">
        <f t="shared" si="91"/>
        <v>1186748.5900000001</v>
      </c>
      <c r="CN706" t="s">
        <v>326</v>
      </c>
      <c r="CO706" t="s">
        <v>213</v>
      </c>
      <c r="CP706" t="s">
        <v>873</v>
      </c>
      <c r="CQ706" t="s">
        <v>46</v>
      </c>
      <c r="CR706" s="18">
        <f t="shared" si="92"/>
        <v>1260978.0342922192</v>
      </c>
    </row>
    <row r="707" spans="1:96" x14ac:dyDescent="0.25">
      <c r="A707" t="s">
        <v>29</v>
      </c>
      <c r="B707" s="11">
        <v>1328</v>
      </c>
      <c r="C707" t="s">
        <v>871</v>
      </c>
      <c r="D707" s="21" t="s">
        <v>815</v>
      </c>
      <c r="E707" s="11" t="s">
        <v>875</v>
      </c>
      <c r="F707" s="11" t="s">
        <v>439</v>
      </c>
      <c r="G707" s="13">
        <v>28929.056074722124</v>
      </c>
      <c r="H707" s="13">
        <v>33557.705046677664</v>
      </c>
      <c r="I707" s="14">
        <v>64</v>
      </c>
      <c r="J707" s="15">
        <v>44037</v>
      </c>
      <c r="K707" s="15">
        <v>45925</v>
      </c>
      <c r="L707" s="13">
        <v>1186748.5900000001</v>
      </c>
      <c r="M707" s="13">
        <f>+L707*0.38</f>
        <v>450964.46420000005</v>
      </c>
      <c r="N707" s="13">
        <v>0</v>
      </c>
      <c r="O707" s="13">
        <v>28929.056074722124</v>
      </c>
      <c r="P707" s="13">
        <v>28929.056074722124</v>
      </c>
      <c r="Q707" s="13">
        <v>28929.056074722124</v>
      </c>
      <c r="R707" s="13">
        <v>28929.056074722124</v>
      </c>
      <c r="S707" s="13">
        <v>28929.056074722124</v>
      </c>
      <c r="T707" s="13">
        <v>28929.056074722124</v>
      </c>
      <c r="U707" s="13">
        <v>28929.056074722124</v>
      </c>
      <c r="V707" s="25">
        <v>28929.056074722124</v>
      </c>
      <c r="W707" s="13"/>
      <c r="X707" s="57"/>
      <c r="Y707" s="13"/>
      <c r="Z707" s="38">
        <v>28929.056074722124</v>
      </c>
      <c r="AA707" s="38"/>
      <c r="AB707" s="38"/>
      <c r="AC707" s="38"/>
      <c r="AD707" s="38"/>
      <c r="AE707" s="38"/>
      <c r="AF707" s="38"/>
      <c r="AG707" s="38"/>
      <c r="AH707" s="38"/>
      <c r="AI707" s="38">
        <v>28929.056074722124</v>
      </c>
      <c r="AJ707" s="38"/>
      <c r="AK707" s="38"/>
      <c r="AL707" s="38">
        <v>28929.056074722124</v>
      </c>
      <c r="AM707" s="38">
        <v>28929.056074722124</v>
      </c>
      <c r="AN707" s="38">
        <v>28929.056074722124</v>
      </c>
      <c r="AO707" s="38">
        <v>28929.056074722124</v>
      </c>
      <c r="AP707" s="38">
        <v>28929.056074722124</v>
      </c>
      <c r="AQ707" s="38">
        <v>28929.056074722124</v>
      </c>
      <c r="AR707" s="38">
        <v>28929.056074722124</v>
      </c>
      <c r="AS707" s="38">
        <v>28929.056074722124</v>
      </c>
      <c r="AT707" s="38">
        <v>28929.056074722124</v>
      </c>
      <c r="AU707" s="38">
        <v>28929.056074722124</v>
      </c>
      <c r="AV707" s="38">
        <v>28929.056074722124</v>
      </c>
      <c r="AW707" s="38">
        <v>28929.056074722124</v>
      </c>
      <c r="AX707" s="38">
        <v>28929.056074722124</v>
      </c>
      <c r="AY707" s="38">
        <v>28929.056074722124</v>
      </c>
      <c r="AZ707" s="38">
        <v>28929.056074722124</v>
      </c>
      <c r="BA707" s="38">
        <v>28929.056074722124</v>
      </c>
      <c r="BB707" s="38">
        <v>28929.056074722124</v>
      </c>
      <c r="BC707" s="38">
        <v>28929.056074722124</v>
      </c>
      <c r="BD707" s="38">
        <v>28929.056074722124</v>
      </c>
      <c r="BE707" s="38">
        <v>28929.056074722124</v>
      </c>
      <c r="BF707" s="38">
        <v>28929.056074722124</v>
      </c>
      <c r="BG707" s="38">
        <v>28929.056074722124</v>
      </c>
      <c r="BH707" s="38">
        <v>28929.056074722124</v>
      </c>
      <c r="BI707" s="38">
        <v>28929.056074722124</v>
      </c>
      <c r="BJ707" s="38">
        <v>28929.056074722124</v>
      </c>
      <c r="BK707" s="38"/>
      <c r="BL707" s="38"/>
      <c r="BM707" s="38"/>
      <c r="BN707" s="38"/>
      <c r="BO707" s="38"/>
      <c r="BP707" s="38"/>
      <c r="BQ707" s="39"/>
      <c r="BR707" s="39"/>
      <c r="BS707" s="39"/>
      <c r="BT707" s="39"/>
      <c r="BU707" s="39"/>
      <c r="BV707" s="39"/>
      <c r="BW707" s="39"/>
      <c r="BX707" s="39"/>
      <c r="BY707" s="39"/>
      <c r="BZ707" s="39"/>
      <c r="CA707" s="39"/>
      <c r="CB707" s="39"/>
      <c r="CF707" s="18">
        <f t="shared" si="88"/>
        <v>810013.57009221928</v>
      </c>
      <c r="CG707" s="18">
        <f t="shared" si="93"/>
        <v>0</v>
      </c>
      <c r="CH707" s="13">
        <f t="shared" si="87"/>
        <v>810013.57009221928</v>
      </c>
      <c r="CI707" s="13">
        <f t="shared" si="89"/>
        <v>450964.46420000005</v>
      </c>
      <c r="CJ707" s="13">
        <f t="shared" si="90"/>
        <v>1260978.0342922192</v>
      </c>
      <c r="CK707" s="13"/>
      <c r="CL707" s="13">
        <f t="shared" si="91"/>
        <v>1186748.5900000001</v>
      </c>
      <c r="CN707" t="s">
        <v>326</v>
      </c>
      <c r="CO707" t="s">
        <v>213</v>
      </c>
      <c r="CP707" t="s">
        <v>873</v>
      </c>
      <c r="CQ707" t="s">
        <v>46</v>
      </c>
      <c r="CR707" s="18">
        <f t="shared" si="92"/>
        <v>1260978.0342922192</v>
      </c>
    </row>
    <row r="708" spans="1:96" x14ac:dyDescent="0.25">
      <c r="A708" t="s">
        <v>29</v>
      </c>
      <c r="B708" s="11">
        <v>1328</v>
      </c>
      <c r="C708" t="s">
        <v>871</v>
      </c>
      <c r="D708" s="21" t="s">
        <v>815</v>
      </c>
      <c r="E708" s="11" t="s">
        <v>876</v>
      </c>
      <c r="F708" s="11" t="s">
        <v>439</v>
      </c>
      <c r="G708" s="13">
        <v>28929.056074722124</v>
      </c>
      <c r="H708" s="13">
        <v>33557.705046677664</v>
      </c>
      <c r="I708" s="14">
        <v>64</v>
      </c>
      <c r="J708" s="15">
        <v>44037</v>
      </c>
      <c r="K708" s="15">
        <v>45925</v>
      </c>
      <c r="L708" s="13">
        <v>1186748.5900000001</v>
      </c>
      <c r="M708" s="13">
        <f>+L708*0.38</f>
        <v>450964.46420000005</v>
      </c>
      <c r="N708" s="13">
        <v>0</v>
      </c>
      <c r="O708" s="13">
        <v>28929.056074722124</v>
      </c>
      <c r="P708" s="13">
        <v>28929.056074722124</v>
      </c>
      <c r="Q708" s="13">
        <v>28929.056074722124</v>
      </c>
      <c r="R708" s="13">
        <v>28929.056074722124</v>
      </c>
      <c r="S708" s="13">
        <v>28929.056074722124</v>
      </c>
      <c r="T708" s="13">
        <v>28929.056074722124</v>
      </c>
      <c r="U708" s="13">
        <v>28929.056074722124</v>
      </c>
      <c r="V708" s="25">
        <v>28929.056074722124</v>
      </c>
      <c r="W708" s="13"/>
      <c r="X708" s="57"/>
      <c r="Y708" s="13"/>
      <c r="Z708" s="38">
        <v>28929.056074722124</v>
      </c>
      <c r="AA708" s="38"/>
      <c r="AB708" s="38"/>
      <c r="AC708" s="38"/>
      <c r="AD708" s="38"/>
      <c r="AE708" s="38"/>
      <c r="AF708" s="38"/>
      <c r="AG708" s="38"/>
      <c r="AH708" s="38"/>
      <c r="AI708" s="38">
        <v>28929.056074722124</v>
      </c>
      <c r="AJ708" s="38"/>
      <c r="AK708" s="38"/>
      <c r="AL708" s="38">
        <v>28929.056074722124</v>
      </c>
      <c r="AM708" s="38">
        <v>28929.056074722124</v>
      </c>
      <c r="AN708" s="38">
        <v>28929.056074722124</v>
      </c>
      <c r="AO708" s="38">
        <v>28929.056074722124</v>
      </c>
      <c r="AP708" s="38">
        <v>28929.056074722124</v>
      </c>
      <c r="AQ708" s="38">
        <v>28929.056074722124</v>
      </c>
      <c r="AR708" s="38">
        <v>28929.056074722124</v>
      </c>
      <c r="AS708" s="38">
        <v>28929.056074722124</v>
      </c>
      <c r="AT708" s="38">
        <v>28929.056074722124</v>
      </c>
      <c r="AU708" s="38">
        <v>28929.056074722124</v>
      </c>
      <c r="AV708" s="38">
        <v>28929.056074722124</v>
      </c>
      <c r="AW708" s="38">
        <v>28929.056074722124</v>
      </c>
      <c r="AX708" s="38">
        <v>28929.056074722124</v>
      </c>
      <c r="AY708" s="38">
        <v>28929.056074722124</v>
      </c>
      <c r="AZ708" s="38">
        <v>28929.056074722124</v>
      </c>
      <c r="BA708" s="38">
        <v>28929.056074722124</v>
      </c>
      <c r="BB708" s="38">
        <v>28929.056074722124</v>
      </c>
      <c r="BC708" s="38">
        <v>28929.056074722124</v>
      </c>
      <c r="BD708" s="38">
        <v>28929.056074722124</v>
      </c>
      <c r="BE708" s="38">
        <v>28929.056074722124</v>
      </c>
      <c r="BF708" s="38">
        <v>28929.056074722124</v>
      </c>
      <c r="BG708" s="38">
        <v>28929.056074722124</v>
      </c>
      <c r="BH708" s="38">
        <v>28929.056074722124</v>
      </c>
      <c r="BI708" s="38">
        <v>28929.056074722124</v>
      </c>
      <c r="BJ708" s="38">
        <v>28929.056074722124</v>
      </c>
      <c r="BK708" s="38"/>
      <c r="BL708" s="38"/>
      <c r="BM708" s="38"/>
      <c r="BN708" s="38"/>
      <c r="BO708" s="38"/>
      <c r="BP708" s="38"/>
      <c r="BQ708" s="39"/>
      <c r="BR708" s="39"/>
      <c r="BS708" s="39"/>
      <c r="BT708" s="39"/>
      <c r="BU708" s="39"/>
      <c r="BV708" s="39"/>
      <c r="BW708" s="39"/>
      <c r="BX708" s="39"/>
      <c r="BY708" s="39"/>
      <c r="BZ708" s="39"/>
      <c r="CA708" s="39"/>
      <c r="CB708" s="39"/>
      <c r="CF708" s="18">
        <f t="shared" si="88"/>
        <v>810013.57009221928</v>
      </c>
      <c r="CG708" s="18">
        <f t="shared" si="93"/>
        <v>0</v>
      </c>
      <c r="CH708" s="13">
        <f t="shared" si="87"/>
        <v>810013.57009221928</v>
      </c>
      <c r="CI708" s="13">
        <f t="shared" si="89"/>
        <v>450964.46420000005</v>
      </c>
      <c r="CJ708" s="13">
        <f t="shared" si="90"/>
        <v>1260978.0342922192</v>
      </c>
      <c r="CK708" s="13"/>
      <c r="CL708" s="13">
        <f t="shared" si="91"/>
        <v>1186748.5900000001</v>
      </c>
      <c r="CN708" t="s">
        <v>326</v>
      </c>
      <c r="CO708" t="s">
        <v>213</v>
      </c>
      <c r="CP708" t="s">
        <v>873</v>
      </c>
      <c r="CQ708" t="s">
        <v>46</v>
      </c>
      <c r="CR708" s="18">
        <f t="shared" si="92"/>
        <v>1260978.0342922192</v>
      </c>
    </row>
    <row r="709" spans="1:96" x14ac:dyDescent="0.25">
      <c r="A709" t="s">
        <v>29</v>
      </c>
      <c r="B709" s="11">
        <v>1328</v>
      </c>
      <c r="C709" t="s">
        <v>877</v>
      </c>
      <c r="D709" s="21" t="s">
        <v>815</v>
      </c>
      <c r="E709" s="54" t="s">
        <v>878</v>
      </c>
      <c r="F709" s="11" t="s">
        <v>439</v>
      </c>
      <c r="G709" s="13">
        <v>28939.551747993119</v>
      </c>
      <c r="H709" s="13">
        <v>33569.880027672014</v>
      </c>
      <c r="I709" s="14">
        <v>64</v>
      </c>
      <c r="J709" s="15">
        <v>44037</v>
      </c>
      <c r="K709" s="15">
        <v>45925</v>
      </c>
      <c r="L709" s="13">
        <v>1583733.89</v>
      </c>
      <c r="M709" s="13"/>
      <c r="N709" s="13"/>
      <c r="O709" s="13">
        <v>28939.551747993119</v>
      </c>
      <c r="P709" s="13">
        <v>28939.551747993119</v>
      </c>
      <c r="Q709" s="13">
        <v>28939.551747993119</v>
      </c>
      <c r="R709" s="13">
        <v>28939.551747993119</v>
      </c>
      <c r="S709" s="13">
        <v>28939.551747993119</v>
      </c>
      <c r="T709" s="13">
        <v>28939.551747993119</v>
      </c>
      <c r="U709" s="13">
        <v>28939.551747993119</v>
      </c>
      <c r="V709" s="25">
        <v>28939.551747993119</v>
      </c>
      <c r="W709" s="13"/>
      <c r="X709" s="57"/>
      <c r="Y709" s="13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9"/>
      <c r="BR709" s="39"/>
      <c r="BS709" s="39"/>
      <c r="BT709" s="39"/>
      <c r="BU709" s="39"/>
      <c r="BV709" s="39"/>
      <c r="BW709" s="39"/>
      <c r="BX709" s="39"/>
      <c r="BY709" s="39"/>
      <c r="BZ709" s="39"/>
      <c r="CA709" s="39"/>
      <c r="CB709" s="39"/>
      <c r="CF709" s="18">
        <f t="shared" si="88"/>
        <v>28939.551747993119</v>
      </c>
      <c r="CG709" s="18">
        <f t="shared" si="93"/>
        <v>0</v>
      </c>
      <c r="CH709" s="13">
        <f t="shared" si="87"/>
        <v>28939.551747993119</v>
      </c>
      <c r="CI709" s="13">
        <f t="shared" si="89"/>
        <v>0</v>
      </c>
      <c r="CJ709" s="13">
        <f t="shared" si="90"/>
        <v>28939.551747993119</v>
      </c>
      <c r="CK709" s="13"/>
      <c r="CL709" s="13">
        <f t="shared" si="91"/>
        <v>1583733.89</v>
      </c>
      <c r="CN709" t="s">
        <v>326</v>
      </c>
      <c r="CO709" t="s">
        <v>213</v>
      </c>
      <c r="CP709" t="s">
        <v>873</v>
      </c>
      <c r="CQ709" t="s">
        <v>46</v>
      </c>
      <c r="CR709" s="18">
        <f t="shared" si="92"/>
        <v>28939.551747993119</v>
      </c>
    </row>
    <row r="710" spans="1:96" x14ac:dyDescent="0.25">
      <c r="A710" t="s">
        <v>29</v>
      </c>
      <c r="B710" s="11">
        <v>1328</v>
      </c>
      <c r="C710" t="s">
        <v>871</v>
      </c>
      <c r="D710" s="21" t="s">
        <v>815</v>
      </c>
      <c r="E710" s="54" t="s">
        <v>879</v>
      </c>
      <c r="F710" s="11" t="s">
        <v>439</v>
      </c>
      <c r="G710" s="13">
        <v>28929.056074722124</v>
      </c>
      <c r="H710" s="13">
        <v>33557.705046677664</v>
      </c>
      <c r="I710" s="14">
        <v>64</v>
      </c>
      <c r="J710" s="15">
        <v>44037</v>
      </c>
      <c r="K710" s="15">
        <v>45925</v>
      </c>
      <c r="L710" s="13">
        <v>1186748.5900000001</v>
      </c>
      <c r="M710" s="13"/>
      <c r="N710" s="13"/>
      <c r="O710" s="13">
        <v>28929.056074722124</v>
      </c>
      <c r="P710" s="13">
        <v>28929.056074722124</v>
      </c>
      <c r="Q710" s="13">
        <v>28929.056074722124</v>
      </c>
      <c r="R710" s="13">
        <v>28929.056074722124</v>
      </c>
      <c r="S710" s="13">
        <v>28929.056074722124</v>
      </c>
      <c r="T710" s="13">
        <v>28929.056074722124</v>
      </c>
      <c r="U710" s="13">
        <v>28929.056074722124</v>
      </c>
      <c r="V710" s="25">
        <v>28929.056074722124</v>
      </c>
      <c r="W710" s="13"/>
      <c r="X710" s="57"/>
      <c r="Y710" s="13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9"/>
      <c r="BR710" s="39"/>
      <c r="BS710" s="39"/>
      <c r="BT710" s="39"/>
      <c r="BU710" s="39"/>
      <c r="BV710" s="39"/>
      <c r="BW710" s="39"/>
      <c r="BX710" s="39"/>
      <c r="BY710" s="39"/>
      <c r="BZ710" s="39"/>
      <c r="CA710" s="39"/>
      <c r="CB710" s="39"/>
      <c r="CF710" s="18">
        <f t="shared" si="88"/>
        <v>28929.056074722124</v>
      </c>
      <c r="CG710" s="18">
        <f t="shared" si="93"/>
        <v>0</v>
      </c>
      <c r="CH710" s="13">
        <f t="shared" si="87"/>
        <v>28929.056074722124</v>
      </c>
      <c r="CI710" s="13">
        <f t="shared" si="89"/>
        <v>0</v>
      </c>
      <c r="CJ710" s="13">
        <f t="shared" si="90"/>
        <v>28929.056074722124</v>
      </c>
      <c r="CK710" s="13"/>
      <c r="CL710" s="13">
        <f t="shared" si="91"/>
        <v>1186748.5900000001</v>
      </c>
      <c r="CN710" t="s">
        <v>326</v>
      </c>
      <c r="CO710" t="s">
        <v>213</v>
      </c>
      <c r="CP710" t="s">
        <v>873</v>
      </c>
      <c r="CQ710" t="s">
        <v>46</v>
      </c>
      <c r="CR710" s="18">
        <f t="shared" si="92"/>
        <v>28929.056074722124</v>
      </c>
    </row>
    <row r="711" spans="1:96" x14ac:dyDescent="0.25">
      <c r="A711" t="s">
        <v>29</v>
      </c>
      <c r="B711" s="11">
        <v>1328</v>
      </c>
      <c r="C711" t="s">
        <v>871</v>
      </c>
      <c r="D711" s="21" t="s">
        <v>815</v>
      </c>
      <c r="E711" s="11" t="s">
        <v>880</v>
      </c>
      <c r="F711" s="11" t="s">
        <v>439</v>
      </c>
      <c r="G711" s="13">
        <v>28929.056074722124</v>
      </c>
      <c r="H711" s="13">
        <v>33557.705046677664</v>
      </c>
      <c r="I711" s="14">
        <v>64</v>
      </c>
      <c r="J711" s="15">
        <v>44037</v>
      </c>
      <c r="K711" s="15">
        <v>45925</v>
      </c>
      <c r="L711" s="13">
        <v>1511019.3</v>
      </c>
      <c r="M711" s="13">
        <f t="shared" ref="M711:M716" si="94">+L711*0.38</f>
        <v>574187.33400000003</v>
      </c>
      <c r="N711" s="13">
        <v>0</v>
      </c>
      <c r="O711" s="13">
        <v>28929.056074722124</v>
      </c>
      <c r="P711" s="13">
        <v>28929.056074722124</v>
      </c>
      <c r="Q711" s="13">
        <v>28929.056074722124</v>
      </c>
      <c r="R711" s="13">
        <v>28929.056074722124</v>
      </c>
      <c r="S711" s="13">
        <v>28929.056074722124</v>
      </c>
      <c r="T711" s="13">
        <v>28929.056074722124</v>
      </c>
      <c r="U711" s="13">
        <v>28929.056074722124</v>
      </c>
      <c r="V711" s="25">
        <v>28929.056074722124</v>
      </c>
      <c r="W711" s="13"/>
      <c r="X711" s="57"/>
      <c r="Y711" s="13"/>
      <c r="Z711" s="38">
        <v>28929.056074722124</v>
      </c>
      <c r="AA711" s="38"/>
      <c r="AB711" s="38"/>
      <c r="AC711" s="38"/>
      <c r="AD711" s="38"/>
      <c r="AE711" s="38"/>
      <c r="AF711" s="38"/>
      <c r="AG711" s="38"/>
      <c r="AH711" s="38"/>
      <c r="AI711" s="38">
        <v>28929.056074722124</v>
      </c>
      <c r="AJ711" s="38"/>
      <c r="AK711" s="38"/>
      <c r="AL711" s="38">
        <v>28929.056074722124</v>
      </c>
      <c r="AM711" s="38">
        <v>28929.056074722124</v>
      </c>
      <c r="AN711" s="38">
        <v>28929.056074722124</v>
      </c>
      <c r="AO711" s="38">
        <v>28929.056074722124</v>
      </c>
      <c r="AP711" s="38">
        <v>28929.056074722124</v>
      </c>
      <c r="AQ711" s="38">
        <v>28929.056074722124</v>
      </c>
      <c r="AR711" s="38">
        <v>28929.056074722124</v>
      </c>
      <c r="AS711" s="38">
        <v>28929.056074722124</v>
      </c>
      <c r="AT711" s="38">
        <v>28929.056074722124</v>
      </c>
      <c r="AU711" s="38">
        <v>28929.056074722124</v>
      </c>
      <c r="AV711" s="38">
        <v>28929.056074722124</v>
      </c>
      <c r="AW711" s="38">
        <v>28929.056074722124</v>
      </c>
      <c r="AX711" s="38">
        <v>28929.056074722124</v>
      </c>
      <c r="AY711" s="38">
        <v>28929.056074722124</v>
      </c>
      <c r="AZ711" s="38">
        <v>28929.056074722124</v>
      </c>
      <c r="BA711" s="38">
        <v>28929.056074722124</v>
      </c>
      <c r="BB711" s="38">
        <v>28929.056074722124</v>
      </c>
      <c r="BC711" s="38">
        <v>28929.056074722124</v>
      </c>
      <c r="BD711" s="38">
        <v>28929.056074722124</v>
      </c>
      <c r="BE711" s="38">
        <v>28929.056074722124</v>
      </c>
      <c r="BF711" s="38">
        <v>28929.056074722124</v>
      </c>
      <c r="BG711" s="38">
        <v>28929.056074722124</v>
      </c>
      <c r="BH711" s="38">
        <v>28929.056074722124</v>
      </c>
      <c r="BI711" s="38">
        <v>28929.056074722124</v>
      </c>
      <c r="BJ711" s="38">
        <v>28929.056074722124</v>
      </c>
      <c r="BK711" s="38"/>
      <c r="BL711" s="38"/>
      <c r="BM711" s="38"/>
      <c r="BN711" s="38"/>
      <c r="BO711" s="38"/>
      <c r="BP711" s="38"/>
      <c r="BQ711" s="39"/>
      <c r="BR711" s="39"/>
      <c r="BS711" s="39"/>
      <c r="BT711" s="39"/>
      <c r="BU711" s="39"/>
      <c r="BV711" s="39"/>
      <c r="BW711" s="39"/>
      <c r="BX711" s="39"/>
      <c r="BY711" s="39"/>
      <c r="BZ711" s="39"/>
      <c r="CA711" s="39"/>
      <c r="CB711" s="39"/>
      <c r="CF711" s="18">
        <f t="shared" si="88"/>
        <v>810013.57009221928</v>
      </c>
      <c r="CG711" s="18">
        <f t="shared" si="93"/>
        <v>0</v>
      </c>
      <c r="CH711" s="13">
        <f t="shared" ref="CH711:CH774" si="95">+CE711+CF711+CG711</f>
        <v>810013.57009221928</v>
      </c>
      <c r="CI711" s="13">
        <f t="shared" si="89"/>
        <v>574187.33400000003</v>
      </c>
      <c r="CJ711" s="13">
        <f t="shared" si="90"/>
        <v>1384200.9040922192</v>
      </c>
      <c r="CK711" s="13"/>
      <c r="CL711" s="13">
        <f t="shared" si="91"/>
        <v>1511019.3</v>
      </c>
      <c r="CN711" t="s">
        <v>326</v>
      </c>
      <c r="CO711" t="s">
        <v>213</v>
      </c>
      <c r="CP711" t="s">
        <v>509</v>
      </c>
      <c r="CQ711" t="s">
        <v>46</v>
      </c>
      <c r="CR711" s="18">
        <f t="shared" si="92"/>
        <v>1384200.9040922192</v>
      </c>
    </row>
    <row r="712" spans="1:96" x14ac:dyDescent="0.25">
      <c r="A712" t="s">
        <v>29</v>
      </c>
      <c r="B712" s="11">
        <v>1328</v>
      </c>
      <c r="C712" t="s">
        <v>871</v>
      </c>
      <c r="D712" s="21" t="s">
        <v>815</v>
      </c>
      <c r="E712" s="11" t="s">
        <v>881</v>
      </c>
      <c r="F712" s="11" t="s">
        <v>439</v>
      </c>
      <c r="G712" s="13">
        <v>28929.056074722124</v>
      </c>
      <c r="H712" s="13">
        <v>33557.705046677664</v>
      </c>
      <c r="I712" s="14">
        <v>64</v>
      </c>
      <c r="J712" s="15">
        <v>44037</v>
      </c>
      <c r="K712" s="15">
        <v>45925</v>
      </c>
      <c r="L712" s="13">
        <v>1511019.3</v>
      </c>
      <c r="M712" s="13">
        <f t="shared" si="94"/>
        <v>574187.33400000003</v>
      </c>
      <c r="N712" s="13">
        <v>0</v>
      </c>
      <c r="O712" s="13">
        <v>28929.056074722124</v>
      </c>
      <c r="P712" s="13">
        <v>28929.056074722124</v>
      </c>
      <c r="Q712" s="13">
        <v>28929.056074722124</v>
      </c>
      <c r="R712" s="13">
        <v>28929.056074722124</v>
      </c>
      <c r="S712" s="13">
        <v>28929.056074722124</v>
      </c>
      <c r="T712" s="13">
        <v>28929.056074722124</v>
      </c>
      <c r="U712" s="13">
        <v>28929.056074722124</v>
      </c>
      <c r="V712" s="25">
        <v>28929.056074722124</v>
      </c>
      <c r="W712" s="13"/>
      <c r="X712" s="57"/>
      <c r="Y712" s="13"/>
      <c r="Z712" s="38">
        <v>28929.056074722124</v>
      </c>
      <c r="AA712" s="38"/>
      <c r="AB712" s="38"/>
      <c r="AC712" s="38"/>
      <c r="AD712" s="38"/>
      <c r="AE712" s="38"/>
      <c r="AF712" s="38"/>
      <c r="AG712" s="38"/>
      <c r="AH712" s="38"/>
      <c r="AI712" s="38">
        <v>28929.056074722124</v>
      </c>
      <c r="AJ712" s="38"/>
      <c r="AK712" s="38"/>
      <c r="AL712" s="38">
        <v>28929.056074722124</v>
      </c>
      <c r="AM712" s="38">
        <v>28929.056074722124</v>
      </c>
      <c r="AN712" s="38">
        <v>28929.056074722124</v>
      </c>
      <c r="AO712" s="38">
        <v>28929.056074722124</v>
      </c>
      <c r="AP712" s="38">
        <v>28929.056074722124</v>
      </c>
      <c r="AQ712" s="38">
        <v>28929.056074722124</v>
      </c>
      <c r="AR712" s="38">
        <v>28929.056074722124</v>
      </c>
      <c r="AS712" s="38">
        <v>28929.056074722124</v>
      </c>
      <c r="AT712" s="38">
        <v>28929.056074722124</v>
      </c>
      <c r="AU712" s="38">
        <v>28929.056074722124</v>
      </c>
      <c r="AV712" s="38">
        <v>28929.056074722124</v>
      </c>
      <c r="AW712" s="38">
        <v>28929.056074722124</v>
      </c>
      <c r="AX712" s="38">
        <v>28929.056074722124</v>
      </c>
      <c r="AY712" s="38">
        <v>28929.056074722124</v>
      </c>
      <c r="AZ712" s="38">
        <v>28929.056074722124</v>
      </c>
      <c r="BA712" s="38">
        <v>28929.056074722124</v>
      </c>
      <c r="BB712" s="38">
        <v>28929.056074722124</v>
      </c>
      <c r="BC712" s="38">
        <v>28929.056074722124</v>
      </c>
      <c r="BD712" s="38">
        <v>28929.056074722124</v>
      </c>
      <c r="BE712" s="38">
        <v>28929.056074722124</v>
      </c>
      <c r="BF712" s="38">
        <v>28929.056074722124</v>
      </c>
      <c r="BG712" s="38">
        <v>28929.056074722124</v>
      </c>
      <c r="BH712" s="38">
        <v>28929.056074722124</v>
      </c>
      <c r="BI712" s="38">
        <v>28929.056074722124</v>
      </c>
      <c r="BJ712" s="38">
        <v>28929.056074722124</v>
      </c>
      <c r="BK712" s="38"/>
      <c r="BL712" s="38"/>
      <c r="BM712" s="38"/>
      <c r="BN712" s="38"/>
      <c r="BO712" s="38"/>
      <c r="BP712" s="38"/>
      <c r="BQ712" s="39"/>
      <c r="BR712" s="39"/>
      <c r="BS712" s="39"/>
      <c r="BT712" s="39"/>
      <c r="BU712" s="39"/>
      <c r="BV712" s="39"/>
      <c r="BW712" s="39"/>
      <c r="BX712" s="39"/>
      <c r="BY712" s="39"/>
      <c r="BZ712" s="39"/>
      <c r="CA712" s="39"/>
      <c r="CB712" s="39"/>
      <c r="CF712" s="18">
        <f t="shared" si="88"/>
        <v>810013.57009221928</v>
      </c>
      <c r="CG712" s="18">
        <f t="shared" si="93"/>
        <v>0</v>
      </c>
      <c r="CH712" s="13">
        <f t="shared" si="95"/>
        <v>810013.57009221928</v>
      </c>
      <c r="CI712" s="13">
        <f t="shared" si="89"/>
        <v>574187.33400000003</v>
      </c>
      <c r="CJ712" s="13">
        <f t="shared" si="90"/>
        <v>1384200.9040922192</v>
      </c>
      <c r="CK712" s="13"/>
      <c r="CL712" s="13">
        <f t="shared" si="91"/>
        <v>1511019.3</v>
      </c>
      <c r="CN712" t="s">
        <v>326</v>
      </c>
      <c r="CO712" t="s">
        <v>213</v>
      </c>
      <c r="CP712" t="s">
        <v>509</v>
      </c>
      <c r="CQ712" t="s">
        <v>46</v>
      </c>
      <c r="CR712" s="18">
        <f t="shared" si="92"/>
        <v>1384200.9040922192</v>
      </c>
    </row>
    <row r="713" spans="1:96" x14ac:dyDescent="0.25">
      <c r="A713" t="s">
        <v>29</v>
      </c>
      <c r="B713" s="11">
        <v>1328</v>
      </c>
      <c r="C713" t="s">
        <v>871</v>
      </c>
      <c r="D713" s="21" t="s">
        <v>815</v>
      </c>
      <c r="E713" s="11" t="s">
        <v>882</v>
      </c>
      <c r="F713" s="11" t="s">
        <v>439</v>
      </c>
      <c r="G713" s="13">
        <v>28929.056074722124</v>
      </c>
      <c r="H713" s="13">
        <v>33557.705046677664</v>
      </c>
      <c r="I713" s="14">
        <v>64</v>
      </c>
      <c r="J713" s="15">
        <v>44037</v>
      </c>
      <c r="K713" s="15">
        <v>45925</v>
      </c>
      <c r="L713" s="13">
        <v>1511019.3</v>
      </c>
      <c r="M713" s="13">
        <f t="shared" si="94"/>
        <v>574187.33400000003</v>
      </c>
      <c r="N713" s="13">
        <v>0</v>
      </c>
      <c r="O713" s="13">
        <v>28929.056074722124</v>
      </c>
      <c r="P713" s="13">
        <v>28929.056074722124</v>
      </c>
      <c r="Q713" s="13">
        <v>28929.056074722124</v>
      </c>
      <c r="R713" s="13">
        <v>28929.056074722124</v>
      </c>
      <c r="S713" s="13">
        <v>28929.056074722124</v>
      </c>
      <c r="T713" s="13">
        <v>28929.056074722124</v>
      </c>
      <c r="U713" s="13">
        <v>28929.056074722124</v>
      </c>
      <c r="V713" s="25">
        <v>28929.056074722124</v>
      </c>
      <c r="W713" s="13"/>
      <c r="X713" s="57"/>
      <c r="Y713" s="13"/>
      <c r="Z713" s="38">
        <v>28929.056074722124</v>
      </c>
      <c r="AA713" s="38"/>
      <c r="AB713" s="38"/>
      <c r="AC713" s="38"/>
      <c r="AD713" s="38"/>
      <c r="AE713" s="38"/>
      <c r="AF713" s="38"/>
      <c r="AG713" s="38"/>
      <c r="AH713" s="38"/>
      <c r="AI713" s="38">
        <v>28929.056074722124</v>
      </c>
      <c r="AJ713" s="38"/>
      <c r="AK713" s="38"/>
      <c r="AL713" s="38">
        <v>28929.056074722124</v>
      </c>
      <c r="AM713" s="38">
        <v>28929.056074722124</v>
      </c>
      <c r="AN713" s="38">
        <v>28929.056074722124</v>
      </c>
      <c r="AO713" s="38">
        <v>28929.056074722124</v>
      </c>
      <c r="AP713" s="38">
        <v>28929.056074722124</v>
      </c>
      <c r="AQ713" s="38">
        <v>28929.056074722124</v>
      </c>
      <c r="AR713" s="38">
        <v>28929.056074722124</v>
      </c>
      <c r="AS713" s="38">
        <v>28929.056074722124</v>
      </c>
      <c r="AT713" s="38">
        <v>28929.056074722124</v>
      </c>
      <c r="AU713" s="38">
        <v>28929.056074722124</v>
      </c>
      <c r="AV713" s="38">
        <v>28929.056074722124</v>
      </c>
      <c r="AW713" s="38">
        <v>28929.056074722124</v>
      </c>
      <c r="AX713" s="38">
        <v>28929.056074722124</v>
      </c>
      <c r="AY713" s="38">
        <v>28929.056074722124</v>
      </c>
      <c r="AZ713" s="38">
        <v>28929.056074722124</v>
      </c>
      <c r="BA713" s="38">
        <v>28929.056074722124</v>
      </c>
      <c r="BB713" s="38">
        <v>28929.056074722124</v>
      </c>
      <c r="BC713" s="38">
        <v>28929.056074722124</v>
      </c>
      <c r="BD713" s="38">
        <v>28929.056074722124</v>
      </c>
      <c r="BE713" s="38">
        <v>28929.056074722124</v>
      </c>
      <c r="BF713" s="38">
        <v>28929.056074722124</v>
      </c>
      <c r="BG713" s="38">
        <v>28929.056074722124</v>
      </c>
      <c r="BH713" s="38">
        <v>28929.056074722124</v>
      </c>
      <c r="BI713" s="38">
        <v>28929.056074722124</v>
      </c>
      <c r="BJ713" s="38">
        <v>28929.056074722124</v>
      </c>
      <c r="BK713" s="38"/>
      <c r="BL713" s="38"/>
      <c r="BM713" s="38"/>
      <c r="BN713" s="38"/>
      <c r="BO713" s="38"/>
      <c r="BP713" s="38"/>
      <c r="BQ713" s="39"/>
      <c r="BR713" s="39"/>
      <c r="BS713" s="39"/>
      <c r="BT713" s="39"/>
      <c r="BU713" s="39"/>
      <c r="BV713" s="39"/>
      <c r="BW713" s="39"/>
      <c r="BX713" s="39"/>
      <c r="BY713" s="39"/>
      <c r="BZ713" s="39"/>
      <c r="CA713" s="39"/>
      <c r="CB713" s="39"/>
      <c r="CF713" s="18">
        <f t="shared" si="88"/>
        <v>810013.57009221928</v>
      </c>
      <c r="CG713" s="18">
        <f t="shared" si="93"/>
        <v>0</v>
      </c>
      <c r="CH713" s="13">
        <f t="shared" si="95"/>
        <v>810013.57009221928</v>
      </c>
      <c r="CI713" s="13">
        <f t="shared" si="89"/>
        <v>574187.33400000003</v>
      </c>
      <c r="CJ713" s="13">
        <f t="shared" si="90"/>
        <v>1384200.9040922192</v>
      </c>
      <c r="CK713" s="13"/>
      <c r="CL713" s="13">
        <f t="shared" si="91"/>
        <v>1511019.3</v>
      </c>
      <c r="CN713" t="s">
        <v>326</v>
      </c>
      <c r="CO713" t="s">
        <v>213</v>
      </c>
      <c r="CP713" t="s">
        <v>509</v>
      </c>
      <c r="CQ713" t="s">
        <v>46</v>
      </c>
      <c r="CR713" s="18">
        <f t="shared" si="92"/>
        <v>1384200.9040922192</v>
      </c>
    </row>
    <row r="714" spans="1:96" x14ac:dyDescent="0.25">
      <c r="A714" t="s">
        <v>29</v>
      </c>
      <c r="B714" s="11">
        <v>1328</v>
      </c>
      <c r="C714" t="s">
        <v>871</v>
      </c>
      <c r="D714" s="21" t="s">
        <v>815</v>
      </c>
      <c r="E714" s="11" t="s">
        <v>883</v>
      </c>
      <c r="F714" s="11" t="s">
        <v>439</v>
      </c>
      <c r="G714" s="13">
        <v>28929.056074722124</v>
      </c>
      <c r="H714" s="13">
        <v>33557.705046677664</v>
      </c>
      <c r="I714" s="14">
        <v>64</v>
      </c>
      <c r="J714" s="15">
        <v>44037</v>
      </c>
      <c r="K714" s="15">
        <v>45925</v>
      </c>
      <c r="L714" s="13">
        <v>1511019.3</v>
      </c>
      <c r="M714" s="13">
        <f t="shared" si="94"/>
        <v>574187.33400000003</v>
      </c>
      <c r="N714" s="13">
        <v>0</v>
      </c>
      <c r="O714" s="13">
        <v>28929.056074722124</v>
      </c>
      <c r="P714" s="13">
        <v>28929.056074722124</v>
      </c>
      <c r="Q714" s="13">
        <v>28929.056074722124</v>
      </c>
      <c r="R714" s="13">
        <v>28929.056074722124</v>
      </c>
      <c r="S714" s="13">
        <v>28929.056074722124</v>
      </c>
      <c r="T714" s="13">
        <v>28929.056074722124</v>
      </c>
      <c r="U714" s="13">
        <v>28929.056074722124</v>
      </c>
      <c r="V714" s="25">
        <v>28929.056074722124</v>
      </c>
      <c r="W714" s="13"/>
      <c r="X714" s="57"/>
      <c r="Y714" s="13"/>
      <c r="Z714" s="38">
        <v>28929.056074722124</v>
      </c>
      <c r="AA714" s="38"/>
      <c r="AB714" s="38"/>
      <c r="AC714" s="38"/>
      <c r="AD714" s="38"/>
      <c r="AE714" s="38"/>
      <c r="AF714" s="38"/>
      <c r="AG714" s="38"/>
      <c r="AH714" s="38"/>
      <c r="AI714" s="38">
        <v>28929.056074722124</v>
      </c>
      <c r="AJ714" s="38"/>
      <c r="AK714" s="38"/>
      <c r="AL714" s="38">
        <v>28929.056074722124</v>
      </c>
      <c r="AM714" s="38">
        <v>28929.056074722124</v>
      </c>
      <c r="AN714" s="38">
        <v>28929.056074722124</v>
      </c>
      <c r="AO714" s="38">
        <v>28929.056074722124</v>
      </c>
      <c r="AP714" s="38">
        <v>28929.056074722124</v>
      </c>
      <c r="AQ714" s="38">
        <v>28929.056074722124</v>
      </c>
      <c r="AR714" s="38">
        <v>28929.056074722124</v>
      </c>
      <c r="AS714" s="38">
        <v>28929.056074722124</v>
      </c>
      <c r="AT714" s="38">
        <v>28929.056074722124</v>
      </c>
      <c r="AU714" s="38">
        <v>28929.056074722124</v>
      </c>
      <c r="AV714" s="38">
        <v>28929.056074722124</v>
      </c>
      <c r="AW714" s="38">
        <v>28929.056074722124</v>
      </c>
      <c r="AX714" s="38">
        <v>28929.056074722124</v>
      </c>
      <c r="AY714" s="38">
        <v>28929.056074722124</v>
      </c>
      <c r="AZ714" s="38">
        <v>28929.056074722124</v>
      </c>
      <c r="BA714" s="38">
        <v>28929.056074722124</v>
      </c>
      <c r="BB714" s="38">
        <v>28929.056074722124</v>
      </c>
      <c r="BC714" s="38">
        <v>28929.056074722124</v>
      </c>
      <c r="BD714" s="38">
        <v>28929.056074722124</v>
      </c>
      <c r="BE714" s="38">
        <v>28929.056074722124</v>
      </c>
      <c r="BF714" s="38">
        <v>28929.056074722124</v>
      </c>
      <c r="BG714" s="38">
        <v>28929.056074722124</v>
      </c>
      <c r="BH714" s="38">
        <v>28929.056074722124</v>
      </c>
      <c r="BI714" s="38">
        <v>28929.056074722124</v>
      </c>
      <c r="BJ714" s="38">
        <v>28929.056074722124</v>
      </c>
      <c r="BK714" s="38"/>
      <c r="BL714" s="38"/>
      <c r="BM714" s="38"/>
      <c r="BN714" s="38"/>
      <c r="BO714" s="38"/>
      <c r="BP714" s="38"/>
      <c r="BQ714" s="39"/>
      <c r="BR714" s="39"/>
      <c r="BS714" s="39"/>
      <c r="BT714" s="39"/>
      <c r="BU714" s="39"/>
      <c r="BV714" s="39"/>
      <c r="BW714" s="39"/>
      <c r="BX714" s="39"/>
      <c r="BY714" s="39"/>
      <c r="BZ714" s="39"/>
      <c r="CA714" s="39"/>
      <c r="CB714" s="39"/>
      <c r="CF714" s="18">
        <f t="shared" si="88"/>
        <v>810013.57009221928</v>
      </c>
      <c r="CG714" s="18">
        <f t="shared" si="93"/>
        <v>0</v>
      </c>
      <c r="CH714" s="13">
        <f t="shared" si="95"/>
        <v>810013.57009221928</v>
      </c>
      <c r="CI714" s="13">
        <f t="shared" si="89"/>
        <v>574187.33400000003</v>
      </c>
      <c r="CJ714" s="13">
        <f t="shared" si="90"/>
        <v>1384200.9040922192</v>
      </c>
      <c r="CK714" s="13"/>
      <c r="CL714" s="13">
        <f t="shared" si="91"/>
        <v>1511019.3</v>
      </c>
      <c r="CN714" t="s">
        <v>326</v>
      </c>
      <c r="CO714" t="s">
        <v>213</v>
      </c>
      <c r="CP714" t="s">
        <v>509</v>
      </c>
      <c r="CQ714" t="s">
        <v>46</v>
      </c>
      <c r="CR714" s="18">
        <f t="shared" si="92"/>
        <v>1384200.9040922192</v>
      </c>
    </row>
    <row r="715" spans="1:96" x14ac:dyDescent="0.25">
      <c r="A715" t="s">
        <v>29</v>
      </c>
      <c r="B715" s="11">
        <v>1328</v>
      </c>
      <c r="C715" t="s">
        <v>871</v>
      </c>
      <c r="D715" s="21" t="s">
        <v>815</v>
      </c>
      <c r="E715" s="11" t="s">
        <v>884</v>
      </c>
      <c r="F715" s="11" t="s">
        <v>439</v>
      </c>
      <c r="G715" s="13">
        <v>28929.056074722124</v>
      </c>
      <c r="H715" s="13">
        <v>33557.705046677664</v>
      </c>
      <c r="I715" s="14">
        <v>64</v>
      </c>
      <c r="J715" s="15">
        <v>44037</v>
      </c>
      <c r="K715" s="15">
        <v>45925</v>
      </c>
      <c r="L715" s="13">
        <v>1511019.3</v>
      </c>
      <c r="M715" s="13">
        <f t="shared" si="94"/>
        <v>574187.33400000003</v>
      </c>
      <c r="N715" s="13">
        <v>0</v>
      </c>
      <c r="O715" s="13">
        <v>28929.056074722124</v>
      </c>
      <c r="P715" s="13">
        <v>28929.056074722124</v>
      </c>
      <c r="Q715" s="13">
        <v>28929.056074722124</v>
      </c>
      <c r="R715" s="13">
        <v>28929.056074722124</v>
      </c>
      <c r="S715" s="13">
        <v>28929.056074722124</v>
      </c>
      <c r="T715" s="13">
        <v>28929.056074722124</v>
      </c>
      <c r="U715" s="13">
        <v>28929.056074722124</v>
      </c>
      <c r="V715" s="25">
        <v>28929.056074722124</v>
      </c>
      <c r="W715" s="13"/>
      <c r="X715" s="57"/>
      <c r="Y715" s="13"/>
      <c r="Z715" s="38">
        <v>28929.056074722124</v>
      </c>
      <c r="AA715" s="38"/>
      <c r="AB715" s="38"/>
      <c r="AC715" s="38"/>
      <c r="AD715" s="38"/>
      <c r="AE715" s="38"/>
      <c r="AF715" s="38"/>
      <c r="AG715" s="38"/>
      <c r="AH715" s="38"/>
      <c r="AI715" s="38">
        <v>28929.056074722124</v>
      </c>
      <c r="AJ715" s="38"/>
      <c r="AK715" s="38"/>
      <c r="AL715" s="38">
        <v>28929.056074722124</v>
      </c>
      <c r="AM715" s="38">
        <v>28929.056074722124</v>
      </c>
      <c r="AN715" s="38">
        <v>28929.056074722124</v>
      </c>
      <c r="AO715" s="38">
        <v>28929.056074722124</v>
      </c>
      <c r="AP715" s="38">
        <v>28929.056074722124</v>
      </c>
      <c r="AQ715" s="38">
        <v>28929.056074722124</v>
      </c>
      <c r="AR715" s="38">
        <v>28929.056074722124</v>
      </c>
      <c r="AS715" s="38">
        <v>28929.056074722124</v>
      </c>
      <c r="AT715" s="38">
        <v>28929.056074722124</v>
      </c>
      <c r="AU715" s="38">
        <v>28929.056074722124</v>
      </c>
      <c r="AV715" s="38">
        <v>28929.056074722124</v>
      </c>
      <c r="AW715" s="38">
        <v>28929.056074722124</v>
      </c>
      <c r="AX715" s="38">
        <v>28929.056074722124</v>
      </c>
      <c r="AY715" s="38">
        <v>28929.056074722124</v>
      </c>
      <c r="AZ715" s="38">
        <v>28929.056074722124</v>
      </c>
      <c r="BA715" s="38">
        <v>28929.056074722124</v>
      </c>
      <c r="BB715" s="38">
        <v>28929.056074722124</v>
      </c>
      <c r="BC715" s="38">
        <v>28929.056074722124</v>
      </c>
      <c r="BD715" s="38">
        <v>28929.056074722124</v>
      </c>
      <c r="BE715" s="38">
        <v>28929.056074722124</v>
      </c>
      <c r="BF715" s="38">
        <v>28929.056074722124</v>
      </c>
      <c r="BG715" s="38">
        <v>28929.056074722124</v>
      </c>
      <c r="BH715" s="38">
        <v>28929.056074722124</v>
      </c>
      <c r="BI715" s="38">
        <v>28929.056074722124</v>
      </c>
      <c r="BJ715" s="38">
        <v>28929.056074722124</v>
      </c>
      <c r="BK715" s="38"/>
      <c r="BL715" s="38"/>
      <c r="BM715" s="38"/>
      <c r="BN715" s="38"/>
      <c r="BO715" s="38"/>
      <c r="BP715" s="38"/>
      <c r="BQ715" s="39"/>
      <c r="BR715" s="39"/>
      <c r="BS715" s="39"/>
      <c r="BT715" s="39"/>
      <c r="BU715" s="39"/>
      <c r="BV715" s="39"/>
      <c r="BW715" s="39"/>
      <c r="BX715" s="39"/>
      <c r="BY715" s="39"/>
      <c r="BZ715" s="39"/>
      <c r="CA715" s="39"/>
      <c r="CB715" s="39"/>
      <c r="CF715" s="18">
        <f t="shared" si="88"/>
        <v>810013.57009221928</v>
      </c>
      <c r="CG715" s="18">
        <f t="shared" si="93"/>
        <v>0</v>
      </c>
      <c r="CH715" s="13">
        <f t="shared" si="95"/>
        <v>810013.57009221928</v>
      </c>
      <c r="CI715" s="13">
        <f t="shared" si="89"/>
        <v>574187.33400000003</v>
      </c>
      <c r="CJ715" s="13">
        <f t="shared" si="90"/>
        <v>1384200.9040922192</v>
      </c>
      <c r="CK715" s="13"/>
      <c r="CL715" s="13">
        <f t="shared" si="91"/>
        <v>1511019.3</v>
      </c>
      <c r="CN715" t="s">
        <v>326</v>
      </c>
      <c r="CO715" t="s">
        <v>213</v>
      </c>
      <c r="CP715" t="s">
        <v>509</v>
      </c>
      <c r="CQ715" t="s">
        <v>46</v>
      </c>
      <c r="CR715" s="18">
        <f t="shared" si="92"/>
        <v>1384200.9040922192</v>
      </c>
    </row>
    <row r="716" spans="1:96" x14ac:dyDescent="0.25">
      <c r="A716" t="s">
        <v>29</v>
      </c>
      <c r="B716" s="11">
        <v>1328</v>
      </c>
      <c r="C716" t="s">
        <v>871</v>
      </c>
      <c r="D716" s="21" t="s">
        <v>815</v>
      </c>
      <c r="E716" s="11" t="s">
        <v>885</v>
      </c>
      <c r="F716" s="11" t="s">
        <v>439</v>
      </c>
      <c r="G716" s="13">
        <v>28929.056074722124</v>
      </c>
      <c r="H716" s="13">
        <v>33557.705046677664</v>
      </c>
      <c r="I716" s="14">
        <v>64</v>
      </c>
      <c r="J716" s="15">
        <v>44037</v>
      </c>
      <c r="K716" s="15">
        <v>45925</v>
      </c>
      <c r="L716" s="13">
        <v>1511019.3</v>
      </c>
      <c r="M716" s="13">
        <f t="shared" si="94"/>
        <v>574187.33400000003</v>
      </c>
      <c r="N716" s="13">
        <v>0</v>
      </c>
      <c r="O716" s="13">
        <v>28929.056074722124</v>
      </c>
      <c r="P716" s="13">
        <v>28929.056074722124</v>
      </c>
      <c r="Q716" s="13">
        <v>28929.056074722124</v>
      </c>
      <c r="R716" s="13">
        <v>28929.056074722124</v>
      </c>
      <c r="S716" s="13">
        <v>28929.056074722124</v>
      </c>
      <c r="T716" s="13">
        <v>28929.056074722124</v>
      </c>
      <c r="U716" s="13">
        <v>28929.056074722124</v>
      </c>
      <c r="V716" s="25">
        <v>28929.056074722124</v>
      </c>
      <c r="W716" s="13"/>
      <c r="X716" s="57"/>
      <c r="Y716" s="13"/>
      <c r="Z716" s="38">
        <v>28929.056074722124</v>
      </c>
      <c r="AA716" s="38"/>
      <c r="AB716" s="38"/>
      <c r="AC716" s="38"/>
      <c r="AD716" s="38"/>
      <c r="AE716" s="38"/>
      <c r="AF716" s="38"/>
      <c r="AG716" s="38"/>
      <c r="AH716" s="38"/>
      <c r="AI716" s="38">
        <v>28929.056074722124</v>
      </c>
      <c r="AJ716" s="38"/>
      <c r="AK716" s="38"/>
      <c r="AL716" s="38">
        <v>28929.056074722124</v>
      </c>
      <c r="AM716" s="38">
        <v>28929.056074722124</v>
      </c>
      <c r="AN716" s="38">
        <v>28929.056074722124</v>
      </c>
      <c r="AO716" s="38">
        <v>28929.056074722124</v>
      </c>
      <c r="AP716" s="38">
        <v>28929.056074722124</v>
      </c>
      <c r="AQ716" s="38">
        <v>28929.056074722124</v>
      </c>
      <c r="AR716" s="38">
        <v>28929.056074722124</v>
      </c>
      <c r="AS716" s="38">
        <v>28929.056074722124</v>
      </c>
      <c r="AT716" s="38">
        <v>28929.056074722124</v>
      </c>
      <c r="AU716" s="38">
        <v>28929.056074722124</v>
      </c>
      <c r="AV716" s="38">
        <v>28929.056074722124</v>
      </c>
      <c r="AW716" s="38">
        <v>28929.056074722124</v>
      </c>
      <c r="AX716" s="38">
        <v>28929.056074722124</v>
      </c>
      <c r="AY716" s="38">
        <v>28929.056074722124</v>
      </c>
      <c r="AZ716" s="38">
        <v>28929.056074722124</v>
      </c>
      <c r="BA716" s="38">
        <v>28929.056074722124</v>
      </c>
      <c r="BB716" s="38">
        <v>28929.056074722124</v>
      </c>
      <c r="BC716" s="38">
        <v>28929.056074722124</v>
      </c>
      <c r="BD716" s="38">
        <v>28929.056074722124</v>
      </c>
      <c r="BE716" s="38">
        <v>28929.056074722124</v>
      </c>
      <c r="BF716" s="38">
        <v>28929.056074722124</v>
      </c>
      <c r="BG716" s="38">
        <v>28929.056074722124</v>
      </c>
      <c r="BH716" s="38">
        <v>28929.056074722124</v>
      </c>
      <c r="BI716" s="38">
        <v>28929.056074722124</v>
      </c>
      <c r="BJ716" s="38">
        <v>28929.056074722124</v>
      </c>
      <c r="BK716" s="38"/>
      <c r="BL716" s="38"/>
      <c r="BM716" s="38"/>
      <c r="BN716" s="38"/>
      <c r="BO716" s="38"/>
      <c r="BP716" s="38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F716" s="18">
        <f t="shared" si="88"/>
        <v>810013.57009221928</v>
      </c>
      <c r="CG716" s="18">
        <f t="shared" si="93"/>
        <v>0</v>
      </c>
      <c r="CH716" s="13">
        <f t="shared" si="95"/>
        <v>810013.57009221928</v>
      </c>
      <c r="CI716" s="13">
        <f t="shared" si="89"/>
        <v>574187.33400000003</v>
      </c>
      <c r="CJ716" s="13">
        <f t="shared" si="90"/>
        <v>1384200.9040922192</v>
      </c>
      <c r="CK716" s="13"/>
      <c r="CL716" s="13">
        <f t="shared" si="91"/>
        <v>1511019.3</v>
      </c>
      <c r="CN716" t="s">
        <v>326</v>
      </c>
      <c r="CO716" t="s">
        <v>213</v>
      </c>
      <c r="CP716" t="s">
        <v>509</v>
      </c>
      <c r="CQ716" t="s">
        <v>46</v>
      </c>
      <c r="CR716" s="18">
        <f t="shared" si="92"/>
        <v>1384200.9040922192</v>
      </c>
    </row>
    <row r="717" spans="1:96" x14ac:dyDescent="0.25">
      <c r="A717" t="s">
        <v>29</v>
      </c>
      <c r="B717" s="11">
        <v>1328</v>
      </c>
      <c r="C717" t="s">
        <v>886</v>
      </c>
      <c r="D717" s="21" t="s">
        <v>815</v>
      </c>
      <c r="E717" s="11" t="s">
        <v>887</v>
      </c>
      <c r="F717" s="11" t="s">
        <v>439</v>
      </c>
      <c r="G717" s="13">
        <v>32377.853724552828</v>
      </c>
      <c r="H717" s="13">
        <v>37558.31032048128</v>
      </c>
      <c r="I717" s="14">
        <v>66</v>
      </c>
      <c r="J717" s="15">
        <v>44037</v>
      </c>
      <c r="K717" s="15">
        <v>45984</v>
      </c>
      <c r="L717" s="13">
        <v>1547046.41</v>
      </c>
      <c r="M717" s="13">
        <v>642024.26014999999</v>
      </c>
      <c r="N717" s="13">
        <v>0</v>
      </c>
      <c r="O717" s="13">
        <v>32377.853724552828</v>
      </c>
      <c r="P717" s="13">
        <v>32377.853724552828</v>
      </c>
      <c r="Q717" s="13">
        <v>32377.853724552828</v>
      </c>
      <c r="R717" s="13">
        <v>32377.853724552828</v>
      </c>
      <c r="S717" s="13">
        <v>32377.853724552828</v>
      </c>
      <c r="T717" s="13">
        <v>32377.853724552828</v>
      </c>
      <c r="U717" s="13">
        <v>32377.853724552828</v>
      </c>
      <c r="V717" s="25">
        <v>32377.853724552828</v>
      </c>
      <c r="W717" s="13"/>
      <c r="X717" s="57"/>
      <c r="Y717" s="13"/>
      <c r="Z717" s="38">
        <v>32377.853724552828</v>
      </c>
      <c r="AA717" s="38"/>
      <c r="AB717" s="38"/>
      <c r="AC717" s="38"/>
      <c r="AD717" s="38"/>
      <c r="AE717" s="38"/>
      <c r="AF717" s="38"/>
      <c r="AG717" s="38"/>
      <c r="AH717" s="38"/>
      <c r="AI717" s="38">
        <v>32377.853724552828</v>
      </c>
      <c r="AJ717" s="38"/>
      <c r="AK717" s="38"/>
      <c r="AL717" s="38">
        <v>32377.853724552828</v>
      </c>
      <c r="AM717" s="38">
        <v>32377.853724552828</v>
      </c>
      <c r="AN717" s="38">
        <v>32377.853724552828</v>
      </c>
      <c r="AO717" s="38">
        <v>32377.853724552828</v>
      </c>
      <c r="AP717" s="38">
        <v>32377.853724552828</v>
      </c>
      <c r="AQ717" s="38">
        <v>32377.853724552828</v>
      </c>
      <c r="AR717" s="38">
        <v>32377.853724552828</v>
      </c>
      <c r="AS717" s="38">
        <v>32377.853724552828</v>
      </c>
      <c r="AT717" s="38">
        <v>32377.853724552828</v>
      </c>
      <c r="AU717" s="38">
        <v>32377.853724552828</v>
      </c>
      <c r="AV717" s="38">
        <v>32377.853724552828</v>
      </c>
      <c r="AW717" s="38">
        <v>32377.853724552828</v>
      </c>
      <c r="AX717" s="38">
        <v>32377.853724552828</v>
      </c>
      <c r="AY717" s="38">
        <v>32377.853724552828</v>
      </c>
      <c r="AZ717" s="38">
        <v>32377.853724552828</v>
      </c>
      <c r="BA717" s="38">
        <v>32377.853724552828</v>
      </c>
      <c r="BB717" s="38">
        <v>32377.853724552828</v>
      </c>
      <c r="BC717" s="38">
        <v>32377.853724552828</v>
      </c>
      <c r="BD717" s="38">
        <v>32377.853724552828</v>
      </c>
      <c r="BE717" s="38">
        <v>32377.853724552828</v>
      </c>
      <c r="BF717" s="38">
        <v>32377.853724552828</v>
      </c>
      <c r="BG717" s="38">
        <v>32377.853724552828</v>
      </c>
      <c r="BH717" s="38">
        <v>32377.853724552828</v>
      </c>
      <c r="BI717" s="38">
        <v>32377.853724552828</v>
      </c>
      <c r="BJ717" s="38">
        <v>32377.853724552828</v>
      </c>
      <c r="BK717" s="38">
        <v>32377.853724552828</v>
      </c>
      <c r="BL717" s="38">
        <v>32377.853724552828</v>
      </c>
      <c r="BM717" s="38"/>
      <c r="BN717" s="38"/>
      <c r="BO717" s="38"/>
      <c r="BP717" s="38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F717" s="18">
        <f t="shared" ref="CF717:CF780" si="96">SUM(X717:CB717)+G717</f>
        <v>971335.61173658445</v>
      </c>
      <c r="CG717" s="18">
        <f t="shared" si="93"/>
        <v>0</v>
      </c>
      <c r="CH717" s="13">
        <f t="shared" si="95"/>
        <v>971335.61173658445</v>
      </c>
      <c r="CI717" s="13">
        <f t="shared" ref="CI717:CI780" si="97">+M717</f>
        <v>642024.26014999999</v>
      </c>
      <c r="CJ717" s="13">
        <f t="shared" ref="CJ717:CJ780" si="98">+CH717+CI717</f>
        <v>1613359.8718865844</v>
      </c>
      <c r="CK717" s="13"/>
      <c r="CL717" s="13">
        <f t="shared" ref="CL717:CL780" si="99">+L717</f>
        <v>1547046.41</v>
      </c>
      <c r="CN717" t="s">
        <v>326</v>
      </c>
      <c r="CO717" t="s">
        <v>213</v>
      </c>
      <c r="CP717" t="s">
        <v>509</v>
      </c>
      <c r="CQ717" t="s">
        <v>46</v>
      </c>
      <c r="CR717" s="18">
        <f t="shared" ref="CR717:CR780" si="100">+CJ717</f>
        <v>1613359.8718865844</v>
      </c>
    </row>
    <row r="718" spans="1:96" x14ac:dyDescent="0.25">
      <c r="A718" t="s">
        <v>29</v>
      </c>
      <c r="B718" s="11">
        <v>1328</v>
      </c>
      <c r="C718" t="s">
        <v>886</v>
      </c>
      <c r="D718" s="21" t="s">
        <v>815</v>
      </c>
      <c r="E718" s="11" t="s">
        <v>888</v>
      </c>
      <c r="F718" s="11" t="s">
        <v>439</v>
      </c>
      <c r="G718" s="13">
        <v>32377.853724552828</v>
      </c>
      <c r="H718" s="13">
        <v>37558.31032048128</v>
      </c>
      <c r="I718" s="14">
        <v>66</v>
      </c>
      <c r="J718" s="15">
        <v>44037</v>
      </c>
      <c r="K718" s="15">
        <v>45984</v>
      </c>
      <c r="L718" s="13">
        <v>1547046.41</v>
      </c>
      <c r="M718" s="13">
        <v>642024.26014999999</v>
      </c>
      <c r="N718" s="13">
        <v>0</v>
      </c>
      <c r="O718" s="13">
        <v>32377.853724552828</v>
      </c>
      <c r="P718" s="13">
        <v>32377.853724552828</v>
      </c>
      <c r="Q718" s="13">
        <v>32377.853724552828</v>
      </c>
      <c r="R718" s="13">
        <v>32377.853724552828</v>
      </c>
      <c r="S718" s="13">
        <v>32377.853724552828</v>
      </c>
      <c r="T718" s="13">
        <v>32377.853724552828</v>
      </c>
      <c r="U718" s="13">
        <v>32377.853724552828</v>
      </c>
      <c r="V718" s="25">
        <v>32377.853724552828</v>
      </c>
      <c r="W718" s="13"/>
      <c r="X718" s="57"/>
      <c r="Y718" s="13"/>
      <c r="Z718" s="38">
        <v>32377.853724552828</v>
      </c>
      <c r="AA718" s="38"/>
      <c r="AB718" s="38"/>
      <c r="AC718" s="38"/>
      <c r="AD718" s="38"/>
      <c r="AE718" s="38"/>
      <c r="AF718" s="38"/>
      <c r="AG718" s="38"/>
      <c r="AH718" s="38"/>
      <c r="AI718" s="38">
        <v>32377.853724552828</v>
      </c>
      <c r="AJ718" s="38"/>
      <c r="AK718" s="38"/>
      <c r="AL718" s="38">
        <v>32377.853724552828</v>
      </c>
      <c r="AM718" s="38">
        <v>32377.853724552828</v>
      </c>
      <c r="AN718" s="38">
        <v>32377.853724552828</v>
      </c>
      <c r="AO718" s="38">
        <v>32377.853724552828</v>
      </c>
      <c r="AP718" s="38">
        <v>32377.853724552828</v>
      </c>
      <c r="AQ718" s="38">
        <v>32377.853724552828</v>
      </c>
      <c r="AR718" s="38">
        <v>32377.853724552828</v>
      </c>
      <c r="AS718" s="38">
        <v>32377.853724552828</v>
      </c>
      <c r="AT718" s="38">
        <v>32377.853724552828</v>
      </c>
      <c r="AU718" s="38">
        <v>32377.853724552828</v>
      </c>
      <c r="AV718" s="38">
        <v>32377.853724552828</v>
      </c>
      <c r="AW718" s="38">
        <v>32377.853724552828</v>
      </c>
      <c r="AX718" s="38">
        <v>32377.853724552828</v>
      </c>
      <c r="AY718" s="38">
        <v>32377.853724552828</v>
      </c>
      <c r="AZ718" s="38">
        <v>32377.853724552828</v>
      </c>
      <c r="BA718" s="38">
        <v>32377.853724552828</v>
      </c>
      <c r="BB718" s="38">
        <v>32377.853724552828</v>
      </c>
      <c r="BC718" s="38">
        <v>32377.853724552828</v>
      </c>
      <c r="BD718" s="38">
        <v>32377.853724552828</v>
      </c>
      <c r="BE718" s="38">
        <v>32377.853724552828</v>
      </c>
      <c r="BF718" s="38">
        <v>32377.853724552828</v>
      </c>
      <c r="BG718" s="38">
        <v>32377.853724552828</v>
      </c>
      <c r="BH718" s="38">
        <v>32377.853724552828</v>
      </c>
      <c r="BI718" s="38">
        <v>32377.853724552828</v>
      </c>
      <c r="BJ718" s="38">
        <v>32377.853724552828</v>
      </c>
      <c r="BK718" s="38">
        <v>32377.853724552828</v>
      </c>
      <c r="BL718" s="38">
        <v>32377.853724552828</v>
      </c>
      <c r="BM718" s="38"/>
      <c r="BN718" s="38">
        <v>0</v>
      </c>
      <c r="BO718" s="38">
        <v>0</v>
      </c>
      <c r="BP718" s="38"/>
      <c r="BQ718" s="39"/>
      <c r="BR718" s="39"/>
      <c r="BS718" s="39"/>
      <c r="BT718" s="39"/>
      <c r="BU718" s="39"/>
      <c r="BV718" s="39"/>
      <c r="BW718" s="39"/>
      <c r="BX718" s="39"/>
      <c r="BY718" s="39"/>
      <c r="BZ718" s="39"/>
      <c r="CA718" s="39"/>
      <c r="CB718" s="39"/>
      <c r="CF718" s="18">
        <f t="shared" si="96"/>
        <v>971335.61173658445</v>
      </c>
      <c r="CG718" s="18">
        <f t="shared" si="93"/>
        <v>0</v>
      </c>
      <c r="CH718" s="13">
        <f t="shared" si="95"/>
        <v>971335.61173658445</v>
      </c>
      <c r="CI718" s="13">
        <f t="shared" si="97"/>
        <v>642024.26014999999</v>
      </c>
      <c r="CJ718" s="13">
        <f t="shared" si="98"/>
        <v>1613359.8718865844</v>
      </c>
      <c r="CK718" s="13"/>
      <c r="CL718" s="13">
        <f t="shared" si="99"/>
        <v>1547046.41</v>
      </c>
      <c r="CN718" t="s">
        <v>326</v>
      </c>
      <c r="CO718" t="s">
        <v>213</v>
      </c>
      <c r="CP718" t="s">
        <v>509</v>
      </c>
      <c r="CQ718" t="s">
        <v>46</v>
      </c>
      <c r="CR718" s="18">
        <f t="shared" si="100"/>
        <v>1613359.8718865844</v>
      </c>
    </row>
    <row r="719" spans="1:96" x14ac:dyDescent="0.25">
      <c r="A719" t="s">
        <v>29</v>
      </c>
      <c r="B719" s="11">
        <v>1328</v>
      </c>
      <c r="C719" t="s">
        <v>886</v>
      </c>
      <c r="D719" s="21" t="s">
        <v>815</v>
      </c>
      <c r="E719" s="11" t="s">
        <v>889</v>
      </c>
      <c r="F719" s="11" t="s">
        <v>439</v>
      </c>
      <c r="G719" s="13">
        <v>32377.853724552828</v>
      </c>
      <c r="H719" s="13">
        <v>37558.31032048128</v>
      </c>
      <c r="I719" s="14">
        <v>66</v>
      </c>
      <c r="J719" s="15">
        <v>44037</v>
      </c>
      <c r="K719" s="15">
        <v>45984</v>
      </c>
      <c r="L719" s="13">
        <v>1547046.41</v>
      </c>
      <c r="M719" s="13">
        <v>642024.26014999999</v>
      </c>
      <c r="N719" s="13">
        <v>0</v>
      </c>
      <c r="O719" s="13">
        <v>32377.853724552828</v>
      </c>
      <c r="P719" s="13">
        <v>32377.853724552828</v>
      </c>
      <c r="Q719" s="13">
        <v>32377.853724552828</v>
      </c>
      <c r="R719" s="13">
        <v>32377.853724552828</v>
      </c>
      <c r="S719" s="13">
        <v>32377.853724552828</v>
      </c>
      <c r="T719" s="13">
        <v>32377.853724552828</v>
      </c>
      <c r="U719" s="13">
        <v>32377.853724552828</v>
      </c>
      <c r="V719" s="25">
        <v>32377.853724552828</v>
      </c>
      <c r="W719" s="13"/>
      <c r="X719" s="57"/>
      <c r="Y719" s="13"/>
      <c r="Z719" s="38">
        <v>32377.853724552828</v>
      </c>
      <c r="AA719" s="38"/>
      <c r="AB719" s="38"/>
      <c r="AC719" s="38"/>
      <c r="AD719" s="38"/>
      <c r="AE719" s="38"/>
      <c r="AF719" s="38"/>
      <c r="AG719" s="38"/>
      <c r="AH719" s="38"/>
      <c r="AI719" s="38">
        <v>32377.853724552828</v>
      </c>
      <c r="AJ719" s="38"/>
      <c r="AK719" s="38"/>
      <c r="AL719" s="38">
        <v>32377.853724552828</v>
      </c>
      <c r="AM719" s="38">
        <v>32377.853724552828</v>
      </c>
      <c r="AN719" s="38">
        <v>32377.853724552828</v>
      </c>
      <c r="AO719" s="38">
        <v>32377.853724552828</v>
      </c>
      <c r="AP719" s="38">
        <v>32377.853724552828</v>
      </c>
      <c r="AQ719" s="38">
        <v>32377.853724552828</v>
      </c>
      <c r="AR719" s="38">
        <v>32377.853724552828</v>
      </c>
      <c r="AS719" s="38">
        <v>32377.853724552828</v>
      </c>
      <c r="AT719" s="38">
        <v>32377.853724552828</v>
      </c>
      <c r="AU719" s="38">
        <v>32377.853724552828</v>
      </c>
      <c r="AV719" s="38">
        <v>32377.853724552828</v>
      </c>
      <c r="AW719" s="38">
        <v>32377.853724552828</v>
      </c>
      <c r="AX719" s="38">
        <v>32377.853724552828</v>
      </c>
      <c r="AY719" s="38">
        <v>32377.853724552828</v>
      </c>
      <c r="AZ719" s="38">
        <v>32377.853724552828</v>
      </c>
      <c r="BA719" s="38">
        <v>32377.853724552828</v>
      </c>
      <c r="BB719" s="38">
        <v>32377.853724552828</v>
      </c>
      <c r="BC719" s="38">
        <v>32377.853724552828</v>
      </c>
      <c r="BD719" s="38">
        <v>32377.853724552828</v>
      </c>
      <c r="BE719" s="38">
        <v>32377.853724552828</v>
      </c>
      <c r="BF719" s="38">
        <v>32377.853724552828</v>
      </c>
      <c r="BG719" s="38">
        <v>32377.853724552828</v>
      </c>
      <c r="BH719" s="38">
        <v>32377.853724552828</v>
      </c>
      <c r="BI719" s="38">
        <v>32377.853724552828</v>
      </c>
      <c r="BJ719" s="38">
        <v>32377.853724552828</v>
      </c>
      <c r="BK719" s="38">
        <v>32377.853724552828</v>
      </c>
      <c r="BL719" s="38">
        <v>32377.853724552828</v>
      </c>
      <c r="BM719" s="38"/>
      <c r="BN719" s="38">
        <v>0</v>
      </c>
      <c r="BO719" s="38">
        <v>0</v>
      </c>
      <c r="BP719" s="38"/>
      <c r="BQ719" s="39"/>
      <c r="BR719" s="39"/>
      <c r="BS719" s="39"/>
      <c r="BT719" s="39"/>
      <c r="BU719" s="39"/>
      <c r="BV719" s="39"/>
      <c r="BW719" s="39"/>
      <c r="BX719" s="39"/>
      <c r="BY719" s="39"/>
      <c r="BZ719" s="39"/>
      <c r="CA719" s="39"/>
      <c r="CB719" s="39"/>
      <c r="CF719" s="18">
        <f t="shared" si="96"/>
        <v>971335.61173658445</v>
      </c>
      <c r="CG719" s="18">
        <f t="shared" si="93"/>
        <v>0</v>
      </c>
      <c r="CH719" s="13">
        <f t="shared" si="95"/>
        <v>971335.61173658445</v>
      </c>
      <c r="CI719" s="13">
        <f t="shared" si="97"/>
        <v>642024.26014999999</v>
      </c>
      <c r="CJ719" s="13">
        <f t="shared" si="98"/>
        <v>1613359.8718865844</v>
      </c>
      <c r="CK719" s="13"/>
      <c r="CL719" s="13">
        <f t="shared" si="99"/>
        <v>1547046.41</v>
      </c>
      <c r="CN719" t="s">
        <v>326</v>
      </c>
      <c r="CO719" t="s">
        <v>213</v>
      </c>
      <c r="CP719" t="s">
        <v>509</v>
      </c>
      <c r="CQ719" t="s">
        <v>46</v>
      </c>
      <c r="CR719" s="18">
        <f t="shared" si="100"/>
        <v>1613359.8718865844</v>
      </c>
    </row>
    <row r="720" spans="1:96" x14ac:dyDescent="0.25">
      <c r="A720" t="s">
        <v>29</v>
      </c>
      <c r="B720" s="11">
        <v>1328</v>
      </c>
      <c r="C720" t="s">
        <v>886</v>
      </c>
      <c r="D720" s="21" t="s">
        <v>815</v>
      </c>
      <c r="E720" s="11" t="s">
        <v>890</v>
      </c>
      <c r="F720" s="11" t="s">
        <v>439</v>
      </c>
      <c r="G720" s="13">
        <v>32377.853724552828</v>
      </c>
      <c r="H720" s="13">
        <v>37558.31032048128</v>
      </c>
      <c r="I720" s="14">
        <v>66</v>
      </c>
      <c r="J720" s="15">
        <v>44037</v>
      </c>
      <c r="K720" s="15">
        <v>45984</v>
      </c>
      <c r="L720" s="13">
        <v>1547046.41</v>
      </c>
      <c r="M720" s="13">
        <v>642024.26014999999</v>
      </c>
      <c r="N720" s="13">
        <v>0</v>
      </c>
      <c r="O720" s="13">
        <v>32377.853724552828</v>
      </c>
      <c r="P720" s="13">
        <v>32377.853724552828</v>
      </c>
      <c r="Q720" s="13">
        <v>32377.853724552828</v>
      </c>
      <c r="R720" s="13">
        <v>32377.853724552828</v>
      </c>
      <c r="S720" s="13">
        <v>32377.853724552828</v>
      </c>
      <c r="T720" s="13">
        <v>32377.853724552828</v>
      </c>
      <c r="U720" s="13">
        <v>32377.853724552828</v>
      </c>
      <c r="V720" s="25">
        <v>32377.853724552828</v>
      </c>
      <c r="W720" s="13"/>
      <c r="X720" s="57"/>
      <c r="Y720" s="13"/>
      <c r="Z720" s="38">
        <v>32377.853724552828</v>
      </c>
      <c r="AA720" s="38"/>
      <c r="AB720" s="38"/>
      <c r="AC720" s="38"/>
      <c r="AD720" s="38"/>
      <c r="AE720" s="38"/>
      <c r="AF720" s="38"/>
      <c r="AG720" s="38"/>
      <c r="AH720" s="38"/>
      <c r="AI720" s="38">
        <v>32377.853724552828</v>
      </c>
      <c r="AJ720" s="38"/>
      <c r="AK720" s="38"/>
      <c r="AL720" s="38">
        <v>32377.853724552828</v>
      </c>
      <c r="AM720" s="38">
        <v>32377.853724552828</v>
      </c>
      <c r="AN720" s="38">
        <v>32377.853724552828</v>
      </c>
      <c r="AO720" s="38">
        <v>32377.853724552828</v>
      </c>
      <c r="AP720" s="38">
        <v>32377.853724552828</v>
      </c>
      <c r="AQ720" s="38">
        <v>32377.853724552828</v>
      </c>
      <c r="AR720" s="38">
        <v>32377.853724552828</v>
      </c>
      <c r="AS720" s="38">
        <v>32377.853724552828</v>
      </c>
      <c r="AT720" s="38">
        <v>32377.853724552828</v>
      </c>
      <c r="AU720" s="38">
        <v>32377.853724552828</v>
      </c>
      <c r="AV720" s="38">
        <v>32377.853724552828</v>
      </c>
      <c r="AW720" s="38">
        <v>32377.853724552828</v>
      </c>
      <c r="AX720" s="38">
        <v>32377.853724552828</v>
      </c>
      <c r="AY720" s="38">
        <v>32377.853724552828</v>
      </c>
      <c r="AZ720" s="38">
        <v>32377.853724552828</v>
      </c>
      <c r="BA720" s="38">
        <v>32377.853724552828</v>
      </c>
      <c r="BB720" s="38">
        <v>32377.853724552828</v>
      </c>
      <c r="BC720" s="38">
        <v>32377.853724552828</v>
      </c>
      <c r="BD720" s="38">
        <v>32377.853724552828</v>
      </c>
      <c r="BE720" s="38">
        <v>32377.853724552828</v>
      </c>
      <c r="BF720" s="38">
        <v>32377.853724552828</v>
      </c>
      <c r="BG720" s="38">
        <v>32377.853724552828</v>
      </c>
      <c r="BH720" s="38">
        <v>32377.853724552828</v>
      </c>
      <c r="BI720" s="38">
        <v>32377.853724552828</v>
      </c>
      <c r="BJ720" s="38">
        <v>32377.853724552828</v>
      </c>
      <c r="BK720" s="38">
        <v>32377.853724552828</v>
      </c>
      <c r="BL720" s="38">
        <v>32377.853724552828</v>
      </c>
      <c r="BM720" s="38"/>
      <c r="BN720" s="38">
        <v>0</v>
      </c>
      <c r="BO720" s="38">
        <v>0</v>
      </c>
      <c r="BP720" s="38"/>
      <c r="BQ720" s="39"/>
      <c r="BR720" s="39"/>
      <c r="BS720" s="39"/>
      <c r="BT720" s="39"/>
      <c r="BU720" s="39"/>
      <c r="BV720" s="39"/>
      <c r="BW720" s="39"/>
      <c r="BX720" s="39"/>
      <c r="BY720" s="39"/>
      <c r="BZ720" s="39"/>
      <c r="CA720" s="39"/>
      <c r="CB720" s="39"/>
      <c r="CF720" s="18">
        <f t="shared" si="96"/>
        <v>971335.61173658445</v>
      </c>
      <c r="CG720" s="18">
        <f t="shared" si="93"/>
        <v>0</v>
      </c>
      <c r="CH720" s="13">
        <f t="shared" si="95"/>
        <v>971335.61173658445</v>
      </c>
      <c r="CI720" s="13">
        <f t="shared" si="97"/>
        <v>642024.26014999999</v>
      </c>
      <c r="CJ720" s="13">
        <f t="shared" si="98"/>
        <v>1613359.8718865844</v>
      </c>
      <c r="CK720" s="13"/>
      <c r="CL720" s="13">
        <f t="shared" si="99"/>
        <v>1547046.41</v>
      </c>
      <c r="CN720" t="s">
        <v>326</v>
      </c>
      <c r="CO720" t="s">
        <v>213</v>
      </c>
      <c r="CP720" t="s">
        <v>509</v>
      </c>
      <c r="CQ720" t="s">
        <v>46</v>
      </c>
      <c r="CR720" s="18">
        <f t="shared" si="100"/>
        <v>1613359.8718865844</v>
      </c>
    </row>
    <row r="721" spans="1:96" x14ac:dyDescent="0.25">
      <c r="A721" t="s">
        <v>29</v>
      </c>
      <c r="B721" s="11">
        <v>1328</v>
      </c>
      <c r="C721" t="s">
        <v>886</v>
      </c>
      <c r="D721" s="21" t="s">
        <v>815</v>
      </c>
      <c r="E721" s="11" t="s">
        <v>891</v>
      </c>
      <c r="F721" s="11" t="s">
        <v>439</v>
      </c>
      <c r="G721" s="13">
        <v>32377.853724552828</v>
      </c>
      <c r="H721" s="13">
        <v>37558.31032048128</v>
      </c>
      <c r="I721" s="14">
        <v>66</v>
      </c>
      <c r="J721" s="15">
        <v>44037</v>
      </c>
      <c r="K721" s="15">
        <v>45984</v>
      </c>
      <c r="L721" s="13">
        <v>1547046.41</v>
      </c>
      <c r="M721" s="13">
        <v>642024.26014999999</v>
      </c>
      <c r="N721" s="13">
        <v>0</v>
      </c>
      <c r="O721" s="13">
        <v>32377.853724552828</v>
      </c>
      <c r="P721" s="13">
        <v>32377.853724552828</v>
      </c>
      <c r="Q721" s="13">
        <v>32377.853724552828</v>
      </c>
      <c r="R721" s="13">
        <v>32377.853724552828</v>
      </c>
      <c r="S721" s="13">
        <v>32377.853724552828</v>
      </c>
      <c r="T721" s="13">
        <v>32377.853724552828</v>
      </c>
      <c r="U721" s="13">
        <v>32377.853724552828</v>
      </c>
      <c r="V721" s="25">
        <v>32377.853724552828</v>
      </c>
      <c r="W721" s="13"/>
      <c r="X721" s="57"/>
      <c r="Y721" s="13"/>
      <c r="Z721" s="38">
        <v>32377.853724552828</v>
      </c>
      <c r="AA721" s="38"/>
      <c r="AB721" s="38"/>
      <c r="AC721" s="38"/>
      <c r="AD721" s="38"/>
      <c r="AE721" s="38"/>
      <c r="AF721" s="38"/>
      <c r="AG721" s="38"/>
      <c r="AH721" s="38"/>
      <c r="AI721" s="38">
        <v>32377.853724552828</v>
      </c>
      <c r="AJ721" s="38"/>
      <c r="AK721" s="38"/>
      <c r="AL721" s="38">
        <v>32377.853724552828</v>
      </c>
      <c r="AM721" s="38">
        <v>32377.853724552828</v>
      </c>
      <c r="AN721" s="38">
        <v>32377.853724552828</v>
      </c>
      <c r="AO721" s="38">
        <v>32377.853724552828</v>
      </c>
      <c r="AP721" s="38">
        <v>32377.853724552828</v>
      </c>
      <c r="AQ721" s="38">
        <v>32377.853724552828</v>
      </c>
      <c r="AR721" s="38">
        <v>32377.853724552828</v>
      </c>
      <c r="AS721" s="38">
        <v>32377.853724552828</v>
      </c>
      <c r="AT721" s="38">
        <v>32377.853724552828</v>
      </c>
      <c r="AU721" s="38">
        <v>32377.853724552828</v>
      </c>
      <c r="AV721" s="38">
        <v>32377.853724552828</v>
      </c>
      <c r="AW721" s="38">
        <v>32377.853724552828</v>
      </c>
      <c r="AX721" s="38">
        <v>32377.853724552828</v>
      </c>
      <c r="AY721" s="38">
        <v>32377.853724552828</v>
      </c>
      <c r="AZ721" s="38">
        <v>32377.853724552828</v>
      </c>
      <c r="BA721" s="38">
        <v>32377.853724552828</v>
      </c>
      <c r="BB721" s="38">
        <v>32377.853724552828</v>
      </c>
      <c r="BC721" s="38">
        <v>32377.853724552828</v>
      </c>
      <c r="BD721" s="38">
        <v>32377.853724552828</v>
      </c>
      <c r="BE721" s="38">
        <v>32377.853724552828</v>
      </c>
      <c r="BF721" s="38">
        <v>32377.853724552828</v>
      </c>
      <c r="BG721" s="38">
        <v>32377.853724552828</v>
      </c>
      <c r="BH721" s="38">
        <v>32377.853724552828</v>
      </c>
      <c r="BI721" s="38">
        <v>32377.853724552828</v>
      </c>
      <c r="BJ721" s="38">
        <v>32377.853724552828</v>
      </c>
      <c r="BK721" s="38">
        <v>32377.853724552828</v>
      </c>
      <c r="BL721" s="38">
        <v>32377.853724552828</v>
      </c>
      <c r="BM721" s="38"/>
      <c r="BN721" s="38">
        <v>0</v>
      </c>
      <c r="BO721" s="38">
        <v>0</v>
      </c>
      <c r="BP721" s="38"/>
      <c r="BQ721" s="39"/>
      <c r="BR721" s="39"/>
      <c r="BS721" s="39"/>
      <c r="BT721" s="39"/>
      <c r="BU721" s="39"/>
      <c r="BV721" s="39"/>
      <c r="BW721" s="39"/>
      <c r="BX721" s="39"/>
      <c r="BY721" s="39"/>
      <c r="BZ721" s="39"/>
      <c r="CA721" s="39"/>
      <c r="CB721" s="39"/>
      <c r="CF721" s="18">
        <f t="shared" si="96"/>
        <v>971335.61173658445</v>
      </c>
      <c r="CG721" s="18">
        <f t="shared" si="93"/>
        <v>0</v>
      </c>
      <c r="CH721" s="13">
        <f t="shared" si="95"/>
        <v>971335.61173658445</v>
      </c>
      <c r="CI721" s="13">
        <f t="shared" si="97"/>
        <v>642024.26014999999</v>
      </c>
      <c r="CJ721" s="13">
        <f t="shared" si="98"/>
        <v>1613359.8718865844</v>
      </c>
      <c r="CK721" s="13"/>
      <c r="CL721" s="13">
        <f t="shared" si="99"/>
        <v>1547046.41</v>
      </c>
      <c r="CN721" t="s">
        <v>326</v>
      </c>
      <c r="CO721" t="s">
        <v>213</v>
      </c>
      <c r="CP721" t="s">
        <v>509</v>
      </c>
      <c r="CQ721" t="s">
        <v>46</v>
      </c>
      <c r="CR721" s="18">
        <f t="shared" si="100"/>
        <v>1613359.8718865844</v>
      </c>
    </row>
    <row r="722" spans="1:96" x14ac:dyDescent="0.25">
      <c r="A722" t="s">
        <v>29</v>
      </c>
      <c r="B722" s="11">
        <v>1328</v>
      </c>
      <c r="C722" t="s">
        <v>886</v>
      </c>
      <c r="D722" s="21" t="s">
        <v>815</v>
      </c>
      <c r="E722" s="11" t="s">
        <v>892</v>
      </c>
      <c r="F722" s="11" t="s">
        <v>439</v>
      </c>
      <c r="G722" s="13">
        <v>32377.853724552828</v>
      </c>
      <c r="H722" s="13">
        <v>37558.31032048128</v>
      </c>
      <c r="I722" s="14">
        <v>66</v>
      </c>
      <c r="J722" s="15">
        <v>44037</v>
      </c>
      <c r="K722" s="15">
        <v>45984</v>
      </c>
      <c r="L722" s="13">
        <v>1547046.41</v>
      </c>
      <c r="M722" s="13">
        <v>642024.26014999999</v>
      </c>
      <c r="N722" s="13">
        <v>0</v>
      </c>
      <c r="O722" s="13">
        <v>32377.853724552828</v>
      </c>
      <c r="P722" s="13">
        <v>32377.853724552828</v>
      </c>
      <c r="Q722" s="13">
        <v>32377.853724552828</v>
      </c>
      <c r="R722" s="13">
        <v>32377.853724552828</v>
      </c>
      <c r="S722" s="13">
        <v>32377.853724552828</v>
      </c>
      <c r="T722" s="13">
        <v>32377.853724552828</v>
      </c>
      <c r="U722" s="13">
        <v>32377.853724552828</v>
      </c>
      <c r="V722" s="25">
        <v>32377.853724552828</v>
      </c>
      <c r="W722" s="13"/>
      <c r="X722" s="57"/>
      <c r="Y722" s="13"/>
      <c r="Z722" s="38">
        <v>32377.853724552828</v>
      </c>
      <c r="AA722" s="38"/>
      <c r="AB722" s="38"/>
      <c r="AC722" s="38"/>
      <c r="AD722" s="38"/>
      <c r="AE722" s="38"/>
      <c r="AF722" s="38"/>
      <c r="AG722" s="38"/>
      <c r="AH722" s="38"/>
      <c r="AI722" s="38">
        <v>32377.853724552828</v>
      </c>
      <c r="AJ722" s="38"/>
      <c r="AK722" s="38"/>
      <c r="AL722" s="38">
        <v>32377.853724552828</v>
      </c>
      <c r="AM722" s="38">
        <v>32377.853724552828</v>
      </c>
      <c r="AN722" s="38">
        <v>32377.853724552828</v>
      </c>
      <c r="AO722" s="38">
        <v>32377.853724552828</v>
      </c>
      <c r="AP722" s="38">
        <v>32377.853724552828</v>
      </c>
      <c r="AQ722" s="38">
        <v>32377.853724552828</v>
      </c>
      <c r="AR722" s="38">
        <v>32377.853724552828</v>
      </c>
      <c r="AS722" s="38">
        <v>32377.853724552828</v>
      </c>
      <c r="AT722" s="38">
        <v>32377.853724552828</v>
      </c>
      <c r="AU722" s="38">
        <v>32377.853724552828</v>
      </c>
      <c r="AV722" s="38">
        <v>32377.853724552828</v>
      </c>
      <c r="AW722" s="38">
        <v>32377.853724552828</v>
      </c>
      <c r="AX722" s="38">
        <v>32377.853724552828</v>
      </c>
      <c r="AY722" s="38">
        <v>32377.853724552828</v>
      </c>
      <c r="AZ722" s="38">
        <v>32377.853724552828</v>
      </c>
      <c r="BA722" s="38">
        <v>32377.853724552828</v>
      </c>
      <c r="BB722" s="38">
        <v>32377.853724552828</v>
      </c>
      <c r="BC722" s="38">
        <v>32377.853724552828</v>
      </c>
      <c r="BD722" s="38">
        <v>32377.853724552828</v>
      </c>
      <c r="BE722" s="38">
        <v>32377.853724552828</v>
      </c>
      <c r="BF722" s="38">
        <v>32377.853724552828</v>
      </c>
      <c r="BG722" s="38">
        <v>32377.853724552828</v>
      </c>
      <c r="BH722" s="38">
        <v>32377.853724552828</v>
      </c>
      <c r="BI722" s="38">
        <v>32377.853724552828</v>
      </c>
      <c r="BJ722" s="38">
        <v>32377.853724552828</v>
      </c>
      <c r="BK722" s="38">
        <v>32377.853724552828</v>
      </c>
      <c r="BL722" s="38">
        <v>32377.853724552828</v>
      </c>
      <c r="BM722" s="38"/>
      <c r="BN722" s="38">
        <v>0</v>
      </c>
      <c r="BO722" s="38">
        <v>0</v>
      </c>
      <c r="BP722" s="38"/>
      <c r="BQ722" s="39"/>
      <c r="BR722" s="39"/>
      <c r="BS722" s="39"/>
      <c r="BT722" s="39"/>
      <c r="BU722" s="39"/>
      <c r="BV722" s="39"/>
      <c r="BW722" s="39"/>
      <c r="BX722" s="39"/>
      <c r="BY722" s="39"/>
      <c r="BZ722" s="39"/>
      <c r="CA722" s="39"/>
      <c r="CB722" s="39"/>
      <c r="CF722" s="18">
        <f t="shared" si="96"/>
        <v>971335.61173658445</v>
      </c>
      <c r="CG722" s="18">
        <f t="shared" si="93"/>
        <v>0</v>
      </c>
      <c r="CH722" s="13">
        <f t="shared" si="95"/>
        <v>971335.61173658445</v>
      </c>
      <c r="CI722" s="13">
        <f t="shared" si="97"/>
        <v>642024.26014999999</v>
      </c>
      <c r="CJ722" s="13">
        <f t="shared" si="98"/>
        <v>1613359.8718865844</v>
      </c>
      <c r="CK722" s="13"/>
      <c r="CL722" s="13">
        <f t="shared" si="99"/>
        <v>1547046.41</v>
      </c>
      <c r="CN722" t="s">
        <v>326</v>
      </c>
      <c r="CO722" t="s">
        <v>213</v>
      </c>
      <c r="CP722" t="s">
        <v>509</v>
      </c>
      <c r="CQ722" t="s">
        <v>46</v>
      </c>
      <c r="CR722" s="18">
        <f t="shared" si="100"/>
        <v>1613359.8718865844</v>
      </c>
    </row>
    <row r="723" spans="1:96" x14ac:dyDescent="0.25">
      <c r="A723" t="s">
        <v>29</v>
      </c>
      <c r="B723" s="11">
        <v>1328</v>
      </c>
      <c r="C723" t="s">
        <v>886</v>
      </c>
      <c r="D723" s="21" t="s">
        <v>815</v>
      </c>
      <c r="E723" s="11" t="s">
        <v>893</v>
      </c>
      <c r="F723" s="11" t="s">
        <v>439</v>
      </c>
      <c r="G723" s="13">
        <v>32377.853724552828</v>
      </c>
      <c r="H723" s="13">
        <v>37558.31032048128</v>
      </c>
      <c r="I723" s="14">
        <v>66</v>
      </c>
      <c r="J723" s="15">
        <v>44037</v>
      </c>
      <c r="K723" s="15">
        <v>45984</v>
      </c>
      <c r="L723" s="13">
        <v>1547046.41</v>
      </c>
      <c r="M723" s="13">
        <v>642024.26014999999</v>
      </c>
      <c r="N723" s="13">
        <v>0</v>
      </c>
      <c r="O723" s="13">
        <v>32377.853724552828</v>
      </c>
      <c r="P723" s="13">
        <v>32377.853724552828</v>
      </c>
      <c r="Q723" s="13">
        <v>32377.853724552828</v>
      </c>
      <c r="R723" s="13">
        <v>32377.853724552828</v>
      </c>
      <c r="S723" s="13">
        <v>32377.853724552828</v>
      </c>
      <c r="T723" s="13">
        <v>32377.853724552828</v>
      </c>
      <c r="U723" s="13">
        <v>32377.853724552828</v>
      </c>
      <c r="V723" s="25">
        <v>32377.853724552828</v>
      </c>
      <c r="W723" s="13"/>
      <c r="X723" s="57"/>
      <c r="Y723" s="13"/>
      <c r="Z723" s="38">
        <v>32377.853724552828</v>
      </c>
      <c r="AA723" s="38"/>
      <c r="AB723" s="38"/>
      <c r="AC723" s="38"/>
      <c r="AD723" s="38"/>
      <c r="AE723" s="38"/>
      <c r="AF723" s="38"/>
      <c r="AG723" s="38"/>
      <c r="AH723" s="38"/>
      <c r="AI723" s="38">
        <v>32377.853724552828</v>
      </c>
      <c r="AJ723" s="38"/>
      <c r="AK723" s="38"/>
      <c r="AL723" s="38">
        <v>32377.853724552828</v>
      </c>
      <c r="AM723" s="38">
        <v>32377.853724552828</v>
      </c>
      <c r="AN723" s="38">
        <v>32377.853724552828</v>
      </c>
      <c r="AO723" s="38">
        <v>32377.853724552828</v>
      </c>
      <c r="AP723" s="38">
        <v>32377.853724552828</v>
      </c>
      <c r="AQ723" s="38">
        <v>32377.853724552828</v>
      </c>
      <c r="AR723" s="38">
        <v>32377.853724552828</v>
      </c>
      <c r="AS723" s="38">
        <v>32377.853724552828</v>
      </c>
      <c r="AT723" s="38">
        <v>32377.853724552828</v>
      </c>
      <c r="AU723" s="38">
        <v>32377.853724552828</v>
      </c>
      <c r="AV723" s="38">
        <v>32377.853724552828</v>
      </c>
      <c r="AW723" s="38">
        <v>32377.853724552828</v>
      </c>
      <c r="AX723" s="38">
        <v>32377.853724552828</v>
      </c>
      <c r="AY723" s="38">
        <v>32377.853724552828</v>
      </c>
      <c r="AZ723" s="38">
        <v>32377.853724552828</v>
      </c>
      <c r="BA723" s="38">
        <v>32377.853724552828</v>
      </c>
      <c r="BB723" s="38">
        <v>32377.853724552828</v>
      </c>
      <c r="BC723" s="38">
        <v>32377.853724552828</v>
      </c>
      <c r="BD723" s="38">
        <v>32377.853724552828</v>
      </c>
      <c r="BE723" s="38">
        <v>32377.853724552828</v>
      </c>
      <c r="BF723" s="38">
        <v>32377.853724552828</v>
      </c>
      <c r="BG723" s="38">
        <v>32377.853724552828</v>
      </c>
      <c r="BH723" s="38">
        <v>32377.853724552828</v>
      </c>
      <c r="BI723" s="38">
        <v>32377.853724552828</v>
      </c>
      <c r="BJ723" s="38">
        <v>32377.853724552828</v>
      </c>
      <c r="BK723" s="38">
        <v>32377.853724552828</v>
      </c>
      <c r="BL723" s="38">
        <v>32377.853724552828</v>
      </c>
      <c r="BM723" s="38"/>
      <c r="BN723" s="38">
        <v>0</v>
      </c>
      <c r="BO723" s="38">
        <v>0</v>
      </c>
      <c r="BP723" s="38"/>
      <c r="BQ723" s="39"/>
      <c r="BR723" s="39"/>
      <c r="BS723" s="39"/>
      <c r="BT723" s="39"/>
      <c r="BU723" s="39"/>
      <c r="BV723" s="39"/>
      <c r="BW723" s="39"/>
      <c r="BX723" s="39"/>
      <c r="BY723" s="39"/>
      <c r="BZ723" s="39"/>
      <c r="CA723" s="39"/>
      <c r="CB723" s="39"/>
      <c r="CF723" s="18">
        <f t="shared" si="96"/>
        <v>971335.61173658445</v>
      </c>
      <c r="CG723" s="18">
        <f t="shared" si="93"/>
        <v>0</v>
      </c>
      <c r="CH723" s="13">
        <f t="shared" si="95"/>
        <v>971335.61173658445</v>
      </c>
      <c r="CI723" s="13">
        <f t="shared" si="97"/>
        <v>642024.26014999999</v>
      </c>
      <c r="CJ723" s="13">
        <f t="shared" si="98"/>
        <v>1613359.8718865844</v>
      </c>
      <c r="CK723" s="13"/>
      <c r="CL723" s="13">
        <f t="shared" si="99"/>
        <v>1547046.41</v>
      </c>
      <c r="CN723" t="s">
        <v>326</v>
      </c>
      <c r="CO723" t="s">
        <v>213</v>
      </c>
      <c r="CP723" t="s">
        <v>509</v>
      </c>
      <c r="CQ723" t="s">
        <v>46</v>
      </c>
      <c r="CR723" s="18">
        <f t="shared" si="100"/>
        <v>1613359.8718865844</v>
      </c>
    </row>
    <row r="724" spans="1:96" x14ac:dyDescent="0.25">
      <c r="A724" s="63" t="s">
        <v>29</v>
      </c>
      <c r="B724" s="11">
        <v>1328</v>
      </c>
      <c r="C724" s="52" t="s">
        <v>840</v>
      </c>
      <c r="D724" s="21" t="s">
        <v>815</v>
      </c>
      <c r="E724" s="27" t="s">
        <v>894</v>
      </c>
      <c r="F724" s="11" t="s">
        <v>439</v>
      </c>
      <c r="G724" s="64">
        <v>12231.705258256728</v>
      </c>
      <c r="H724" s="13">
        <v>14188.778099577805</v>
      </c>
      <c r="I724" s="14">
        <v>42</v>
      </c>
      <c r="J724" s="15">
        <v>44037</v>
      </c>
      <c r="K724" s="15">
        <v>45276</v>
      </c>
      <c r="L724" s="13">
        <v>516117.15</v>
      </c>
      <c r="M724" s="13">
        <v>309670.28999999998</v>
      </c>
      <c r="N724" s="13">
        <v>16251.0725</v>
      </c>
      <c r="O724" s="64">
        <v>12231.705258256728</v>
      </c>
      <c r="P724" s="64">
        <v>12231.705258256728</v>
      </c>
      <c r="Q724" s="64">
        <v>12231.705258256728</v>
      </c>
      <c r="R724" s="64">
        <v>12231.705258256728</v>
      </c>
      <c r="S724" s="64">
        <v>12231.705258256728</v>
      </c>
      <c r="T724" s="64">
        <v>12231.705258256728</v>
      </c>
      <c r="U724" s="64">
        <v>12231.705258256728</v>
      </c>
      <c r="V724" s="65">
        <v>12231.705258256728</v>
      </c>
      <c r="W724" s="64"/>
      <c r="X724" s="57"/>
      <c r="Y724" s="64"/>
      <c r="Z724" s="38">
        <v>12231.705258256728</v>
      </c>
      <c r="AA724" s="38"/>
      <c r="AB724" s="38"/>
      <c r="AC724" s="38"/>
      <c r="AD724" s="38"/>
      <c r="AE724" s="38"/>
      <c r="AF724" s="38"/>
      <c r="AG724" s="38"/>
      <c r="AH724" s="38"/>
      <c r="AI724" s="38">
        <v>12231.705258256728</v>
      </c>
      <c r="AJ724" s="38"/>
      <c r="AK724" s="38"/>
      <c r="AL724" s="38">
        <v>12231.705258256728</v>
      </c>
      <c r="AM724" s="38">
        <v>12231.705258256728</v>
      </c>
      <c r="AN724" s="38">
        <v>12231.705258256728</v>
      </c>
      <c r="AO724" s="38">
        <v>12231.705258256728</v>
      </c>
      <c r="AP724" s="38">
        <v>0</v>
      </c>
      <c r="AQ724" s="38">
        <v>0</v>
      </c>
      <c r="AR724" s="38">
        <v>0</v>
      </c>
      <c r="AS724" s="38">
        <v>0</v>
      </c>
      <c r="AT724" s="38">
        <v>0</v>
      </c>
      <c r="AU724" s="38">
        <v>0</v>
      </c>
      <c r="AV724" s="38">
        <v>0</v>
      </c>
      <c r="AW724" s="38">
        <v>0</v>
      </c>
      <c r="AX724" s="38">
        <v>0</v>
      </c>
      <c r="AY724" s="38">
        <v>0</v>
      </c>
      <c r="AZ724" s="38">
        <v>0</v>
      </c>
      <c r="BA724" s="38">
        <v>0</v>
      </c>
      <c r="BB724" s="38">
        <v>0</v>
      </c>
      <c r="BC724" s="38">
        <v>0</v>
      </c>
      <c r="BD724" s="38">
        <v>0</v>
      </c>
      <c r="BE724" s="38">
        <v>0</v>
      </c>
      <c r="BF724" s="38">
        <v>0</v>
      </c>
      <c r="BG724" s="38">
        <v>0</v>
      </c>
      <c r="BH724" s="38">
        <v>0</v>
      </c>
      <c r="BI724" s="38">
        <v>0</v>
      </c>
      <c r="BJ724" s="38">
        <v>0</v>
      </c>
      <c r="BK724" s="38">
        <v>0</v>
      </c>
      <c r="BL724" s="38">
        <v>0</v>
      </c>
      <c r="BM724" s="38"/>
      <c r="BN724" s="38">
        <v>0</v>
      </c>
      <c r="BO724" s="38">
        <v>0</v>
      </c>
      <c r="BP724" s="38"/>
      <c r="BQ724" s="39"/>
      <c r="BR724" s="39"/>
      <c r="BS724" s="39"/>
      <c r="BT724" s="39"/>
      <c r="BU724" s="39"/>
      <c r="BV724" s="39"/>
      <c r="BW724" s="39"/>
      <c r="BX724" s="39"/>
      <c r="BY724" s="39"/>
      <c r="BZ724" s="39"/>
      <c r="CA724" s="39"/>
      <c r="CB724" s="39"/>
      <c r="CF724" s="18">
        <f t="shared" si="96"/>
        <v>85621.936807797101</v>
      </c>
      <c r="CG724" s="18">
        <f t="shared" si="93"/>
        <v>-16251.0725</v>
      </c>
      <c r="CH724" s="13">
        <f t="shared" si="95"/>
        <v>69370.864307797106</v>
      </c>
      <c r="CI724" s="13">
        <f t="shared" si="97"/>
        <v>309670.28999999998</v>
      </c>
      <c r="CJ724" s="13">
        <f t="shared" si="98"/>
        <v>379041.15430779709</v>
      </c>
      <c r="CK724" s="13"/>
      <c r="CL724" s="13">
        <f t="shared" si="99"/>
        <v>516117.15</v>
      </c>
      <c r="CN724" t="s">
        <v>326</v>
      </c>
      <c r="CO724" t="s">
        <v>213</v>
      </c>
      <c r="CP724" t="s">
        <v>844</v>
      </c>
      <c r="CQ724" t="s">
        <v>46</v>
      </c>
      <c r="CR724" s="18">
        <f t="shared" si="100"/>
        <v>379041.15430779709</v>
      </c>
    </row>
    <row r="725" spans="1:96" x14ac:dyDescent="0.25">
      <c r="A725" t="s">
        <v>29</v>
      </c>
      <c r="B725" s="11">
        <v>1328</v>
      </c>
      <c r="C725" t="s">
        <v>886</v>
      </c>
      <c r="D725" s="21" t="s">
        <v>815</v>
      </c>
      <c r="E725" s="11" t="s">
        <v>895</v>
      </c>
      <c r="F725" s="11" t="s">
        <v>439</v>
      </c>
      <c r="G725" s="13">
        <v>32377.853724552828</v>
      </c>
      <c r="H725" s="13">
        <v>37558.31032048128</v>
      </c>
      <c r="I725" s="14">
        <v>66</v>
      </c>
      <c r="J725" s="15">
        <v>44037</v>
      </c>
      <c r="K725" s="15">
        <v>45984</v>
      </c>
      <c r="L725" s="13">
        <v>1547046.41</v>
      </c>
      <c r="M725" s="13">
        <v>642024.26014999999</v>
      </c>
      <c r="N725" s="13">
        <v>0</v>
      </c>
      <c r="O725" s="13">
        <v>32377.853724552828</v>
      </c>
      <c r="P725" s="13">
        <v>32377.853724552828</v>
      </c>
      <c r="Q725" s="13">
        <v>32377.853724552828</v>
      </c>
      <c r="R725" s="13">
        <v>32377.853724552828</v>
      </c>
      <c r="S725" s="13">
        <v>32377.853724552828</v>
      </c>
      <c r="T725" s="13">
        <v>32377.853724552828</v>
      </c>
      <c r="U725" s="13">
        <v>32377.853724552828</v>
      </c>
      <c r="V725" s="25">
        <v>32377.853724552828</v>
      </c>
      <c r="W725" s="13"/>
      <c r="X725" s="57"/>
      <c r="Y725" s="13"/>
      <c r="Z725" s="38">
        <v>32377.853724552828</v>
      </c>
      <c r="AA725" s="38"/>
      <c r="AB725" s="38"/>
      <c r="AC725" s="38"/>
      <c r="AD725" s="38"/>
      <c r="AE725" s="38"/>
      <c r="AF725" s="38"/>
      <c r="AG725" s="38"/>
      <c r="AH725" s="38"/>
      <c r="AI725" s="38">
        <v>32377.853724552828</v>
      </c>
      <c r="AJ725" s="38"/>
      <c r="AK725" s="38"/>
      <c r="AL725" s="38">
        <v>32377.853724552828</v>
      </c>
      <c r="AM725" s="38">
        <v>32377.853724552828</v>
      </c>
      <c r="AN725" s="38">
        <v>32377.853724552828</v>
      </c>
      <c r="AO725" s="38">
        <v>32377.853724552828</v>
      </c>
      <c r="AP725" s="38">
        <v>32377.853724552828</v>
      </c>
      <c r="AQ725" s="38">
        <v>32377.853724552828</v>
      </c>
      <c r="AR725" s="38">
        <v>32377.853724552828</v>
      </c>
      <c r="AS725" s="38">
        <v>32377.853724552828</v>
      </c>
      <c r="AT725" s="38">
        <v>32377.853724552828</v>
      </c>
      <c r="AU725" s="38">
        <v>32377.853724552828</v>
      </c>
      <c r="AV725" s="38">
        <v>32377.853724552828</v>
      </c>
      <c r="AW725" s="38">
        <v>32377.853724552828</v>
      </c>
      <c r="AX725" s="38">
        <v>32377.853724552828</v>
      </c>
      <c r="AY725" s="38">
        <v>32377.853724552828</v>
      </c>
      <c r="AZ725" s="38">
        <v>32377.853724552828</v>
      </c>
      <c r="BA725" s="38">
        <v>32377.853724552828</v>
      </c>
      <c r="BB725" s="38">
        <v>32377.853724552828</v>
      </c>
      <c r="BC725" s="38">
        <v>32377.853724552828</v>
      </c>
      <c r="BD725" s="38">
        <v>32377.853724552828</v>
      </c>
      <c r="BE725" s="38">
        <v>32377.853724552828</v>
      </c>
      <c r="BF725" s="38">
        <v>32377.853724552828</v>
      </c>
      <c r="BG725" s="38">
        <v>32377.853724552828</v>
      </c>
      <c r="BH725" s="38">
        <v>32377.853724552828</v>
      </c>
      <c r="BI725" s="38">
        <v>32377.853724552828</v>
      </c>
      <c r="BJ725" s="38">
        <v>32377.853724552828</v>
      </c>
      <c r="BK725" s="38">
        <v>32377.853724552828</v>
      </c>
      <c r="BL725" s="38">
        <v>32377.853724552828</v>
      </c>
      <c r="BM725" s="38"/>
      <c r="BN725" s="38">
        <v>0</v>
      </c>
      <c r="BO725" s="38">
        <v>0</v>
      </c>
      <c r="BP725" s="38"/>
      <c r="BQ725" s="39"/>
      <c r="BR725" s="39"/>
      <c r="BS725" s="39"/>
      <c r="BT725" s="39"/>
      <c r="BU725" s="39"/>
      <c r="BV725" s="39"/>
      <c r="BW725" s="39"/>
      <c r="BX725" s="39"/>
      <c r="BY725" s="39"/>
      <c r="BZ725" s="39"/>
      <c r="CA725" s="39"/>
      <c r="CB725" s="39"/>
      <c r="CF725" s="18">
        <f t="shared" si="96"/>
        <v>971335.61173658445</v>
      </c>
      <c r="CG725" s="18">
        <f t="shared" si="93"/>
        <v>0</v>
      </c>
      <c r="CH725" s="13">
        <f t="shared" si="95"/>
        <v>971335.61173658445</v>
      </c>
      <c r="CI725" s="13">
        <f t="shared" si="97"/>
        <v>642024.26014999999</v>
      </c>
      <c r="CJ725" s="13">
        <f t="shared" si="98"/>
        <v>1613359.8718865844</v>
      </c>
      <c r="CK725" s="13"/>
      <c r="CL725" s="13">
        <f t="shared" si="99"/>
        <v>1547046.41</v>
      </c>
      <c r="CN725" t="s">
        <v>326</v>
      </c>
      <c r="CO725" t="s">
        <v>213</v>
      </c>
      <c r="CP725" t="s">
        <v>509</v>
      </c>
      <c r="CQ725" t="s">
        <v>46</v>
      </c>
      <c r="CR725" s="18">
        <f t="shared" si="100"/>
        <v>1613359.8718865844</v>
      </c>
    </row>
    <row r="726" spans="1:96" x14ac:dyDescent="0.25">
      <c r="A726" t="s">
        <v>29</v>
      </c>
      <c r="B726" s="11">
        <v>1328</v>
      </c>
      <c r="C726" t="s">
        <v>896</v>
      </c>
      <c r="D726" s="21" t="s">
        <v>815</v>
      </c>
      <c r="E726" s="11" t="s">
        <v>897</v>
      </c>
      <c r="F726" s="11" t="s">
        <v>439</v>
      </c>
      <c r="G726" s="13">
        <v>32678.108180780699</v>
      </c>
      <c r="H726" s="13">
        <v>37906.605489705609</v>
      </c>
      <c r="I726" s="14">
        <v>66</v>
      </c>
      <c r="J726" s="15">
        <v>44037</v>
      </c>
      <c r="K726" s="15">
        <v>45984</v>
      </c>
      <c r="L726" s="13">
        <v>1547046.41</v>
      </c>
      <c r="M726" s="13">
        <v>638930.16732999997</v>
      </c>
      <c r="N726" s="13"/>
      <c r="O726" s="13">
        <v>32678.108180780699</v>
      </c>
      <c r="P726" s="13">
        <v>32678.108180780699</v>
      </c>
      <c r="Q726" s="13">
        <v>32678.108180780699</v>
      </c>
      <c r="R726" s="13">
        <v>32678.108180780699</v>
      </c>
      <c r="S726" s="13">
        <v>32678.108180780699</v>
      </c>
      <c r="T726" s="13">
        <v>32678.108180780699</v>
      </c>
      <c r="U726" s="13">
        <v>32678.108180780699</v>
      </c>
      <c r="V726" s="25">
        <v>32678.108180780699</v>
      </c>
      <c r="W726" s="13"/>
      <c r="X726" s="57"/>
      <c r="Y726" s="13"/>
      <c r="Z726" s="38">
        <v>32678.108180780699</v>
      </c>
      <c r="AA726" s="38"/>
      <c r="AB726" s="38"/>
      <c r="AC726" s="38"/>
      <c r="AD726" s="38"/>
      <c r="AE726" s="38"/>
      <c r="AF726" s="38"/>
      <c r="AG726" s="38"/>
      <c r="AH726" s="38"/>
      <c r="AI726" s="38">
        <v>32678.108180780699</v>
      </c>
      <c r="AJ726" s="38"/>
      <c r="AK726" s="38"/>
      <c r="AL726" s="38">
        <v>32678.108180780699</v>
      </c>
      <c r="AM726" s="38">
        <v>32678.108180780699</v>
      </c>
      <c r="AN726" s="38">
        <v>32678.108180780699</v>
      </c>
      <c r="AO726" s="38">
        <v>32678.108180780699</v>
      </c>
      <c r="AP726" s="38">
        <v>32678.108180780699</v>
      </c>
      <c r="AQ726" s="38">
        <v>32678.108180780699</v>
      </c>
      <c r="AR726" s="38">
        <v>32678.108180780699</v>
      </c>
      <c r="AS726" s="38">
        <v>32678.108180780699</v>
      </c>
      <c r="AT726" s="38">
        <v>32678.108180780699</v>
      </c>
      <c r="AU726" s="38">
        <v>32678.108180780699</v>
      </c>
      <c r="AV726" s="38">
        <v>32678.108180780699</v>
      </c>
      <c r="AW726" s="38">
        <v>32678.108180780699</v>
      </c>
      <c r="AX726" s="38">
        <v>32678.108180780699</v>
      </c>
      <c r="AY726" s="38">
        <v>32678.108180780699</v>
      </c>
      <c r="AZ726" s="38">
        <v>32678.108180780699</v>
      </c>
      <c r="BA726" s="38">
        <v>32678.108180780699</v>
      </c>
      <c r="BB726" s="38">
        <v>32678.108180780699</v>
      </c>
      <c r="BC726" s="38">
        <v>32678.108180780699</v>
      </c>
      <c r="BD726" s="38">
        <v>32678.108180780699</v>
      </c>
      <c r="BE726" s="38">
        <v>32678.108180780699</v>
      </c>
      <c r="BF726" s="38">
        <v>32678.108180780699</v>
      </c>
      <c r="BG726" s="38">
        <v>32678.108180780699</v>
      </c>
      <c r="BH726" s="38">
        <v>32678.108180780699</v>
      </c>
      <c r="BI726" s="38">
        <v>32678.108180780699</v>
      </c>
      <c r="BJ726" s="38">
        <v>32678.108180780699</v>
      </c>
      <c r="BK726" s="38">
        <v>32678.108180780699</v>
      </c>
      <c r="BL726" s="38">
        <v>32678.108180780699</v>
      </c>
      <c r="BM726" s="38"/>
      <c r="BN726" s="38">
        <v>0</v>
      </c>
      <c r="BO726" s="38">
        <v>0</v>
      </c>
      <c r="BP726" s="38"/>
      <c r="BQ726" s="39"/>
      <c r="BR726" s="39"/>
      <c r="BS726" s="39"/>
      <c r="BT726" s="39"/>
      <c r="BU726" s="39"/>
      <c r="BV726" s="39"/>
      <c r="BW726" s="39"/>
      <c r="BX726" s="39"/>
      <c r="BY726" s="39"/>
      <c r="BZ726" s="39"/>
      <c r="CA726" s="39"/>
      <c r="CB726" s="39"/>
      <c r="CF726" s="18">
        <f t="shared" si="96"/>
        <v>980343.24542342057</v>
      </c>
      <c r="CG726" s="18">
        <f t="shared" si="93"/>
        <v>0</v>
      </c>
      <c r="CH726" s="13">
        <f t="shared" si="95"/>
        <v>980343.24542342057</v>
      </c>
      <c r="CI726" s="13">
        <f t="shared" si="97"/>
        <v>638930.16732999997</v>
      </c>
      <c r="CJ726" s="13">
        <f t="shared" si="98"/>
        <v>1619273.4127534204</v>
      </c>
      <c r="CK726" s="13"/>
      <c r="CL726" s="13">
        <f t="shared" si="99"/>
        <v>1547046.41</v>
      </c>
      <c r="CN726" t="s">
        <v>326</v>
      </c>
      <c r="CO726" t="s">
        <v>213</v>
      </c>
      <c r="CP726" t="s">
        <v>509</v>
      </c>
      <c r="CQ726" t="s">
        <v>46</v>
      </c>
      <c r="CR726" s="18">
        <f t="shared" si="100"/>
        <v>1619273.4127534204</v>
      </c>
    </row>
    <row r="727" spans="1:96" x14ac:dyDescent="0.25">
      <c r="A727" t="s">
        <v>29</v>
      </c>
      <c r="B727" s="11">
        <v>1328</v>
      </c>
      <c r="C727" s="43" t="s">
        <v>898</v>
      </c>
      <c r="D727" s="21" t="s">
        <v>815</v>
      </c>
      <c r="E727" s="54" t="s">
        <v>899</v>
      </c>
      <c r="F727" s="11" t="s">
        <v>439</v>
      </c>
      <c r="G727" s="13">
        <v>28785.946003328372</v>
      </c>
      <c r="H727" s="13">
        <v>33391.697363860912</v>
      </c>
      <c r="I727" s="14">
        <v>64</v>
      </c>
      <c r="J727" s="15">
        <v>44037</v>
      </c>
      <c r="K727" s="15">
        <v>45925</v>
      </c>
      <c r="L727" s="13">
        <v>1186748.5900000001</v>
      </c>
      <c r="M727" s="13"/>
      <c r="N727" s="13"/>
      <c r="O727" s="13">
        <v>28785.946003328372</v>
      </c>
      <c r="P727" s="13">
        <v>28785.946003328372</v>
      </c>
      <c r="Q727" s="13">
        <v>28785.946003328372</v>
      </c>
      <c r="R727" s="13">
        <v>28785.946003328372</v>
      </c>
      <c r="S727" s="13">
        <v>28785.946003328372</v>
      </c>
      <c r="T727" s="13">
        <v>28785.946003328372</v>
      </c>
      <c r="U727" s="13">
        <v>28785.946003328372</v>
      </c>
      <c r="V727" s="25">
        <v>28785.946003328372</v>
      </c>
      <c r="W727" s="13"/>
      <c r="X727" s="57"/>
      <c r="Y727" s="13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9"/>
      <c r="BR727" s="39"/>
      <c r="BS727" s="39"/>
      <c r="BT727" s="39"/>
      <c r="BU727" s="39"/>
      <c r="BV727" s="39"/>
      <c r="BW727" s="39"/>
      <c r="BX727" s="39"/>
      <c r="BY727" s="39"/>
      <c r="BZ727" s="39"/>
      <c r="CA727" s="39"/>
      <c r="CB727" s="39"/>
      <c r="CF727" s="18">
        <f t="shared" si="96"/>
        <v>28785.946003328372</v>
      </c>
      <c r="CG727" s="18">
        <f t="shared" si="93"/>
        <v>0</v>
      </c>
      <c r="CH727" s="13">
        <f t="shared" si="95"/>
        <v>28785.946003328372</v>
      </c>
      <c r="CI727" s="13">
        <f t="shared" si="97"/>
        <v>0</v>
      </c>
      <c r="CJ727" s="13">
        <f t="shared" si="98"/>
        <v>28785.946003328372</v>
      </c>
      <c r="CK727" s="13"/>
      <c r="CL727" s="13">
        <f t="shared" si="99"/>
        <v>1186748.5900000001</v>
      </c>
      <c r="CN727" t="s">
        <v>326</v>
      </c>
      <c r="CO727" t="s">
        <v>213</v>
      </c>
      <c r="CP727" t="s">
        <v>873</v>
      </c>
      <c r="CQ727" t="s">
        <v>46</v>
      </c>
      <c r="CR727" s="18">
        <f t="shared" si="100"/>
        <v>28785.946003328372</v>
      </c>
    </row>
    <row r="728" spans="1:96" x14ac:dyDescent="0.25">
      <c r="A728" t="s">
        <v>29</v>
      </c>
      <c r="B728" s="11">
        <v>1328</v>
      </c>
      <c r="C728" s="43" t="s">
        <v>898</v>
      </c>
      <c r="D728" s="21" t="s">
        <v>815</v>
      </c>
      <c r="E728" s="54" t="s">
        <v>900</v>
      </c>
      <c r="F728" s="11" t="s">
        <v>439</v>
      </c>
      <c r="G728" s="13">
        <v>28785.946003328372</v>
      </c>
      <c r="H728" s="13">
        <v>33391.697363860912</v>
      </c>
      <c r="I728" s="14">
        <v>64</v>
      </c>
      <c r="J728" s="15">
        <v>44037</v>
      </c>
      <c r="K728" s="15">
        <v>45925</v>
      </c>
      <c r="L728" s="13">
        <v>1186748.5900000001</v>
      </c>
      <c r="M728" s="13"/>
      <c r="N728" s="13"/>
      <c r="O728" s="13">
        <v>28785.946003328372</v>
      </c>
      <c r="P728" s="13">
        <v>28785.946003328372</v>
      </c>
      <c r="Q728" s="13">
        <v>28785.946003328372</v>
      </c>
      <c r="R728" s="13">
        <v>28785.946003328372</v>
      </c>
      <c r="S728" s="13">
        <v>28785.946003328372</v>
      </c>
      <c r="T728" s="13">
        <v>28785.946003328372</v>
      </c>
      <c r="U728" s="13">
        <v>28785.946003328372</v>
      </c>
      <c r="V728" s="25">
        <v>28785.946003328372</v>
      </c>
      <c r="W728" s="13"/>
      <c r="X728" s="57"/>
      <c r="Y728" s="13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9"/>
      <c r="BR728" s="39"/>
      <c r="BS728" s="39"/>
      <c r="BT728" s="39"/>
      <c r="BU728" s="39"/>
      <c r="BV728" s="39"/>
      <c r="BW728" s="39"/>
      <c r="BX728" s="39"/>
      <c r="BY728" s="39"/>
      <c r="BZ728" s="39"/>
      <c r="CA728" s="39"/>
      <c r="CB728" s="39"/>
      <c r="CF728" s="18">
        <f t="shared" si="96"/>
        <v>28785.946003328372</v>
      </c>
      <c r="CG728" s="18">
        <f t="shared" si="93"/>
        <v>0</v>
      </c>
      <c r="CH728" s="13">
        <f t="shared" si="95"/>
        <v>28785.946003328372</v>
      </c>
      <c r="CI728" s="13">
        <f t="shared" si="97"/>
        <v>0</v>
      </c>
      <c r="CJ728" s="13">
        <f t="shared" si="98"/>
        <v>28785.946003328372</v>
      </c>
      <c r="CK728" s="13"/>
      <c r="CL728" s="13">
        <f t="shared" si="99"/>
        <v>1186748.5900000001</v>
      </c>
      <c r="CN728" t="s">
        <v>326</v>
      </c>
      <c r="CO728" t="s">
        <v>213</v>
      </c>
      <c r="CP728" t="s">
        <v>873</v>
      </c>
      <c r="CQ728" t="s">
        <v>46</v>
      </c>
      <c r="CR728" s="18">
        <f t="shared" si="100"/>
        <v>28785.946003328372</v>
      </c>
    </row>
    <row r="729" spans="1:96" x14ac:dyDescent="0.25">
      <c r="A729" t="s">
        <v>29</v>
      </c>
      <c r="B729" s="11">
        <v>1328</v>
      </c>
      <c r="C729" s="43" t="s">
        <v>898</v>
      </c>
      <c r="D729" s="21" t="s">
        <v>815</v>
      </c>
      <c r="E729" s="54" t="s">
        <v>901</v>
      </c>
      <c r="F729" s="11" t="s">
        <v>439</v>
      </c>
      <c r="G729" s="13">
        <v>28785.946003328372</v>
      </c>
      <c r="H729" s="13">
        <v>33391.697363860912</v>
      </c>
      <c r="I729" s="14">
        <v>64</v>
      </c>
      <c r="J729" s="15">
        <v>44037</v>
      </c>
      <c r="K729" s="15">
        <v>45925</v>
      </c>
      <c r="L729" s="13">
        <v>1186748.5900000001</v>
      </c>
      <c r="M729" s="13"/>
      <c r="N729" s="13"/>
      <c r="O729" s="13">
        <v>28785.946003328372</v>
      </c>
      <c r="P729" s="13">
        <v>28785.946003328372</v>
      </c>
      <c r="Q729" s="13">
        <v>28785.946003328372</v>
      </c>
      <c r="R729" s="13">
        <v>28785.946003328372</v>
      </c>
      <c r="S729" s="13">
        <v>28785.946003328372</v>
      </c>
      <c r="T729" s="13">
        <v>28785.946003328372</v>
      </c>
      <c r="U729" s="13">
        <v>28785.946003328372</v>
      </c>
      <c r="V729" s="25">
        <v>28785.946003328372</v>
      </c>
      <c r="W729" s="13"/>
      <c r="X729" s="57"/>
      <c r="Y729" s="13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9"/>
      <c r="BR729" s="39"/>
      <c r="BS729" s="39"/>
      <c r="BT729" s="39"/>
      <c r="BU729" s="39"/>
      <c r="BV729" s="39"/>
      <c r="BW729" s="39"/>
      <c r="BX729" s="39"/>
      <c r="BY729" s="39"/>
      <c r="BZ729" s="39"/>
      <c r="CA729" s="39"/>
      <c r="CB729" s="39"/>
      <c r="CF729" s="18">
        <f t="shared" si="96"/>
        <v>28785.946003328372</v>
      </c>
      <c r="CG729" s="18">
        <f t="shared" si="93"/>
        <v>0</v>
      </c>
      <c r="CH729" s="13">
        <f t="shared" si="95"/>
        <v>28785.946003328372</v>
      </c>
      <c r="CI729" s="13">
        <f t="shared" si="97"/>
        <v>0</v>
      </c>
      <c r="CJ729" s="13">
        <f t="shared" si="98"/>
        <v>28785.946003328372</v>
      </c>
      <c r="CK729" s="13"/>
      <c r="CL729" s="13">
        <f t="shared" si="99"/>
        <v>1186748.5900000001</v>
      </c>
      <c r="CN729" t="s">
        <v>326</v>
      </c>
      <c r="CO729" t="s">
        <v>213</v>
      </c>
      <c r="CP729" t="s">
        <v>873</v>
      </c>
      <c r="CQ729" t="s">
        <v>46</v>
      </c>
      <c r="CR729" s="18">
        <f t="shared" si="100"/>
        <v>28785.946003328372</v>
      </c>
    </row>
    <row r="730" spans="1:96" x14ac:dyDescent="0.25">
      <c r="A730" t="s">
        <v>29</v>
      </c>
      <c r="B730" s="11">
        <v>1328</v>
      </c>
      <c r="C730" s="43" t="s">
        <v>898</v>
      </c>
      <c r="D730" s="21" t="s">
        <v>815</v>
      </c>
      <c r="E730" s="54" t="s">
        <v>902</v>
      </c>
      <c r="F730" s="11" t="s">
        <v>439</v>
      </c>
      <c r="G730" s="13">
        <v>28785.946003328372</v>
      </c>
      <c r="H730" s="13">
        <v>33391.697363860912</v>
      </c>
      <c r="I730" s="14">
        <v>64</v>
      </c>
      <c r="J730" s="15">
        <v>44037</v>
      </c>
      <c r="K730" s="15">
        <v>45925</v>
      </c>
      <c r="L730" s="13">
        <v>1186748.5900000001</v>
      </c>
      <c r="M730" s="13"/>
      <c r="N730" s="13"/>
      <c r="O730" s="13">
        <v>28785.946003328372</v>
      </c>
      <c r="P730" s="13">
        <v>28785.946003328372</v>
      </c>
      <c r="Q730" s="13">
        <v>28785.946003328372</v>
      </c>
      <c r="R730" s="13">
        <v>28785.946003328372</v>
      </c>
      <c r="S730" s="13">
        <v>28785.946003328372</v>
      </c>
      <c r="T730" s="13">
        <v>28785.946003328372</v>
      </c>
      <c r="U730" s="13">
        <v>28785.946003328372</v>
      </c>
      <c r="V730" s="25">
        <v>28785.946003328372</v>
      </c>
      <c r="W730" s="13"/>
      <c r="X730" s="57"/>
      <c r="Y730" s="13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9"/>
      <c r="BR730" s="39"/>
      <c r="BS730" s="39"/>
      <c r="BT730" s="39"/>
      <c r="BU730" s="39"/>
      <c r="BV730" s="39"/>
      <c r="BW730" s="39"/>
      <c r="BX730" s="39"/>
      <c r="BY730" s="39"/>
      <c r="BZ730" s="39"/>
      <c r="CA730" s="39"/>
      <c r="CB730" s="39"/>
      <c r="CF730" s="18">
        <f t="shared" si="96"/>
        <v>28785.946003328372</v>
      </c>
      <c r="CG730" s="18">
        <f t="shared" si="93"/>
        <v>0</v>
      </c>
      <c r="CH730" s="13">
        <f t="shared" si="95"/>
        <v>28785.946003328372</v>
      </c>
      <c r="CI730" s="13">
        <f t="shared" si="97"/>
        <v>0</v>
      </c>
      <c r="CJ730" s="13">
        <f t="shared" si="98"/>
        <v>28785.946003328372</v>
      </c>
      <c r="CK730" s="13"/>
      <c r="CL730" s="13">
        <f t="shared" si="99"/>
        <v>1186748.5900000001</v>
      </c>
      <c r="CN730" t="s">
        <v>326</v>
      </c>
      <c r="CO730" t="s">
        <v>213</v>
      </c>
      <c r="CP730" t="s">
        <v>873</v>
      </c>
      <c r="CQ730" t="s">
        <v>46</v>
      </c>
      <c r="CR730" s="18">
        <f t="shared" si="100"/>
        <v>28785.946003328372</v>
      </c>
    </row>
    <row r="731" spans="1:96" x14ac:dyDescent="0.25">
      <c r="A731" t="s">
        <v>29</v>
      </c>
      <c r="B731" s="11">
        <v>1328</v>
      </c>
      <c r="C731" s="43" t="s">
        <v>898</v>
      </c>
      <c r="D731" s="21" t="s">
        <v>815</v>
      </c>
      <c r="E731" s="11" t="s">
        <v>903</v>
      </c>
      <c r="F731" s="11" t="s">
        <v>439</v>
      </c>
      <c r="G731" s="13">
        <v>28785.946003328372</v>
      </c>
      <c r="H731" s="13">
        <v>33391.697363860912</v>
      </c>
      <c r="I731" s="14">
        <v>64</v>
      </c>
      <c r="J731" s="15">
        <v>44037</v>
      </c>
      <c r="K731" s="15">
        <v>45925</v>
      </c>
      <c r="L731" s="13">
        <v>1583733.89</v>
      </c>
      <c r="M731" s="13">
        <v>673086.90324999997</v>
      </c>
      <c r="N731" s="13">
        <v>0</v>
      </c>
      <c r="O731" s="13">
        <v>28785.946003328372</v>
      </c>
      <c r="P731" s="13">
        <v>28785.946003328372</v>
      </c>
      <c r="Q731" s="13">
        <v>28785.946003328372</v>
      </c>
      <c r="R731" s="13">
        <v>28785.946003328372</v>
      </c>
      <c r="S731" s="13">
        <v>28785.946003328372</v>
      </c>
      <c r="T731" s="13">
        <v>28785.946003328372</v>
      </c>
      <c r="U731" s="13">
        <v>28785.946003328372</v>
      </c>
      <c r="V731" s="25">
        <v>28785.946003328372</v>
      </c>
      <c r="W731" s="13"/>
      <c r="X731" s="57"/>
      <c r="Y731" s="13"/>
      <c r="Z731" s="38">
        <v>28785.946003328372</v>
      </c>
      <c r="AA731" s="38"/>
      <c r="AB731" s="38"/>
      <c r="AC731" s="38"/>
      <c r="AD731" s="38"/>
      <c r="AE731" s="38"/>
      <c r="AF731" s="38"/>
      <c r="AG731" s="38"/>
      <c r="AH731" s="38"/>
      <c r="AI731" s="38">
        <v>28785.946003328372</v>
      </c>
      <c r="AJ731" s="38"/>
      <c r="AK731" s="38"/>
      <c r="AL731" s="38">
        <v>28785.946003328372</v>
      </c>
      <c r="AM731" s="38">
        <v>28785.946003328372</v>
      </c>
      <c r="AN731" s="38">
        <v>28785.946003328372</v>
      </c>
      <c r="AO731" s="38">
        <v>28785.946003328372</v>
      </c>
      <c r="AP731" s="38">
        <v>28785.946003328372</v>
      </c>
      <c r="AQ731" s="38">
        <v>28785.946003328372</v>
      </c>
      <c r="AR731" s="38">
        <v>28785.946003328372</v>
      </c>
      <c r="AS731" s="38">
        <v>28785.946003328372</v>
      </c>
      <c r="AT731" s="38">
        <v>28785.946003328372</v>
      </c>
      <c r="AU731" s="38">
        <v>28785.946003328372</v>
      </c>
      <c r="AV731" s="38">
        <v>28785.946003328372</v>
      </c>
      <c r="AW731" s="38">
        <v>28785.946003328372</v>
      </c>
      <c r="AX731" s="38">
        <v>28785.946003328372</v>
      </c>
      <c r="AY731" s="38">
        <v>28785.946003328372</v>
      </c>
      <c r="AZ731" s="38">
        <v>28785.946003328372</v>
      </c>
      <c r="BA731" s="38">
        <v>28785.946003328372</v>
      </c>
      <c r="BB731" s="38">
        <v>28785.946003328372</v>
      </c>
      <c r="BC731" s="38">
        <v>28785.946003328372</v>
      </c>
      <c r="BD731" s="38">
        <v>28785.946003328372</v>
      </c>
      <c r="BE731" s="38">
        <v>28785.946003328372</v>
      </c>
      <c r="BF731" s="38">
        <v>28785.946003328372</v>
      </c>
      <c r="BG731" s="38">
        <v>28785.946003328372</v>
      </c>
      <c r="BH731" s="38">
        <v>28785.946003328372</v>
      </c>
      <c r="BI731" s="38">
        <v>28785.946003328372</v>
      </c>
      <c r="BJ731" s="38">
        <v>28785.946003328372</v>
      </c>
      <c r="BK731" s="38"/>
      <c r="BL731" s="38">
        <v>0</v>
      </c>
      <c r="BM731" s="38">
        <v>0</v>
      </c>
      <c r="BN731" s="38">
        <v>0</v>
      </c>
      <c r="BO731" s="38">
        <v>0</v>
      </c>
      <c r="BP731" s="38"/>
      <c r="BQ731" s="39"/>
      <c r="BR731" s="39"/>
      <c r="BS731" s="39"/>
      <c r="BT731" s="39"/>
      <c r="BU731" s="39"/>
      <c r="BV731" s="39"/>
      <c r="BW731" s="39"/>
      <c r="BX731" s="39"/>
      <c r="BY731" s="39"/>
      <c r="BZ731" s="39"/>
      <c r="CA731" s="39"/>
      <c r="CB731" s="39"/>
      <c r="CF731" s="18">
        <f t="shared" si="96"/>
        <v>806006.4880931949</v>
      </c>
      <c r="CG731" s="18">
        <f t="shared" si="93"/>
        <v>0</v>
      </c>
      <c r="CH731" s="13">
        <f t="shared" si="95"/>
        <v>806006.4880931949</v>
      </c>
      <c r="CI731" s="13">
        <f t="shared" si="97"/>
        <v>673086.90324999997</v>
      </c>
      <c r="CJ731" s="13">
        <f t="shared" si="98"/>
        <v>1479093.391343195</v>
      </c>
      <c r="CK731" s="13"/>
      <c r="CL731" s="13">
        <f t="shared" si="99"/>
        <v>1583733.89</v>
      </c>
      <c r="CN731" t="s">
        <v>326</v>
      </c>
      <c r="CO731" t="s">
        <v>213</v>
      </c>
      <c r="CP731" t="s">
        <v>509</v>
      </c>
      <c r="CQ731" t="s">
        <v>46</v>
      </c>
      <c r="CR731" s="18">
        <f t="shared" si="100"/>
        <v>1479093.391343195</v>
      </c>
    </row>
    <row r="732" spans="1:96" x14ac:dyDescent="0.25">
      <c r="A732" t="s">
        <v>29</v>
      </c>
      <c r="B732" s="11">
        <v>1328</v>
      </c>
      <c r="C732" s="66" t="s">
        <v>898</v>
      </c>
      <c r="D732" s="21" t="s">
        <v>815</v>
      </c>
      <c r="E732" s="11" t="s">
        <v>904</v>
      </c>
      <c r="F732" s="11" t="s">
        <v>439</v>
      </c>
      <c r="G732" s="13">
        <v>28785.946003328372</v>
      </c>
      <c r="H732" s="13">
        <v>33391.697363860912</v>
      </c>
      <c r="I732" s="14">
        <v>64</v>
      </c>
      <c r="J732" s="15">
        <v>44037</v>
      </c>
      <c r="K732" s="15">
        <v>45925</v>
      </c>
      <c r="L732" s="13">
        <v>1583733.89</v>
      </c>
      <c r="M732" s="13">
        <v>673086.90324999997</v>
      </c>
      <c r="N732" s="13">
        <v>0</v>
      </c>
      <c r="O732" s="13">
        <v>28785.946003328372</v>
      </c>
      <c r="P732" s="13">
        <v>28785.946003328372</v>
      </c>
      <c r="Q732" s="13">
        <v>28785.946003328372</v>
      </c>
      <c r="R732" s="13">
        <v>28785.946003328372</v>
      </c>
      <c r="S732" s="13">
        <v>28785.946003328372</v>
      </c>
      <c r="T732" s="13">
        <v>28785.946003328372</v>
      </c>
      <c r="U732" s="13">
        <v>28785.946003328372</v>
      </c>
      <c r="V732" s="25">
        <v>28785.946003328372</v>
      </c>
      <c r="W732" s="13"/>
      <c r="X732" s="57"/>
      <c r="Y732" s="13"/>
      <c r="Z732" s="38">
        <v>28785.946003328372</v>
      </c>
      <c r="AA732" s="38"/>
      <c r="AB732" s="38"/>
      <c r="AC732" s="38"/>
      <c r="AD732" s="38"/>
      <c r="AE732" s="38"/>
      <c r="AF732" s="38"/>
      <c r="AG732" s="38"/>
      <c r="AH732" s="38"/>
      <c r="AI732" s="38">
        <v>28785.946003328372</v>
      </c>
      <c r="AJ732" s="38"/>
      <c r="AK732" s="38"/>
      <c r="AL732" s="38">
        <v>28785.946003328372</v>
      </c>
      <c r="AM732" s="38">
        <v>28785.946003328372</v>
      </c>
      <c r="AN732" s="38">
        <v>28785.946003328372</v>
      </c>
      <c r="AO732" s="38">
        <v>28785.946003328372</v>
      </c>
      <c r="AP732" s="38">
        <v>28785.946003328372</v>
      </c>
      <c r="AQ732" s="38">
        <v>28785.946003328372</v>
      </c>
      <c r="AR732" s="38">
        <v>28785.946003328372</v>
      </c>
      <c r="AS732" s="38">
        <v>28785.946003328372</v>
      </c>
      <c r="AT732" s="38">
        <v>28785.946003328372</v>
      </c>
      <c r="AU732" s="38">
        <v>28785.946003328372</v>
      </c>
      <c r="AV732" s="38">
        <v>28785.946003328372</v>
      </c>
      <c r="AW732" s="38">
        <v>28785.946003328372</v>
      </c>
      <c r="AX732" s="38">
        <v>28785.946003328372</v>
      </c>
      <c r="AY732" s="38">
        <v>28785.946003328372</v>
      </c>
      <c r="AZ732" s="38">
        <v>28785.946003328372</v>
      </c>
      <c r="BA732" s="38">
        <v>28785.946003328372</v>
      </c>
      <c r="BB732" s="38">
        <v>28785.946003328372</v>
      </c>
      <c r="BC732" s="38">
        <v>28785.946003328372</v>
      </c>
      <c r="BD732" s="38">
        <v>28785.946003328372</v>
      </c>
      <c r="BE732" s="38">
        <v>28785.946003328372</v>
      </c>
      <c r="BF732" s="38">
        <v>28785.946003328372</v>
      </c>
      <c r="BG732" s="38">
        <v>28785.946003328372</v>
      </c>
      <c r="BH732" s="38">
        <v>28785.946003328372</v>
      </c>
      <c r="BI732" s="38">
        <v>28785.946003328372</v>
      </c>
      <c r="BJ732" s="38">
        <v>28785.946003328372</v>
      </c>
      <c r="BK732" s="38"/>
      <c r="BL732" s="38">
        <v>0</v>
      </c>
      <c r="BM732" s="38">
        <v>0</v>
      </c>
      <c r="BN732" s="38">
        <v>0</v>
      </c>
      <c r="BO732" s="38">
        <v>0</v>
      </c>
      <c r="BP732" s="38"/>
      <c r="BQ732" s="39"/>
      <c r="BR732" s="39"/>
      <c r="BS732" s="39"/>
      <c r="BT732" s="39"/>
      <c r="BU732" s="39"/>
      <c r="BV732" s="39"/>
      <c r="BW732" s="39"/>
      <c r="BX732" s="39"/>
      <c r="BY732" s="39"/>
      <c r="BZ732" s="39"/>
      <c r="CA732" s="39"/>
      <c r="CB732" s="39"/>
      <c r="CF732" s="18">
        <f t="shared" si="96"/>
        <v>806006.4880931949</v>
      </c>
      <c r="CG732" s="18">
        <f t="shared" si="93"/>
        <v>0</v>
      </c>
      <c r="CH732" s="13">
        <f t="shared" si="95"/>
        <v>806006.4880931949</v>
      </c>
      <c r="CI732" s="13">
        <f t="shared" si="97"/>
        <v>673086.90324999997</v>
      </c>
      <c r="CJ732" s="13">
        <f t="shared" si="98"/>
        <v>1479093.391343195</v>
      </c>
      <c r="CK732" s="13"/>
      <c r="CL732" s="13">
        <f t="shared" si="99"/>
        <v>1583733.89</v>
      </c>
      <c r="CN732" t="s">
        <v>326</v>
      </c>
      <c r="CO732" t="s">
        <v>213</v>
      </c>
      <c r="CP732" t="s">
        <v>509</v>
      </c>
      <c r="CQ732" t="s">
        <v>46</v>
      </c>
      <c r="CR732" s="18">
        <f t="shared" si="100"/>
        <v>1479093.391343195</v>
      </c>
    </row>
    <row r="733" spans="1:96" x14ac:dyDescent="0.25">
      <c r="A733" t="s">
        <v>29</v>
      </c>
      <c r="B733" s="11">
        <v>1328</v>
      </c>
      <c r="C733" t="s">
        <v>877</v>
      </c>
      <c r="D733" s="21" t="s">
        <v>815</v>
      </c>
      <c r="E733" s="11" t="s">
        <v>905</v>
      </c>
      <c r="F733" s="11" t="s">
        <v>439</v>
      </c>
      <c r="G733" s="13">
        <v>28939.551747993119</v>
      </c>
      <c r="H733" s="13">
        <v>33569.880027672014</v>
      </c>
      <c r="I733" s="14">
        <v>64</v>
      </c>
      <c r="J733" s="15">
        <v>44037</v>
      </c>
      <c r="K733" s="15">
        <v>45925</v>
      </c>
      <c r="L733" s="13">
        <v>1583733.89</v>
      </c>
      <c r="M733" s="13">
        <v>669919.43546999991</v>
      </c>
      <c r="N733" s="13">
        <v>0</v>
      </c>
      <c r="O733" s="13">
        <v>28939.551747993119</v>
      </c>
      <c r="P733" s="13">
        <v>28939.551747993119</v>
      </c>
      <c r="Q733" s="13">
        <v>28939.551747993119</v>
      </c>
      <c r="R733" s="13">
        <v>28939.551747993119</v>
      </c>
      <c r="S733" s="13">
        <v>28939.551747993119</v>
      </c>
      <c r="T733" s="13">
        <v>28939.551747993119</v>
      </c>
      <c r="U733" s="13">
        <v>28939.551747993119</v>
      </c>
      <c r="V733" s="25">
        <v>28939.551747993119</v>
      </c>
      <c r="W733" s="13"/>
      <c r="X733" s="57"/>
      <c r="Y733" s="13"/>
      <c r="Z733" s="38">
        <v>28939.551747993119</v>
      </c>
      <c r="AA733" s="38"/>
      <c r="AB733" s="38"/>
      <c r="AC733" s="38"/>
      <c r="AD733" s="38"/>
      <c r="AE733" s="38"/>
      <c r="AF733" s="38"/>
      <c r="AG733" s="38"/>
      <c r="AH733" s="38"/>
      <c r="AI733" s="38">
        <v>28939.551747993119</v>
      </c>
      <c r="AJ733" s="38"/>
      <c r="AK733" s="38"/>
      <c r="AL733" s="38">
        <v>28939.551747993119</v>
      </c>
      <c r="AM733" s="38">
        <v>28939.551747993119</v>
      </c>
      <c r="AN733" s="38">
        <v>28939.551747993119</v>
      </c>
      <c r="AO733" s="38">
        <v>28939.551747993119</v>
      </c>
      <c r="AP733" s="38">
        <v>28939.551747993119</v>
      </c>
      <c r="AQ733" s="38">
        <v>28939.551747993119</v>
      </c>
      <c r="AR733" s="38">
        <v>28939.551747993119</v>
      </c>
      <c r="AS733" s="38">
        <v>28939.551747993119</v>
      </c>
      <c r="AT733" s="38">
        <v>28939.551747993119</v>
      </c>
      <c r="AU733" s="38">
        <v>28939.551747993119</v>
      </c>
      <c r="AV733" s="38">
        <v>28939.551747993119</v>
      </c>
      <c r="AW733" s="38">
        <v>28939.551747993119</v>
      </c>
      <c r="AX733" s="38">
        <v>28939.551747993119</v>
      </c>
      <c r="AY733" s="38">
        <v>28939.551747993119</v>
      </c>
      <c r="AZ733" s="38">
        <v>28939.551747993119</v>
      </c>
      <c r="BA733" s="38">
        <v>28939.551747993119</v>
      </c>
      <c r="BB733" s="38">
        <v>28939.551747993119</v>
      </c>
      <c r="BC733" s="38">
        <v>28939.551747993119</v>
      </c>
      <c r="BD733" s="38">
        <v>28939.551747993119</v>
      </c>
      <c r="BE733" s="38">
        <v>28939.551747993119</v>
      </c>
      <c r="BF733" s="38">
        <v>28939.551747993119</v>
      </c>
      <c r="BG733" s="38">
        <v>28939.551747993119</v>
      </c>
      <c r="BH733" s="38">
        <v>28939.551747993119</v>
      </c>
      <c r="BI733" s="38">
        <v>28939.551747993119</v>
      </c>
      <c r="BJ733" s="38">
        <v>28939.551747993119</v>
      </c>
      <c r="BK733" s="38"/>
      <c r="BL733" s="38">
        <v>0</v>
      </c>
      <c r="BM733" s="38">
        <v>0</v>
      </c>
      <c r="BN733" s="38">
        <v>0</v>
      </c>
      <c r="BO733" s="38">
        <v>0</v>
      </c>
      <c r="BP733" s="38"/>
      <c r="BQ733" s="39"/>
      <c r="BR733" s="39"/>
      <c r="BS733" s="39"/>
      <c r="BT733" s="39"/>
      <c r="BU733" s="39"/>
      <c r="BV733" s="39"/>
      <c r="BW733" s="39"/>
      <c r="BX733" s="39"/>
      <c r="BY733" s="39"/>
      <c r="BZ733" s="39"/>
      <c r="CA733" s="39"/>
      <c r="CB733" s="39"/>
      <c r="CF733" s="18">
        <f t="shared" si="96"/>
        <v>810307.44894380704</v>
      </c>
      <c r="CG733" s="18">
        <f t="shared" si="93"/>
        <v>0</v>
      </c>
      <c r="CH733" s="13">
        <f t="shared" si="95"/>
        <v>810307.44894380704</v>
      </c>
      <c r="CI733" s="13">
        <f t="shared" si="97"/>
        <v>669919.43546999991</v>
      </c>
      <c r="CJ733" s="13">
        <f t="shared" si="98"/>
        <v>1480226.884413807</v>
      </c>
      <c r="CK733" s="13"/>
      <c r="CL733" s="13">
        <f t="shared" si="99"/>
        <v>1583733.89</v>
      </c>
      <c r="CN733" t="s">
        <v>326</v>
      </c>
      <c r="CO733" t="s">
        <v>213</v>
      </c>
      <c r="CP733" t="s">
        <v>552</v>
      </c>
      <c r="CQ733" t="s">
        <v>46</v>
      </c>
      <c r="CR733" s="18">
        <f t="shared" si="100"/>
        <v>1480226.884413807</v>
      </c>
    </row>
    <row r="734" spans="1:96" x14ac:dyDescent="0.25">
      <c r="A734" t="s">
        <v>29</v>
      </c>
      <c r="B734" s="11">
        <v>1328</v>
      </c>
      <c r="C734" s="43" t="s">
        <v>898</v>
      </c>
      <c r="D734" s="21" t="s">
        <v>815</v>
      </c>
      <c r="E734" s="11" t="s">
        <v>906</v>
      </c>
      <c r="F734" s="11" t="s">
        <v>439</v>
      </c>
      <c r="G734" s="13">
        <v>28785.946003328372</v>
      </c>
      <c r="H734" s="13">
        <v>33391.697363860912</v>
      </c>
      <c r="I734" s="14">
        <v>64</v>
      </c>
      <c r="J734" s="15">
        <v>44037</v>
      </c>
      <c r="K734" s="15">
        <v>45925</v>
      </c>
      <c r="L734" s="13">
        <v>1583733.89</v>
      </c>
      <c r="M734" s="13">
        <v>673086.90324999997</v>
      </c>
      <c r="N734" s="13">
        <v>0</v>
      </c>
      <c r="O734" s="13">
        <v>28785.946003328372</v>
      </c>
      <c r="P734" s="13">
        <v>28785.946003328372</v>
      </c>
      <c r="Q734" s="13">
        <v>28785.946003328372</v>
      </c>
      <c r="R734" s="13">
        <v>28785.946003328372</v>
      </c>
      <c r="S734" s="13">
        <v>28785.946003328372</v>
      </c>
      <c r="T734" s="13">
        <v>28785.946003328372</v>
      </c>
      <c r="U734" s="13">
        <v>28785.946003328372</v>
      </c>
      <c r="V734" s="25">
        <v>28785.946003328372</v>
      </c>
      <c r="W734" s="13"/>
      <c r="X734" s="57"/>
      <c r="Y734" s="13"/>
      <c r="Z734" s="38">
        <v>28785.946003328372</v>
      </c>
      <c r="AA734" s="38"/>
      <c r="AB734" s="38"/>
      <c r="AC734" s="38"/>
      <c r="AD734" s="38"/>
      <c r="AE734" s="38"/>
      <c r="AF734" s="38"/>
      <c r="AG734" s="38"/>
      <c r="AH734" s="38"/>
      <c r="AI734" s="38">
        <v>28785.946003328372</v>
      </c>
      <c r="AJ734" s="38"/>
      <c r="AK734" s="38"/>
      <c r="AL734" s="38">
        <v>28785.946003328372</v>
      </c>
      <c r="AM734" s="38">
        <v>28785.946003328372</v>
      </c>
      <c r="AN734" s="38">
        <v>28785.946003328372</v>
      </c>
      <c r="AO734" s="38">
        <v>28785.946003328372</v>
      </c>
      <c r="AP734" s="38">
        <v>28785.946003328372</v>
      </c>
      <c r="AQ734" s="38">
        <v>28785.946003328372</v>
      </c>
      <c r="AR734" s="38">
        <v>28785.946003328372</v>
      </c>
      <c r="AS734" s="38">
        <v>28785.946003328372</v>
      </c>
      <c r="AT734" s="38">
        <v>28785.946003328372</v>
      </c>
      <c r="AU734" s="38">
        <v>28785.946003328372</v>
      </c>
      <c r="AV734" s="38">
        <v>28785.946003328372</v>
      </c>
      <c r="AW734" s="38">
        <v>28785.946003328372</v>
      </c>
      <c r="AX734" s="38">
        <v>28785.946003328372</v>
      </c>
      <c r="AY734" s="38">
        <v>28785.946003328372</v>
      </c>
      <c r="AZ734" s="38">
        <v>28785.946003328372</v>
      </c>
      <c r="BA734" s="38">
        <v>28785.946003328372</v>
      </c>
      <c r="BB734" s="38">
        <v>28785.946003328372</v>
      </c>
      <c r="BC734" s="38">
        <v>28785.946003328372</v>
      </c>
      <c r="BD734" s="38">
        <v>28785.946003328372</v>
      </c>
      <c r="BE734" s="38">
        <v>28785.946003328372</v>
      </c>
      <c r="BF734" s="38">
        <v>28785.946003328372</v>
      </c>
      <c r="BG734" s="38">
        <v>28785.946003328372</v>
      </c>
      <c r="BH734" s="38">
        <v>28785.946003328372</v>
      </c>
      <c r="BI734" s="38">
        <v>28785.946003328372</v>
      </c>
      <c r="BJ734" s="38">
        <v>28785.946003328372</v>
      </c>
      <c r="BK734" s="38"/>
      <c r="BL734" s="38">
        <v>0</v>
      </c>
      <c r="BM734" s="38">
        <v>0</v>
      </c>
      <c r="BN734" s="38">
        <v>0</v>
      </c>
      <c r="BO734" s="38">
        <v>0</v>
      </c>
      <c r="BP734" s="38"/>
      <c r="BQ734" s="39"/>
      <c r="BR734" s="39"/>
      <c r="BS734" s="39"/>
      <c r="BT734" s="39"/>
      <c r="BU734" s="39"/>
      <c r="BV734" s="39"/>
      <c r="BW734" s="39"/>
      <c r="BX734" s="39"/>
      <c r="BY734" s="39"/>
      <c r="BZ734" s="39"/>
      <c r="CA734" s="39"/>
      <c r="CB734" s="39"/>
      <c r="CF734" s="18">
        <f t="shared" si="96"/>
        <v>806006.4880931949</v>
      </c>
      <c r="CG734" s="18">
        <f t="shared" si="93"/>
        <v>0</v>
      </c>
      <c r="CH734" s="13">
        <f t="shared" si="95"/>
        <v>806006.4880931949</v>
      </c>
      <c r="CI734" s="13">
        <f t="shared" si="97"/>
        <v>673086.90324999997</v>
      </c>
      <c r="CJ734" s="13">
        <f t="shared" si="98"/>
        <v>1479093.391343195</v>
      </c>
      <c r="CK734" s="13"/>
      <c r="CL734" s="13">
        <f t="shared" si="99"/>
        <v>1583733.89</v>
      </c>
      <c r="CN734" t="s">
        <v>326</v>
      </c>
      <c r="CO734" t="s">
        <v>213</v>
      </c>
      <c r="CP734" t="s">
        <v>552</v>
      </c>
      <c r="CQ734" t="s">
        <v>46</v>
      </c>
      <c r="CR734" s="18">
        <f t="shared" si="100"/>
        <v>1479093.391343195</v>
      </c>
    </row>
    <row r="735" spans="1:96" x14ac:dyDescent="0.25">
      <c r="A735" t="s">
        <v>29</v>
      </c>
      <c r="B735" s="11">
        <v>1328</v>
      </c>
      <c r="C735" t="s">
        <v>907</v>
      </c>
      <c r="D735" s="21" t="s">
        <v>815</v>
      </c>
      <c r="E735" s="11" t="s">
        <v>908</v>
      </c>
      <c r="F735" s="11" t="s">
        <v>439</v>
      </c>
      <c r="G735" s="13">
        <v>33936.223599975681</v>
      </c>
      <c r="H735" s="13">
        <v>39366.019375971788</v>
      </c>
      <c r="I735" s="14">
        <v>66</v>
      </c>
      <c r="J735" s="15">
        <v>44037</v>
      </c>
      <c r="K735" s="15">
        <v>45984</v>
      </c>
      <c r="L735" s="13">
        <v>1621494.72</v>
      </c>
      <c r="M735" s="13">
        <v>672920.3088</v>
      </c>
      <c r="N735" s="13">
        <v>0</v>
      </c>
      <c r="O735" s="13">
        <v>33936.223599975681</v>
      </c>
      <c r="P735" s="13">
        <v>33936.223599975681</v>
      </c>
      <c r="Q735" s="13">
        <v>33936.223599975681</v>
      </c>
      <c r="R735" s="13">
        <v>33936.223599975681</v>
      </c>
      <c r="S735" s="13">
        <v>33936.223599975681</v>
      </c>
      <c r="T735" s="13">
        <v>33936.223599975681</v>
      </c>
      <c r="U735" s="13">
        <v>33936.223599975681</v>
      </c>
      <c r="V735" s="25">
        <v>33936.223599975681</v>
      </c>
      <c r="W735" s="13"/>
      <c r="X735" s="57"/>
      <c r="Y735" s="13"/>
      <c r="Z735" s="38">
        <v>33936.223599975681</v>
      </c>
      <c r="AA735" s="38"/>
      <c r="AB735" s="38"/>
      <c r="AC735" s="38"/>
      <c r="AD735" s="38"/>
      <c r="AE735" s="38"/>
      <c r="AF735" s="38"/>
      <c r="AG735" s="38"/>
      <c r="AH735" s="38"/>
      <c r="AI735" s="38">
        <v>33936.223599975681</v>
      </c>
      <c r="AJ735" s="38"/>
      <c r="AK735" s="38"/>
      <c r="AL735" s="38">
        <v>33936.223599975681</v>
      </c>
      <c r="AM735" s="38">
        <v>33936.223599975681</v>
      </c>
      <c r="AN735" s="38">
        <v>33936.223599975681</v>
      </c>
      <c r="AO735" s="38">
        <v>33936.223599975681</v>
      </c>
      <c r="AP735" s="38">
        <v>33936.223599975681</v>
      </c>
      <c r="AQ735" s="38">
        <v>33936.223599975681</v>
      </c>
      <c r="AR735" s="38">
        <v>33936.223599975681</v>
      </c>
      <c r="AS735" s="38">
        <v>33936.223599975681</v>
      </c>
      <c r="AT735" s="38">
        <v>33936.223599975681</v>
      </c>
      <c r="AU735" s="38">
        <v>33936.223599975681</v>
      </c>
      <c r="AV735" s="38">
        <v>33936.223599975681</v>
      </c>
      <c r="AW735" s="38">
        <v>33936.223599975681</v>
      </c>
      <c r="AX735" s="38">
        <v>33936.223599975681</v>
      </c>
      <c r="AY735" s="38">
        <v>33936.223599975681</v>
      </c>
      <c r="AZ735" s="38">
        <v>33936.223599975681</v>
      </c>
      <c r="BA735" s="38">
        <v>33936.223599975681</v>
      </c>
      <c r="BB735" s="38">
        <v>33936.223599975681</v>
      </c>
      <c r="BC735" s="38">
        <v>33936.223599975681</v>
      </c>
      <c r="BD735" s="38">
        <v>33936.223599975681</v>
      </c>
      <c r="BE735" s="38">
        <v>33936.223599975681</v>
      </c>
      <c r="BF735" s="38">
        <v>33936.223599975681</v>
      </c>
      <c r="BG735" s="38">
        <v>33936.223599975681</v>
      </c>
      <c r="BH735" s="38">
        <v>33936.223599975681</v>
      </c>
      <c r="BI735" s="38">
        <v>33936.223599975681</v>
      </c>
      <c r="BJ735" s="38">
        <v>33936.223599975681</v>
      </c>
      <c r="BK735" s="38">
        <v>33936.223599975681</v>
      </c>
      <c r="BL735" s="38">
        <v>33936.223599975681</v>
      </c>
      <c r="BM735" s="38"/>
      <c r="BN735" s="38">
        <v>0</v>
      </c>
      <c r="BO735" s="38">
        <v>0</v>
      </c>
      <c r="BP735" s="38"/>
      <c r="BQ735" s="39"/>
      <c r="BR735" s="39"/>
      <c r="BS735" s="39"/>
      <c r="BT735" s="39"/>
      <c r="BU735" s="39"/>
      <c r="BV735" s="39"/>
      <c r="BW735" s="39"/>
      <c r="BX735" s="39"/>
      <c r="BY735" s="39"/>
      <c r="BZ735" s="39"/>
      <c r="CA735" s="39"/>
      <c r="CB735" s="39"/>
      <c r="CF735" s="18">
        <f t="shared" si="96"/>
        <v>1018086.7079992708</v>
      </c>
      <c r="CG735" s="18">
        <f t="shared" si="93"/>
        <v>0</v>
      </c>
      <c r="CH735" s="13">
        <f t="shared" si="95"/>
        <v>1018086.7079992708</v>
      </c>
      <c r="CI735" s="13">
        <f t="shared" si="97"/>
        <v>672920.3088</v>
      </c>
      <c r="CJ735" s="13">
        <f t="shared" si="98"/>
        <v>1691007.0167992706</v>
      </c>
      <c r="CK735" s="13"/>
      <c r="CL735" s="13">
        <f t="shared" si="99"/>
        <v>1621494.72</v>
      </c>
      <c r="CN735" t="s">
        <v>326</v>
      </c>
      <c r="CO735" t="s">
        <v>213</v>
      </c>
      <c r="CP735" t="s">
        <v>509</v>
      </c>
      <c r="CQ735" t="s">
        <v>46</v>
      </c>
      <c r="CR735" s="18">
        <f t="shared" si="100"/>
        <v>1691007.0167992706</v>
      </c>
    </row>
    <row r="736" spans="1:96" x14ac:dyDescent="0.25">
      <c r="A736" t="s">
        <v>29</v>
      </c>
      <c r="B736" s="11">
        <v>1328</v>
      </c>
      <c r="C736" t="s">
        <v>907</v>
      </c>
      <c r="D736" s="21" t="s">
        <v>815</v>
      </c>
      <c r="E736" s="11" t="s">
        <v>909</v>
      </c>
      <c r="F736" s="11" t="s">
        <v>439</v>
      </c>
      <c r="G736" s="13">
        <v>33936.223599975681</v>
      </c>
      <c r="H736" s="13">
        <v>39366.019375971788</v>
      </c>
      <c r="I736" s="14">
        <v>66</v>
      </c>
      <c r="J736" s="15">
        <v>44037</v>
      </c>
      <c r="K736" s="15">
        <v>45984</v>
      </c>
      <c r="L736" s="13">
        <v>1621494.72</v>
      </c>
      <c r="M736" s="13">
        <v>672920.3088</v>
      </c>
      <c r="N736" s="13">
        <v>0</v>
      </c>
      <c r="O736" s="13">
        <v>33936.223599975681</v>
      </c>
      <c r="P736" s="13">
        <v>33936.223599975681</v>
      </c>
      <c r="Q736" s="13">
        <v>33936.223599975681</v>
      </c>
      <c r="R736" s="13">
        <v>33936.223599975681</v>
      </c>
      <c r="S736" s="13">
        <v>33936.223599975681</v>
      </c>
      <c r="T736" s="13">
        <v>33936.223599975681</v>
      </c>
      <c r="U736" s="13">
        <v>33936.223599975681</v>
      </c>
      <c r="V736" s="25">
        <v>33936.223599975681</v>
      </c>
      <c r="W736" s="13"/>
      <c r="X736" s="57"/>
      <c r="Y736" s="13"/>
      <c r="Z736" s="38">
        <v>33936.223599975681</v>
      </c>
      <c r="AA736" s="38"/>
      <c r="AB736" s="38"/>
      <c r="AC736" s="38"/>
      <c r="AD736" s="38"/>
      <c r="AE736" s="38"/>
      <c r="AF736" s="38"/>
      <c r="AG736" s="38"/>
      <c r="AH736" s="38"/>
      <c r="AI736" s="38">
        <v>33936.223599975681</v>
      </c>
      <c r="AJ736" s="38"/>
      <c r="AK736" s="38"/>
      <c r="AL736" s="38">
        <v>33936.223599975681</v>
      </c>
      <c r="AM736" s="38">
        <v>33936.223599975681</v>
      </c>
      <c r="AN736" s="38">
        <v>33936.223599975681</v>
      </c>
      <c r="AO736" s="38">
        <v>33936.223599975681</v>
      </c>
      <c r="AP736" s="38">
        <v>33936.223599975681</v>
      </c>
      <c r="AQ736" s="38">
        <v>33936.223599975681</v>
      </c>
      <c r="AR736" s="38">
        <v>33936.223599975681</v>
      </c>
      <c r="AS736" s="38">
        <v>33936.223599975681</v>
      </c>
      <c r="AT736" s="38">
        <v>33936.223599975681</v>
      </c>
      <c r="AU736" s="38">
        <v>33936.223599975681</v>
      </c>
      <c r="AV736" s="38">
        <v>33936.223599975681</v>
      </c>
      <c r="AW736" s="38">
        <v>33936.223599975681</v>
      </c>
      <c r="AX736" s="38">
        <v>33936.223599975681</v>
      </c>
      <c r="AY736" s="38">
        <v>33936.223599975681</v>
      </c>
      <c r="AZ736" s="38">
        <v>33936.223599975681</v>
      </c>
      <c r="BA736" s="38">
        <v>33936.223599975681</v>
      </c>
      <c r="BB736" s="38">
        <v>33936.223599975681</v>
      </c>
      <c r="BC736" s="38">
        <v>33936.223599975681</v>
      </c>
      <c r="BD736" s="38">
        <v>33936.223599975681</v>
      </c>
      <c r="BE736" s="38">
        <v>33936.223599975681</v>
      </c>
      <c r="BF736" s="38">
        <v>33936.223599975681</v>
      </c>
      <c r="BG736" s="38">
        <v>33936.223599975681</v>
      </c>
      <c r="BH736" s="38">
        <v>33936.223599975681</v>
      </c>
      <c r="BI736" s="38">
        <v>33936.223599975681</v>
      </c>
      <c r="BJ736" s="38">
        <v>33936.223599975681</v>
      </c>
      <c r="BK736" s="38">
        <v>33936.223599975681</v>
      </c>
      <c r="BL736" s="38">
        <v>33936.223599975681</v>
      </c>
      <c r="BM736" s="38"/>
      <c r="BN736" s="38">
        <v>0</v>
      </c>
      <c r="BO736" s="38">
        <v>0</v>
      </c>
      <c r="BP736" s="38"/>
      <c r="BQ736" s="39"/>
      <c r="BR736" s="39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F736" s="18">
        <f t="shared" si="96"/>
        <v>1018086.7079992708</v>
      </c>
      <c r="CG736" s="18">
        <f t="shared" si="93"/>
        <v>0</v>
      </c>
      <c r="CH736" s="13">
        <f t="shared" si="95"/>
        <v>1018086.7079992708</v>
      </c>
      <c r="CI736" s="13">
        <f t="shared" si="97"/>
        <v>672920.3088</v>
      </c>
      <c r="CJ736" s="13">
        <f t="shared" si="98"/>
        <v>1691007.0167992706</v>
      </c>
      <c r="CK736" s="13"/>
      <c r="CL736" s="13">
        <f t="shared" si="99"/>
        <v>1621494.72</v>
      </c>
      <c r="CN736" t="s">
        <v>326</v>
      </c>
      <c r="CO736" t="s">
        <v>213</v>
      </c>
      <c r="CP736" t="s">
        <v>509</v>
      </c>
      <c r="CQ736" t="s">
        <v>46</v>
      </c>
      <c r="CR736" s="18">
        <f t="shared" si="100"/>
        <v>1691007.0167992706</v>
      </c>
    </row>
    <row r="737" spans="1:96" x14ac:dyDescent="0.25">
      <c r="A737" t="s">
        <v>29</v>
      </c>
      <c r="B737" s="11">
        <v>1328</v>
      </c>
      <c r="C737" t="s">
        <v>907</v>
      </c>
      <c r="D737" s="21" t="s">
        <v>815</v>
      </c>
      <c r="E737" s="11" t="s">
        <v>910</v>
      </c>
      <c r="F737" s="11" t="s">
        <v>439</v>
      </c>
      <c r="G737" s="13">
        <v>33936.223599975681</v>
      </c>
      <c r="H737" s="13">
        <v>39366.019375971788</v>
      </c>
      <c r="I737" s="14">
        <v>66</v>
      </c>
      <c r="J737" s="15">
        <v>44037</v>
      </c>
      <c r="K737" s="15">
        <v>45984</v>
      </c>
      <c r="L737" s="13">
        <v>1621494.72</v>
      </c>
      <c r="M737" s="13">
        <v>672920.3088</v>
      </c>
      <c r="N737" s="13">
        <v>0</v>
      </c>
      <c r="O737" s="13">
        <v>33936.223599975681</v>
      </c>
      <c r="P737" s="13">
        <v>33936.223599975681</v>
      </c>
      <c r="Q737" s="13">
        <v>33936.223599975681</v>
      </c>
      <c r="R737" s="13">
        <v>33936.223599975681</v>
      </c>
      <c r="S737" s="13">
        <v>33936.223599975681</v>
      </c>
      <c r="T737" s="13">
        <v>33936.223599975681</v>
      </c>
      <c r="U737" s="13">
        <v>33936.223599975681</v>
      </c>
      <c r="V737" s="25">
        <v>33936.223599975681</v>
      </c>
      <c r="W737" s="13"/>
      <c r="X737" s="57"/>
      <c r="Y737" s="13"/>
      <c r="Z737" s="38">
        <v>33936.223599975681</v>
      </c>
      <c r="AA737" s="38"/>
      <c r="AB737" s="38"/>
      <c r="AC737" s="38"/>
      <c r="AD737" s="38"/>
      <c r="AE737" s="38"/>
      <c r="AF737" s="38"/>
      <c r="AG737" s="38"/>
      <c r="AH737" s="38"/>
      <c r="AI737" s="38">
        <v>33936.223599975681</v>
      </c>
      <c r="AJ737" s="38"/>
      <c r="AK737" s="38"/>
      <c r="AL737" s="38">
        <v>33936.223599975681</v>
      </c>
      <c r="AM737" s="38">
        <v>33936.223599975681</v>
      </c>
      <c r="AN737" s="38">
        <v>33936.223599975681</v>
      </c>
      <c r="AO737" s="38">
        <v>33936.223599975681</v>
      </c>
      <c r="AP737" s="38">
        <v>33936.223599975681</v>
      </c>
      <c r="AQ737" s="38">
        <v>33936.223599975681</v>
      </c>
      <c r="AR737" s="38">
        <v>33936.223599975681</v>
      </c>
      <c r="AS737" s="38">
        <v>33936.223599975681</v>
      </c>
      <c r="AT737" s="38">
        <v>33936.223599975681</v>
      </c>
      <c r="AU737" s="38">
        <v>33936.223599975681</v>
      </c>
      <c r="AV737" s="38">
        <v>33936.223599975681</v>
      </c>
      <c r="AW737" s="38">
        <v>33936.223599975681</v>
      </c>
      <c r="AX737" s="38">
        <v>33936.223599975681</v>
      </c>
      <c r="AY737" s="38">
        <v>33936.223599975681</v>
      </c>
      <c r="AZ737" s="38">
        <v>33936.223599975681</v>
      </c>
      <c r="BA737" s="38">
        <v>33936.223599975681</v>
      </c>
      <c r="BB737" s="38">
        <v>33936.223599975681</v>
      </c>
      <c r="BC737" s="38">
        <v>33936.223599975681</v>
      </c>
      <c r="BD737" s="38">
        <v>33936.223599975681</v>
      </c>
      <c r="BE737" s="38">
        <v>33936.223599975681</v>
      </c>
      <c r="BF737" s="38">
        <v>33936.223599975681</v>
      </c>
      <c r="BG737" s="38">
        <v>33936.223599975681</v>
      </c>
      <c r="BH737" s="38">
        <v>33936.223599975681</v>
      </c>
      <c r="BI737" s="38">
        <v>33936.223599975681</v>
      </c>
      <c r="BJ737" s="38">
        <v>33936.223599975681</v>
      </c>
      <c r="BK737" s="38">
        <v>33936.223599975681</v>
      </c>
      <c r="BL737" s="38">
        <v>33936.223599975681</v>
      </c>
      <c r="BM737" s="38"/>
      <c r="BN737" s="38">
        <v>0</v>
      </c>
      <c r="BO737" s="38">
        <v>0</v>
      </c>
      <c r="BP737" s="38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F737" s="18">
        <f t="shared" si="96"/>
        <v>1018086.7079992708</v>
      </c>
      <c r="CG737" s="18">
        <f t="shared" si="93"/>
        <v>0</v>
      </c>
      <c r="CH737" s="13">
        <f t="shared" si="95"/>
        <v>1018086.7079992708</v>
      </c>
      <c r="CI737" s="13">
        <f t="shared" si="97"/>
        <v>672920.3088</v>
      </c>
      <c r="CJ737" s="13">
        <f t="shared" si="98"/>
        <v>1691007.0167992706</v>
      </c>
      <c r="CK737" s="13"/>
      <c r="CL737" s="13">
        <f t="shared" si="99"/>
        <v>1621494.72</v>
      </c>
      <c r="CN737" t="s">
        <v>326</v>
      </c>
      <c r="CO737" t="s">
        <v>213</v>
      </c>
      <c r="CP737" t="s">
        <v>509</v>
      </c>
      <c r="CQ737" t="s">
        <v>46</v>
      </c>
      <c r="CR737" s="18">
        <f t="shared" si="100"/>
        <v>1691007.0167992706</v>
      </c>
    </row>
    <row r="738" spans="1:96" x14ac:dyDescent="0.25">
      <c r="A738" t="s">
        <v>29</v>
      </c>
      <c r="B738" s="11">
        <v>1328</v>
      </c>
      <c r="C738" t="s">
        <v>907</v>
      </c>
      <c r="D738" s="21" t="s">
        <v>815</v>
      </c>
      <c r="E738" s="11" t="s">
        <v>911</v>
      </c>
      <c r="F738" s="11" t="s">
        <v>439</v>
      </c>
      <c r="G738" s="13">
        <v>33936.223599975681</v>
      </c>
      <c r="H738" s="13">
        <v>39366.019375971788</v>
      </c>
      <c r="I738" s="14">
        <v>66</v>
      </c>
      <c r="J738" s="15">
        <v>44037</v>
      </c>
      <c r="K738" s="15">
        <v>45984</v>
      </c>
      <c r="L738" s="13">
        <v>1621494.72</v>
      </c>
      <c r="M738" s="13">
        <v>672920.3088</v>
      </c>
      <c r="N738" s="13">
        <v>0</v>
      </c>
      <c r="O738" s="13">
        <v>33936.223599975681</v>
      </c>
      <c r="P738" s="13">
        <v>33936.223599975681</v>
      </c>
      <c r="Q738" s="13">
        <v>33936.223599975681</v>
      </c>
      <c r="R738" s="13">
        <v>33936.223599975681</v>
      </c>
      <c r="S738" s="13">
        <v>33936.223599975681</v>
      </c>
      <c r="T738" s="13">
        <v>33936.223599975681</v>
      </c>
      <c r="U738" s="13">
        <v>33936.223599975681</v>
      </c>
      <c r="V738" s="25">
        <v>33936.223599975681</v>
      </c>
      <c r="W738" s="13"/>
      <c r="X738" s="57"/>
      <c r="Y738" s="13"/>
      <c r="Z738" s="38">
        <v>33936.223599975681</v>
      </c>
      <c r="AA738" s="38"/>
      <c r="AB738" s="38"/>
      <c r="AC738" s="38"/>
      <c r="AD738" s="38"/>
      <c r="AE738" s="38"/>
      <c r="AF738" s="38"/>
      <c r="AG738" s="38"/>
      <c r="AH738" s="38"/>
      <c r="AI738" s="38">
        <v>33936.223599975681</v>
      </c>
      <c r="AJ738" s="38"/>
      <c r="AK738" s="38"/>
      <c r="AL738" s="38">
        <v>33936.223599975681</v>
      </c>
      <c r="AM738" s="38">
        <v>33936.223599975681</v>
      </c>
      <c r="AN738" s="38">
        <v>33936.223599975681</v>
      </c>
      <c r="AO738" s="38">
        <v>33936.223599975681</v>
      </c>
      <c r="AP738" s="38">
        <v>33936.223599975681</v>
      </c>
      <c r="AQ738" s="38">
        <v>33936.223599975681</v>
      </c>
      <c r="AR738" s="38">
        <v>33936.223599975681</v>
      </c>
      <c r="AS738" s="38">
        <v>33936.223599975681</v>
      </c>
      <c r="AT738" s="38">
        <v>33936.223599975681</v>
      </c>
      <c r="AU738" s="38">
        <v>33936.223599975681</v>
      </c>
      <c r="AV738" s="38">
        <v>33936.223599975681</v>
      </c>
      <c r="AW738" s="38">
        <v>33936.223599975681</v>
      </c>
      <c r="AX738" s="38">
        <v>33936.223599975681</v>
      </c>
      <c r="AY738" s="38">
        <v>33936.223599975681</v>
      </c>
      <c r="AZ738" s="38">
        <v>33936.223599975681</v>
      </c>
      <c r="BA738" s="38">
        <v>33936.223599975681</v>
      </c>
      <c r="BB738" s="38">
        <v>33936.223599975681</v>
      </c>
      <c r="BC738" s="38">
        <v>33936.223599975681</v>
      </c>
      <c r="BD738" s="38">
        <v>33936.223599975681</v>
      </c>
      <c r="BE738" s="38">
        <v>33936.223599975681</v>
      </c>
      <c r="BF738" s="38">
        <v>33936.223599975681</v>
      </c>
      <c r="BG738" s="38">
        <v>33936.223599975681</v>
      </c>
      <c r="BH738" s="38">
        <v>33936.223599975681</v>
      </c>
      <c r="BI738" s="38">
        <v>33936.223599975681</v>
      </c>
      <c r="BJ738" s="38">
        <v>33936.223599975681</v>
      </c>
      <c r="BK738" s="38">
        <v>33936.223599975681</v>
      </c>
      <c r="BL738" s="38">
        <v>33936.223599975681</v>
      </c>
      <c r="BM738" s="38"/>
      <c r="BN738" s="38">
        <v>0</v>
      </c>
      <c r="BO738" s="38">
        <v>0</v>
      </c>
      <c r="BP738" s="38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F738" s="18">
        <f t="shared" si="96"/>
        <v>1018086.7079992708</v>
      </c>
      <c r="CG738" s="18">
        <f t="shared" si="93"/>
        <v>0</v>
      </c>
      <c r="CH738" s="13">
        <f t="shared" si="95"/>
        <v>1018086.7079992708</v>
      </c>
      <c r="CI738" s="13">
        <f t="shared" si="97"/>
        <v>672920.3088</v>
      </c>
      <c r="CJ738" s="13">
        <f t="shared" si="98"/>
        <v>1691007.0167992706</v>
      </c>
      <c r="CK738" s="13"/>
      <c r="CL738" s="13">
        <f t="shared" si="99"/>
        <v>1621494.72</v>
      </c>
      <c r="CN738" t="s">
        <v>326</v>
      </c>
      <c r="CO738" t="s">
        <v>213</v>
      </c>
      <c r="CP738" t="s">
        <v>509</v>
      </c>
      <c r="CQ738" t="s">
        <v>46</v>
      </c>
      <c r="CR738" s="18">
        <f t="shared" si="100"/>
        <v>1691007.0167992706</v>
      </c>
    </row>
    <row r="739" spans="1:96" x14ac:dyDescent="0.25">
      <c r="A739" t="s">
        <v>29</v>
      </c>
      <c r="B739" s="11">
        <v>1328</v>
      </c>
      <c r="C739" t="s">
        <v>907</v>
      </c>
      <c r="D739" s="21" t="s">
        <v>815</v>
      </c>
      <c r="E739" s="11" t="s">
        <v>912</v>
      </c>
      <c r="F739" s="11" t="s">
        <v>439</v>
      </c>
      <c r="G739" s="13">
        <v>33936.223599975681</v>
      </c>
      <c r="H739" s="13">
        <v>39366.019375971788</v>
      </c>
      <c r="I739" s="14">
        <v>66</v>
      </c>
      <c r="J739" s="15">
        <v>44037</v>
      </c>
      <c r="K739" s="15">
        <v>45984</v>
      </c>
      <c r="L739" s="13">
        <v>1621494.72</v>
      </c>
      <c r="M739" s="13">
        <v>672920.3088</v>
      </c>
      <c r="N739" s="13">
        <v>0</v>
      </c>
      <c r="O739" s="13">
        <v>33936.223599975681</v>
      </c>
      <c r="P739" s="13">
        <v>33936.223599975681</v>
      </c>
      <c r="Q739" s="13">
        <v>33936.223599975681</v>
      </c>
      <c r="R739" s="13">
        <v>33936.223599975681</v>
      </c>
      <c r="S739" s="13">
        <v>33936.223599975681</v>
      </c>
      <c r="T739" s="13">
        <v>33936.223599975681</v>
      </c>
      <c r="U739" s="13">
        <v>33936.223599975681</v>
      </c>
      <c r="V739" s="25">
        <v>33936.223599975681</v>
      </c>
      <c r="W739" s="13"/>
      <c r="X739" s="57"/>
      <c r="Y739" s="13"/>
      <c r="Z739" s="38">
        <v>33936.223599975681</v>
      </c>
      <c r="AA739" s="38"/>
      <c r="AB739" s="38"/>
      <c r="AC739" s="38"/>
      <c r="AD739" s="38"/>
      <c r="AE739" s="38"/>
      <c r="AF739" s="38"/>
      <c r="AG739" s="38"/>
      <c r="AH739" s="38"/>
      <c r="AI739" s="38">
        <v>33936.223599975681</v>
      </c>
      <c r="AJ739" s="38"/>
      <c r="AK739" s="38"/>
      <c r="AL739" s="38">
        <v>33936.223599975681</v>
      </c>
      <c r="AM739" s="38">
        <v>33936.223599975681</v>
      </c>
      <c r="AN739" s="38">
        <v>33936.223599975681</v>
      </c>
      <c r="AO739" s="38">
        <v>33936.223599975681</v>
      </c>
      <c r="AP739" s="38">
        <v>33936.223599975681</v>
      </c>
      <c r="AQ739" s="38">
        <v>33936.223599975681</v>
      </c>
      <c r="AR739" s="38">
        <v>33936.223599975681</v>
      </c>
      <c r="AS739" s="38">
        <v>33936.223599975681</v>
      </c>
      <c r="AT739" s="38">
        <v>33936.223599975681</v>
      </c>
      <c r="AU739" s="38">
        <v>33936.223599975681</v>
      </c>
      <c r="AV739" s="38">
        <v>33936.223599975681</v>
      </c>
      <c r="AW739" s="38">
        <v>33936.223599975681</v>
      </c>
      <c r="AX739" s="38">
        <v>33936.223599975681</v>
      </c>
      <c r="AY739" s="38">
        <v>33936.223599975681</v>
      </c>
      <c r="AZ739" s="38">
        <v>33936.223599975681</v>
      </c>
      <c r="BA739" s="38">
        <v>33936.223599975681</v>
      </c>
      <c r="BB739" s="38">
        <v>33936.223599975681</v>
      </c>
      <c r="BC739" s="38">
        <v>33936.223599975681</v>
      </c>
      <c r="BD739" s="38">
        <v>33936.223599975681</v>
      </c>
      <c r="BE739" s="38">
        <v>33936.223599975681</v>
      </c>
      <c r="BF739" s="38">
        <v>33936.223599975681</v>
      </c>
      <c r="BG739" s="38">
        <v>33936.223599975681</v>
      </c>
      <c r="BH739" s="38">
        <v>33936.223599975681</v>
      </c>
      <c r="BI739" s="38">
        <v>33936.223599975681</v>
      </c>
      <c r="BJ739" s="38">
        <v>33936.223599975681</v>
      </c>
      <c r="BK739" s="38">
        <v>33936.223599975681</v>
      </c>
      <c r="BL739" s="38">
        <v>33936.223599975681</v>
      </c>
      <c r="BM739" s="38"/>
      <c r="BN739" s="38">
        <v>0</v>
      </c>
      <c r="BO739" s="38">
        <v>0</v>
      </c>
      <c r="BP739" s="38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F739" s="18">
        <f t="shared" si="96"/>
        <v>1018086.7079992708</v>
      </c>
      <c r="CG739" s="18">
        <f t="shared" si="93"/>
        <v>0</v>
      </c>
      <c r="CH739" s="13">
        <f t="shared" si="95"/>
        <v>1018086.7079992708</v>
      </c>
      <c r="CI739" s="13">
        <f t="shared" si="97"/>
        <v>672920.3088</v>
      </c>
      <c r="CJ739" s="13">
        <f t="shared" si="98"/>
        <v>1691007.0167992706</v>
      </c>
      <c r="CK739" s="13"/>
      <c r="CL739" s="13">
        <f t="shared" si="99"/>
        <v>1621494.72</v>
      </c>
      <c r="CN739" t="s">
        <v>326</v>
      </c>
      <c r="CO739" t="s">
        <v>213</v>
      </c>
      <c r="CP739" t="s">
        <v>509</v>
      </c>
      <c r="CQ739" t="s">
        <v>46</v>
      </c>
      <c r="CR739" s="18">
        <f t="shared" si="100"/>
        <v>1691007.0167992706</v>
      </c>
    </row>
    <row r="740" spans="1:96" x14ac:dyDescent="0.25">
      <c r="A740" t="s">
        <v>29</v>
      </c>
      <c r="B740" s="11">
        <v>1328</v>
      </c>
      <c r="C740" t="s">
        <v>913</v>
      </c>
      <c r="D740" s="21" t="s">
        <v>815</v>
      </c>
      <c r="E740" s="11" t="s">
        <v>914</v>
      </c>
      <c r="F740" s="11" t="s">
        <v>439</v>
      </c>
      <c r="G740" s="13">
        <v>33936.490112124593</v>
      </c>
      <c r="H740" s="13">
        <v>39366.328530064522</v>
      </c>
      <c r="I740" s="14">
        <v>66</v>
      </c>
      <c r="J740" s="15">
        <v>44037</v>
      </c>
      <c r="K740" s="15">
        <v>45984</v>
      </c>
      <c r="L740" s="13">
        <v>1621494.72</v>
      </c>
      <c r="M740" s="13">
        <v>672920.3088</v>
      </c>
      <c r="N740" s="13">
        <v>0</v>
      </c>
      <c r="O740" s="13">
        <v>33936.490112124593</v>
      </c>
      <c r="P740" s="13">
        <v>33936.490112124593</v>
      </c>
      <c r="Q740" s="13">
        <v>33936.490112124593</v>
      </c>
      <c r="R740" s="13">
        <v>33936.490112124593</v>
      </c>
      <c r="S740" s="13">
        <v>33936.490112124593</v>
      </c>
      <c r="T740" s="13">
        <v>33936.490112124593</v>
      </c>
      <c r="U740" s="13">
        <v>33936.490112124593</v>
      </c>
      <c r="V740" s="25">
        <v>33936.490112124593</v>
      </c>
      <c r="W740" s="13"/>
      <c r="X740" s="57"/>
      <c r="Y740" s="13"/>
      <c r="Z740" s="38">
        <v>33936.490112124593</v>
      </c>
      <c r="AA740" s="38"/>
      <c r="AB740" s="38"/>
      <c r="AC740" s="38"/>
      <c r="AD740" s="38"/>
      <c r="AE740" s="38"/>
      <c r="AF740" s="38"/>
      <c r="AG740" s="38"/>
      <c r="AH740" s="38"/>
      <c r="AI740" s="38">
        <v>33936.490112124593</v>
      </c>
      <c r="AJ740" s="38"/>
      <c r="AK740" s="38"/>
      <c r="AL740" s="38">
        <v>33936.490112124593</v>
      </c>
      <c r="AM740" s="38">
        <v>33936.490112124593</v>
      </c>
      <c r="AN740" s="38">
        <v>33936.490112124593</v>
      </c>
      <c r="AO740" s="38">
        <v>33936.490112124593</v>
      </c>
      <c r="AP740" s="38">
        <v>33936.490112124593</v>
      </c>
      <c r="AQ740" s="38">
        <v>33936.490112124593</v>
      </c>
      <c r="AR740" s="38">
        <v>33936.490112124593</v>
      </c>
      <c r="AS740" s="38">
        <v>33936.490112124593</v>
      </c>
      <c r="AT740" s="38">
        <v>33936.490112124593</v>
      </c>
      <c r="AU740" s="38">
        <v>33936.490112124593</v>
      </c>
      <c r="AV740" s="38">
        <v>33936.490112124593</v>
      </c>
      <c r="AW740" s="38">
        <v>33936.490112124593</v>
      </c>
      <c r="AX740" s="38">
        <v>33936.490112124593</v>
      </c>
      <c r="AY740" s="38">
        <v>33936.490112124593</v>
      </c>
      <c r="AZ740" s="38">
        <v>33936.490112124593</v>
      </c>
      <c r="BA740" s="38">
        <v>33936.490112124593</v>
      </c>
      <c r="BB740" s="38">
        <v>33936.490112124593</v>
      </c>
      <c r="BC740" s="38">
        <v>33936.490112124593</v>
      </c>
      <c r="BD740" s="38">
        <v>33936.490112124593</v>
      </c>
      <c r="BE740" s="38">
        <v>33936.490112124593</v>
      </c>
      <c r="BF740" s="38">
        <v>33936.490112124593</v>
      </c>
      <c r="BG740" s="38">
        <v>33936.490112124593</v>
      </c>
      <c r="BH740" s="38">
        <v>33936.490112124593</v>
      </c>
      <c r="BI740" s="38">
        <v>33936.490112124593</v>
      </c>
      <c r="BJ740" s="38">
        <v>33936.490112124593</v>
      </c>
      <c r="BK740" s="38">
        <v>33936.490112124593</v>
      </c>
      <c r="BL740" s="38">
        <v>33936.490112124593</v>
      </c>
      <c r="BM740" s="38"/>
      <c r="BN740" s="38">
        <v>0</v>
      </c>
      <c r="BO740" s="38">
        <v>0</v>
      </c>
      <c r="BP740" s="38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F740" s="18">
        <f t="shared" si="96"/>
        <v>1018094.7033637378</v>
      </c>
      <c r="CG740" s="18">
        <f t="shared" si="93"/>
        <v>0</v>
      </c>
      <c r="CH740" s="13">
        <f t="shared" si="95"/>
        <v>1018094.7033637378</v>
      </c>
      <c r="CI740" s="13">
        <f t="shared" si="97"/>
        <v>672920.3088</v>
      </c>
      <c r="CJ740" s="13">
        <f t="shared" si="98"/>
        <v>1691015.0121637378</v>
      </c>
      <c r="CK740" s="13"/>
      <c r="CL740" s="13">
        <f t="shared" si="99"/>
        <v>1621494.72</v>
      </c>
      <c r="CN740" t="s">
        <v>326</v>
      </c>
      <c r="CO740" t="s">
        <v>213</v>
      </c>
      <c r="CP740" t="s">
        <v>509</v>
      </c>
      <c r="CQ740" t="s">
        <v>46</v>
      </c>
      <c r="CR740" s="18">
        <f t="shared" si="100"/>
        <v>1691015.0121637378</v>
      </c>
    </row>
    <row r="741" spans="1:96" x14ac:dyDescent="0.25">
      <c r="A741" t="s">
        <v>29</v>
      </c>
      <c r="B741" s="11">
        <v>1328</v>
      </c>
      <c r="C741" t="s">
        <v>913</v>
      </c>
      <c r="D741" s="21" t="s">
        <v>815</v>
      </c>
      <c r="E741" s="11" t="s">
        <v>915</v>
      </c>
      <c r="F741" s="11" t="s">
        <v>439</v>
      </c>
      <c r="G741" s="13">
        <v>33936.490112124593</v>
      </c>
      <c r="H741" s="13">
        <v>39366.328530064522</v>
      </c>
      <c r="I741" s="14">
        <v>66</v>
      </c>
      <c r="J741" s="15">
        <v>44037</v>
      </c>
      <c r="K741" s="15">
        <v>45984</v>
      </c>
      <c r="L741" s="13">
        <v>1621494.72</v>
      </c>
      <c r="M741" s="13">
        <v>672920.3088</v>
      </c>
      <c r="N741" s="13">
        <v>0</v>
      </c>
      <c r="O741" s="13">
        <v>33936.490112124593</v>
      </c>
      <c r="P741" s="13">
        <v>33936.490112124593</v>
      </c>
      <c r="Q741" s="13">
        <v>33936.490112124593</v>
      </c>
      <c r="R741" s="13">
        <v>33936.490112124593</v>
      </c>
      <c r="S741" s="13">
        <v>33936.490112124593</v>
      </c>
      <c r="T741" s="13">
        <v>33936.490112124593</v>
      </c>
      <c r="U741" s="13">
        <v>33936.490112124593</v>
      </c>
      <c r="V741" s="25">
        <v>33936.490112124593</v>
      </c>
      <c r="W741" s="13"/>
      <c r="X741" s="57"/>
      <c r="Y741" s="13"/>
      <c r="Z741" s="38">
        <v>33936.490112124593</v>
      </c>
      <c r="AA741" s="38"/>
      <c r="AB741" s="38"/>
      <c r="AC741" s="38"/>
      <c r="AD741" s="38"/>
      <c r="AE741" s="38"/>
      <c r="AF741" s="38"/>
      <c r="AG741" s="38"/>
      <c r="AH741" s="38"/>
      <c r="AI741" s="38">
        <v>33936.490112124593</v>
      </c>
      <c r="AJ741" s="38"/>
      <c r="AK741" s="38"/>
      <c r="AL741" s="38">
        <v>33936.490112124593</v>
      </c>
      <c r="AM741" s="38">
        <v>33936.490112124593</v>
      </c>
      <c r="AN741" s="38">
        <v>33936.490112124593</v>
      </c>
      <c r="AO741" s="38">
        <v>33936.490112124593</v>
      </c>
      <c r="AP741" s="38">
        <v>33936.490112124593</v>
      </c>
      <c r="AQ741" s="38">
        <v>33936.490112124593</v>
      </c>
      <c r="AR741" s="38">
        <v>33936.490112124593</v>
      </c>
      <c r="AS741" s="38">
        <v>33936.490112124593</v>
      </c>
      <c r="AT741" s="38">
        <v>33936.490112124593</v>
      </c>
      <c r="AU741" s="38">
        <v>33936.490112124593</v>
      </c>
      <c r="AV741" s="38">
        <v>33936.490112124593</v>
      </c>
      <c r="AW741" s="38">
        <v>33936.490112124593</v>
      </c>
      <c r="AX741" s="38">
        <v>33936.490112124593</v>
      </c>
      <c r="AY741" s="38">
        <v>33936.490112124593</v>
      </c>
      <c r="AZ741" s="38">
        <v>33936.490112124593</v>
      </c>
      <c r="BA741" s="38">
        <v>33936.490112124593</v>
      </c>
      <c r="BB741" s="38">
        <v>33936.490112124593</v>
      </c>
      <c r="BC741" s="38">
        <v>33936.490112124593</v>
      </c>
      <c r="BD741" s="38">
        <v>33936.490112124593</v>
      </c>
      <c r="BE741" s="38">
        <v>33936.490112124593</v>
      </c>
      <c r="BF741" s="38">
        <v>33936.490112124593</v>
      </c>
      <c r="BG741" s="38">
        <v>33936.490112124593</v>
      </c>
      <c r="BH741" s="38">
        <v>33936.490112124593</v>
      </c>
      <c r="BI741" s="38">
        <v>33936.490112124593</v>
      </c>
      <c r="BJ741" s="38">
        <v>33936.490112124593</v>
      </c>
      <c r="BK741" s="38">
        <v>33936.490112124593</v>
      </c>
      <c r="BL741" s="38">
        <v>33936.490112124593</v>
      </c>
      <c r="BM741" s="38"/>
      <c r="BN741" s="38">
        <v>0</v>
      </c>
      <c r="BO741" s="38">
        <v>0</v>
      </c>
      <c r="BP741" s="38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F741" s="18">
        <f t="shared" si="96"/>
        <v>1018094.7033637378</v>
      </c>
      <c r="CG741" s="18">
        <f t="shared" si="93"/>
        <v>0</v>
      </c>
      <c r="CH741" s="13">
        <f t="shared" si="95"/>
        <v>1018094.7033637378</v>
      </c>
      <c r="CI741" s="13">
        <f t="shared" si="97"/>
        <v>672920.3088</v>
      </c>
      <c r="CJ741" s="13">
        <f t="shared" si="98"/>
        <v>1691015.0121637378</v>
      </c>
      <c r="CK741" s="13"/>
      <c r="CL741" s="13">
        <f t="shared" si="99"/>
        <v>1621494.72</v>
      </c>
      <c r="CN741" t="s">
        <v>326</v>
      </c>
      <c r="CO741" t="s">
        <v>213</v>
      </c>
      <c r="CP741" t="s">
        <v>509</v>
      </c>
      <c r="CQ741" t="s">
        <v>46</v>
      </c>
      <c r="CR741" s="18">
        <f t="shared" si="100"/>
        <v>1691015.0121637378</v>
      </c>
    </row>
    <row r="742" spans="1:96" x14ac:dyDescent="0.25">
      <c r="A742" t="s">
        <v>29</v>
      </c>
      <c r="B742" s="11">
        <v>1328</v>
      </c>
      <c r="C742" t="s">
        <v>913</v>
      </c>
      <c r="D742" s="21" t="s">
        <v>815</v>
      </c>
      <c r="E742" s="11" t="s">
        <v>916</v>
      </c>
      <c r="F742" s="11" t="s">
        <v>439</v>
      </c>
      <c r="G742" s="13">
        <v>33936.490112124593</v>
      </c>
      <c r="H742" s="13">
        <v>39366.328530064522</v>
      </c>
      <c r="I742" s="14">
        <v>66</v>
      </c>
      <c r="J742" s="15">
        <v>44037</v>
      </c>
      <c r="K742" s="15">
        <v>45984</v>
      </c>
      <c r="L742" s="13">
        <v>1621494.72</v>
      </c>
      <c r="M742" s="13">
        <v>672920.3088</v>
      </c>
      <c r="N742" s="13">
        <v>0</v>
      </c>
      <c r="O742" s="13">
        <v>33936.490112124593</v>
      </c>
      <c r="P742" s="13">
        <v>33936.490112124593</v>
      </c>
      <c r="Q742" s="13">
        <v>33936.490112124593</v>
      </c>
      <c r="R742" s="13">
        <v>33936.490112124593</v>
      </c>
      <c r="S742" s="13">
        <v>33936.490112124593</v>
      </c>
      <c r="T742" s="13">
        <v>33936.490112124593</v>
      </c>
      <c r="U742" s="13">
        <v>33936.490112124593</v>
      </c>
      <c r="V742" s="25">
        <v>33936.490112124593</v>
      </c>
      <c r="W742" s="13"/>
      <c r="X742" s="57"/>
      <c r="Y742" s="13"/>
      <c r="Z742" s="38">
        <v>33936.490112124593</v>
      </c>
      <c r="AA742" s="38"/>
      <c r="AB742" s="38"/>
      <c r="AC742" s="38"/>
      <c r="AD742" s="38"/>
      <c r="AE742" s="38"/>
      <c r="AF742" s="38"/>
      <c r="AG742" s="38"/>
      <c r="AH742" s="38"/>
      <c r="AI742" s="38">
        <v>33936.490112124593</v>
      </c>
      <c r="AJ742" s="38"/>
      <c r="AK742" s="38"/>
      <c r="AL742" s="38">
        <v>33936.490112124593</v>
      </c>
      <c r="AM742" s="38">
        <v>33936.490112124593</v>
      </c>
      <c r="AN742" s="38">
        <v>33936.490112124593</v>
      </c>
      <c r="AO742" s="38">
        <v>33936.490112124593</v>
      </c>
      <c r="AP742" s="38">
        <v>33936.490112124593</v>
      </c>
      <c r="AQ742" s="38">
        <v>33936.490112124593</v>
      </c>
      <c r="AR742" s="38">
        <v>33936.490112124593</v>
      </c>
      <c r="AS742" s="38">
        <v>33936.490112124593</v>
      </c>
      <c r="AT742" s="38">
        <v>33936.490112124593</v>
      </c>
      <c r="AU742" s="38">
        <v>33936.490112124593</v>
      </c>
      <c r="AV742" s="38">
        <v>33936.490112124593</v>
      </c>
      <c r="AW742" s="38">
        <v>33936.490112124593</v>
      </c>
      <c r="AX742" s="38">
        <v>33936.490112124593</v>
      </c>
      <c r="AY742" s="38">
        <v>33936.490112124593</v>
      </c>
      <c r="AZ742" s="38">
        <v>33936.490112124593</v>
      </c>
      <c r="BA742" s="38">
        <v>33936.490112124593</v>
      </c>
      <c r="BB742" s="38">
        <v>33936.490112124593</v>
      </c>
      <c r="BC742" s="38">
        <v>33936.490112124593</v>
      </c>
      <c r="BD742" s="38">
        <v>33936.490112124593</v>
      </c>
      <c r="BE742" s="38">
        <v>33936.490112124593</v>
      </c>
      <c r="BF742" s="38">
        <v>33936.490112124593</v>
      </c>
      <c r="BG742" s="38">
        <v>33936.490112124593</v>
      </c>
      <c r="BH742" s="38">
        <v>33936.490112124593</v>
      </c>
      <c r="BI742" s="38">
        <v>33936.490112124593</v>
      </c>
      <c r="BJ742" s="38">
        <v>33936.490112124593</v>
      </c>
      <c r="BK742" s="38">
        <v>33936.490112124593</v>
      </c>
      <c r="BL742" s="38">
        <v>33936.490112124593</v>
      </c>
      <c r="BM742" s="38"/>
      <c r="BN742" s="38">
        <v>0</v>
      </c>
      <c r="BO742" s="38">
        <v>0</v>
      </c>
      <c r="BP742" s="38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F742" s="18">
        <f t="shared" si="96"/>
        <v>1018094.7033637378</v>
      </c>
      <c r="CG742" s="18">
        <f t="shared" si="93"/>
        <v>0</v>
      </c>
      <c r="CH742" s="13">
        <f t="shared" si="95"/>
        <v>1018094.7033637378</v>
      </c>
      <c r="CI742" s="13">
        <f t="shared" si="97"/>
        <v>672920.3088</v>
      </c>
      <c r="CJ742" s="13">
        <f t="shared" si="98"/>
        <v>1691015.0121637378</v>
      </c>
      <c r="CK742" s="13"/>
      <c r="CL742" s="13">
        <f t="shared" si="99"/>
        <v>1621494.72</v>
      </c>
      <c r="CN742" t="s">
        <v>326</v>
      </c>
      <c r="CO742" t="s">
        <v>213</v>
      </c>
      <c r="CP742" t="s">
        <v>509</v>
      </c>
      <c r="CQ742" t="s">
        <v>46</v>
      </c>
      <c r="CR742" s="18">
        <f t="shared" si="100"/>
        <v>1691015.0121637378</v>
      </c>
    </row>
    <row r="743" spans="1:96" x14ac:dyDescent="0.25">
      <c r="A743" t="s">
        <v>29</v>
      </c>
      <c r="B743" s="11">
        <v>1328</v>
      </c>
      <c r="C743" t="s">
        <v>913</v>
      </c>
      <c r="D743" s="21" t="s">
        <v>815</v>
      </c>
      <c r="E743" s="11" t="s">
        <v>917</v>
      </c>
      <c r="F743" s="11" t="s">
        <v>439</v>
      </c>
      <c r="G743" s="13">
        <v>33936.490112124593</v>
      </c>
      <c r="H743" s="13">
        <v>39366.328530064522</v>
      </c>
      <c r="I743" s="14">
        <v>66</v>
      </c>
      <c r="J743" s="15">
        <v>44037</v>
      </c>
      <c r="K743" s="15">
        <v>45984</v>
      </c>
      <c r="L743" s="13">
        <v>1621494.72</v>
      </c>
      <c r="M743" s="13">
        <v>672920.3088</v>
      </c>
      <c r="N743" s="13">
        <v>0</v>
      </c>
      <c r="O743" s="13">
        <v>33936.490112124593</v>
      </c>
      <c r="P743" s="13">
        <v>33936.490112124593</v>
      </c>
      <c r="Q743" s="13">
        <v>33936.490112124593</v>
      </c>
      <c r="R743" s="13">
        <v>33936.490112124593</v>
      </c>
      <c r="S743" s="13">
        <v>33936.490112124593</v>
      </c>
      <c r="T743" s="13">
        <v>33936.490112124593</v>
      </c>
      <c r="U743" s="13">
        <v>33936.490112124593</v>
      </c>
      <c r="V743" s="25">
        <v>33936.490112124593</v>
      </c>
      <c r="W743" s="13"/>
      <c r="X743" s="57"/>
      <c r="Y743" s="13"/>
      <c r="Z743" s="38">
        <v>33936.490112124593</v>
      </c>
      <c r="AA743" s="38"/>
      <c r="AB743" s="38"/>
      <c r="AC743" s="38"/>
      <c r="AD743" s="38"/>
      <c r="AE743" s="38"/>
      <c r="AF743" s="38"/>
      <c r="AG743" s="38"/>
      <c r="AH743" s="38"/>
      <c r="AI743" s="38">
        <v>33936.490112124593</v>
      </c>
      <c r="AJ743" s="38"/>
      <c r="AK743" s="38"/>
      <c r="AL743" s="38">
        <v>33936.490112124593</v>
      </c>
      <c r="AM743" s="38">
        <v>33936.490112124593</v>
      </c>
      <c r="AN743" s="38">
        <v>33936.490112124593</v>
      </c>
      <c r="AO743" s="38">
        <v>33936.490112124593</v>
      </c>
      <c r="AP743" s="38">
        <v>33936.490112124593</v>
      </c>
      <c r="AQ743" s="38">
        <v>33936.490112124593</v>
      </c>
      <c r="AR743" s="38">
        <v>33936.490112124593</v>
      </c>
      <c r="AS743" s="38">
        <v>33936.490112124593</v>
      </c>
      <c r="AT743" s="38">
        <v>33936.490112124593</v>
      </c>
      <c r="AU743" s="38">
        <v>33936.490112124593</v>
      </c>
      <c r="AV743" s="38">
        <v>33936.490112124593</v>
      </c>
      <c r="AW743" s="38">
        <v>33936.490112124593</v>
      </c>
      <c r="AX743" s="38">
        <v>33936.490112124593</v>
      </c>
      <c r="AY743" s="38">
        <v>33936.490112124593</v>
      </c>
      <c r="AZ743" s="38">
        <v>33936.490112124593</v>
      </c>
      <c r="BA743" s="38">
        <v>33936.490112124593</v>
      </c>
      <c r="BB743" s="38">
        <v>33936.490112124593</v>
      </c>
      <c r="BC743" s="38">
        <v>33936.490112124593</v>
      </c>
      <c r="BD743" s="38">
        <v>33936.490112124593</v>
      </c>
      <c r="BE743" s="38">
        <v>33936.490112124593</v>
      </c>
      <c r="BF743" s="38">
        <v>33936.490112124593</v>
      </c>
      <c r="BG743" s="38">
        <v>33936.490112124593</v>
      </c>
      <c r="BH743" s="38">
        <v>33936.490112124593</v>
      </c>
      <c r="BI743" s="38">
        <v>33936.490112124593</v>
      </c>
      <c r="BJ743" s="38">
        <v>33936.490112124593</v>
      </c>
      <c r="BK743" s="38">
        <v>33936.490112124593</v>
      </c>
      <c r="BL743" s="38">
        <v>33936.490112124593</v>
      </c>
      <c r="BM743" s="38"/>
      <c r="BN743" s="38">
        <v>0</v>
      </c>
      <c r="BO743" s="38">
        <v>0</v>
      </c>
      <c r="BP743" s="38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F743" s="18">
        <f t="shared" si="96"/>
        <v>1018094.7033637378</v>
      </c>
      <c r="CG743" s="18">
        <f t="shared" si="93"/>
        <v>0</v>
      </c>
      <c r="CH743" s="13">
        <f t="shared" si="95"/>
        <v>1018094.7033637378</v>
      </c>
      <c r="CI743" s="13">
        <f t="shared" si="97"/>
        <v>672920.3088</v>
      </c>
      <c r="CJ743" s="13">
        <f t="shared" si="98"/>
        <v>1691015.0121637378</v>
      </c>
      <c r="CK743" s="13"/>
      <c r="CL743" s="13">
        <f t="shared" si="99"/>
        <v>1621494.72</v>
      </c>
      <c r="CN743" t="s">
        <v>326</v>
      </c>
      <c r="CO743" t="s">
        <v>213</v>
      </c>
      <c r="CP743" t="s">
        <v>509</v>
      </c>
      <c r="CQ743" t="s">
        <v>46</v>
      </c>
      <c r="CR743" s="18">
        <f t="shared" si="100"/>
        <v>1691015.0121637378</v>
      </c>
    </row>
    <row r="744" spans="1:96" x14ac:dyDescent="0.25">
      <c r="A744" t="s">
        <v>29</v>
      </c>
      <c r="B744" s="11">
        <v>1328</v>
      </c>
      <c r="C744" t="s">
        <v>913</v>
      </c>
      <c r="D744" s="21" t="s">
        <v>815</v>
      </c>
      <c r="E744" s="11" t="s">
        <v>918</v>
      </c>
      <c r="F744" s="11" t="s">
        <v>439</v>
      </c>
      <c r="G744" s="13">
        <v>33936.490112124593</v>
      </c>
      <c r="H744" s="13">
        <v>39366.328530064522</v>
      </c>
      <c r="I744" s="14">
        <v>66</v>
      </c>
      <c r="J744" s="15">
        <v>44037</v>
      </c>
      <c r="K744" s="15">
        <v>45984</v>
      </c>
      <c r="L744" s="13">
        <v>1621494.72</v>
      </c>
      <c r="M744" s="13">
        <v>672920.3088</v>
      </c>
      <c r="N744" s="13">
        <v>0</v>
      </c>
      <c r="O744" s="13">
        <v>33936.490112124593</v>
      </c>
      <c r="P744" s="13">
        <v>33936.490112124593</v>
      </c>
      <c r="Q744" s="13">
        <v>33936.490112124593</v>
      </c>
      <c r="R744" s="13">
        <v>33936.490112124593</v>
      </c>
      <c r="S744" s="13">
        <v>33936.490112124593</v>
      </c>
      <c r="T744" s="13">
        <v>33936.490112124593</v>
      </c>
      <c r="U744" s="13">
        <v>33936.490112124593</v>
      </c>
      <c r="V744" s="25">
        <v>33936.490112124593</v>
      </c>
      <c r="W744" s="13"/>
      <c r="X744" s="57"/>
      <c r="Y744" s="13"/>
      <c r="Z744" s="38">
        <v>33936.490112124593</v>
      </c>
      <c r="AA744" s="38"/>
      <c r="AB744" s="38"/>
      <c r="AC744" s="38"/>
      <c r="AD744" s="38"/>
      <c r="AE744" s="38"/>
      <c r="AF744" s="38"/>
      <c r="AG744" s="38"/>
      <c r="AH744" s="38"/>
      <c r="AI744" s="38">
        <v>33936.490112124593</v>
      </c>
      <c r="AJ744" s="38"/>
      <c r="AK744" s="38"/>
      <c r="AL744" s="38">
        <v>33936.490112124593</v>
      </c>
      <c r="AM744" s="38">
        <v>33936.490112124593</v>
      </c>
      <c r="AN744" s="38">
        <v>33936.490112124593</v>
      </c>
      <c r="AO744" s="38">
        <v>33936.490112124593</v>
      </c>
      <c r="AP744" s="38">
        <v>33936.490112124593</v>
      </c>
      <c r="AQ744" s="38">
        <v>33936.490112124593</v>
      </c>
      <c r="AR744" s="38">
        <v>33936.490112124593</v>
      </c>
      <c r="AS744" s="38">
        <v>33936.490112124593</v>
      </c>
      <c r="AT744" s="38">
        <v>33936.490112124593</v>
      </c>
      <c r="AU744" s="38">
        <v>33936.490112124593</v>
      </c>
      <c r="AV744" s="38">
        <v>33936.490112124593</v>
      </c>
      <c r="AW744" s="38">
        <v>33936.490112124593</v>
      </c>
      <c r="AX744" s="38">
        <v>33936.490112124593</v>
      </c>
      <c r="AY744" s="38">
        <v>33936.490112124593</v>
      </c>
      <c r="AZ744" s="38">
        <v>33936.490112124593</v>
      </c>
      <c r="BA744" s="38">
        <v>33936.490112124593</v>
      </c>
      <c r="BB744" s="38">
        <v>33936.490112124593</v>
      </c>
      <c r="BC744" s="38">
        <v>33936.490112124593</v>
      </c>
      <c r="BD744" s="38">
        <v>33936.490112124593</v>
      </c>
      <c r="BE744" s="38">
        <v>33936.490112124593</v>
      </c>
      <c r="BF744" s="38">
        <v>33936.490112124593</v>
      </c>
      <c r="BG744" s="38">
        <v>33936.490112124593</v>
      </c>
      <c r="BH744" s="38">
        <v>33936.490112124593</v>
      </c>
      <c r="BI744" s="38">
        <v>33936.490112124593</v>
      </c>
      <c r="BJ744" s="38">
        <v>33936.490112124593</v>
      </c>
      <c r="BK744" s="38">
        <v>33936.490112124593</v>
      </c>
      <c r="BL744" s="38">
        <v>33936.490112124593</v>
      </c>
      <c r="BM744" s="38"/>
      <c r="BN744" s="38">
        <v>0</v>
      </c>
      <c r="BO744" s="38">
        <v>0</v>
      </c>
      <c r="BP744" s="38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F744" s="18">
        <f t="shared" si="96"/>
        <v>1018094.7033637378</v>
      </c>
      <c r="CG744" s="18">
        <f t="shared" si="93"/>
        <v>0</v>
      </c>
      <c r="CH744" s="13">
        <f t="shared" si="95"/>
        <v>1018094.7033637378</v>
      </c>
      <c r="CI744" s="13">
        <f t="shared" si="97"/>
        <v>672920.3088</v>
      </c>
      <c r="CJ744" s="13">
        <f t="shared" si="98"/>
        <v>1691015.0121637378</v>
      </c>
      <c r="CK744" s="13"/>
      <c r="CL744" s="13">
        <f t="shared" si="99"/>
        <v>1621494.72</v>
      </c>
      <c r="CN744" t="s">
        <v>326</v>
      </c>
      <c r="CO744" t="s">
        <v>213</v>
      </c>
      <c r="CP744" t="s">
        <v>509</v>
      </c>
      <c r="CQ744" t="s">
        <v>46</v>
      </c>
      <c r="CR744" s="18">
        <f t="shared" si="100"/>
        <v>1691015.0121637378</v>
      </c>
    </row>
    <row r="745" spans="1:96" x14ac:dyDescent="0.25">
      <c r="A745" t="s">
        <v>29</v>
      </c>
      <c r="B745" s="11">
        <v>1328</v>
      </c>
      <c r="C745" t="s">
        <v>913</v>
      </c>
      <c r="D745" s="21" t="s">
        <v>815</v>
      </c>
      <c r="E745" s="11" t="s">
        <v>919</v>
      </c>
      <c r="F745" s="11" t="s">
        <v>439</v>
      </c>
      <c r="G745" s="13">
        <v>33936.490112124593</v>
      </c>
      <c r="H745" s="13">
        <v>39366.328530064522</v>
      </c>
      <c r="I745" s="14">
        <v>66</v>
      </c>
      <c r="J745" s="15">
        <v>44037</v>
      </c>
      <c r="K745" s="15">
        <v>45984</v>
      </c>
      <c r="L745" s="13">
        <v>1621494.72</v>
      </c>
      <c r="M745" s="13">
        <v>672920.3088</v>
      </c>
      <c r="N745" s="13">
        <v>0</v>
      </c>
      <c r="O745" s="13">
        <v>33936.490112124593</v>
      </c>
      <c r="P745" s="13">
        <v>33936.490112124593</v>
      </c>
      <c r="Q745" s="13">
        <v>33936.490112124593</v>
      </c>
      <c r="R745" s="13">
        <v>33936.490112124593</v>
      </c>
      <c r="S745" s="13">
        <v>33936.490112124593</v>
      </c>
      <c r="T745" s="13">
        <v>33936.490112124593</v>
      </c>
      <c r="U745" s="13">
        <v>33936.490112124593</v>
      </c>
      <c r="V745" s="25">
        <v>33936.490112124593</v>
      </c>
      <c r="W745" s="13"/>
      <c r="X745" s="57"/>
      <c r="Y745" s="13"/>
      <c r="Z745" s="38">
        <v>33936.490112124593</v>
      </c>
      <c r="AA745" s="38"/>
      <c r="AB745" s="38"/>
      <c r="AC745" s="38"/>
      <c r="AD745" s="38"/>
      <c r="AE745" s="38"/>
      <c r="AF745" s="38"/>
      <c r="AG745" s="38"/>
      <c r="AH745" s="38"/>
      <c r="AI745" s="38">
        <v>33936.490112124593</v>
      </c>
      <c r="AJ745" s="38"/>
      <c r="AK745" s="38"/>
      <c r="AL745" s="38">
        <v>33936.490112124593</v>
      </c>
      <c r="AM745" s="38">
        <v>33936.490112124593</v>
      </c>
      <c r="AN745" s="38">
        <v>33936.490112124593</v>
      </c>
      <c r="AO745" s="38">
        <v>33936.490112124593</v>
      </c>
      <c r="AP745" s="38">
        <v>33936.490112124593</v>
      </c>
      <c r="AQ745" s="38">
        <v>33936.490112124593</v>
      </c>
      <c r="AR745" s="38">
        <v>33936.490112124593</v>
      </c>
      <c r="AS745" s="38">
        <v>33936.490112124593</v>
      </c>
      <c r="AT745" s="38">
        <v>33936.490112124593</v>
      </c>
      <c r="AU745" s="38">
        <v>33936.490112124593</v>
      </c>
      <c r="AV745" s="38">
        <v>33936.490112124593</v>
      </c>
      <c r="AW745" s="38">
        <v>33936.490112124593</v>
      </c>
      <c r="AX745" s="38">
        <v>33936.490112124593</v>
      </c>
      <c r="AY745" s="38">
        <v>33936.490112124593</v>
      </c>
      <c r="AZ745" s="38">
        <v>33936.490112124593</v>
      </c>
      <c r="BA745" s="38">
        <v>33936.490112124593</v>
      </c>
      <c r="BB745" s="38">
        <v>33936.490112124593</v>
      </c>
      <c r="BC745" s="38">
        <v>33936.490112124593</v>
      </c>
      <c r="BD745" s="38">
        <v>33936.490112124593</v>
      </c>
      <c r="BE745" s="38">
        <v>33936.490112124593</v>
      </c>
      <c r="BF745" s="38">
        <v>33936.490112124593</v>
      </c>
      <c r="BG745" s="38">
        <v>33936.490112124593</v>
      </c>
      <c r="BH745" s="38">
        <v>33936.490112124593</v>
      </c>
      <c r="BI745" s="38">
        <v>33936.490112124593</v>
      </c>
      <c r="BJ745" s="38">
        <v>33936.490112124593</v>
      </c>
      <c r="BK745" s="38">
        <v>33936.490112124593</v>
      </c>
      <c r="BL745" s="38">
        <v>33936.490112124593</v>
      </c>
      <c r="BM745" s="38"/>
      <c r="BN745" s="38">
        <v>0</v>
      </c>
      <c r="BO745" s="38">
        <v>0</v>
      </c>
      <c r="BP745" s="38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F745" s="18">
        <f t="shared" si="96"/>
        <v>1018094.7033637378</v>
      </c>
      <c r="CG745" s="18">
        <f t="shared" si="93"/>
        <v>0</v>
      </c>
      <c r="CH745" s="13">
        <f t="shared" si="95"/>
        <v>1018094.7033637378</v>
      </c>
      <c r="CI745" s="13">
        <f t="shared" si="97"/>
        <v>672920.3088</v>
      </c>
      <c r="CJ745" s="13">
        <f t="shared" si="98"/>
        <v>1691015.0121637378</v>
      </c>
      <c r="CK745" s="13"/>
      <c r="CL745" s="13">
        <f t="shared" si="99"/>
        <v>1621494.72</v>
      </c>
      <c r="CN745" t="s">
        <v>326</v>
      </c>
      <c r="CO745" t="s">
        <v>213</v>
      </c>
      <c r="CP745" t="s">
        <v>509</v>
      </c>
      <c r="CQ745" t="s">
        <v>46</v>
      </c>
      <c r="CR745" s="18">
        <f t="shared" si="100"/>
        <v>1691015.0121637378</v>
      </c>
    </row>
    <row r="746" spans="1:96" x14ac:dyDescent="0.25">
      <c r="A746" t="s">
        <v>29</v>
      </c>
      <c r="B746" s="11">
        <v>1328</v>
      </c>
      <c r="C746" t="s">
        <v>920</v>
      </c>
      <c r="D746" s="21" t="s">
        <v>815</v>
      </c>
      <c r="E746" s="11" t="s">
        <v>921</v>
      </c>
      <c r="F746" s="11" t="s">
        <v>439</v>
      </c>
      <c r="G746" s="13">
        <v>33936.223587150191</v>
      </c>
      <c r="H746" s="13">
        <v>39366.019361094215</v>
      </c>
      <c r="I746" s="14">
        <v>66</v>
      </c>
      <c r="J746" s="15">
        <v>44037</v>
      </c>
      <c r="K746" s="15">
        <v>45984</v>
      </c>
      <c r="L746" s="13">
        <v>1621494.72</v>
      </c>
      <c r="M746" s="13">
        <v>672920.3088</v>
      </c>
      <c r="N746" s="13">
        <v>0</v>
      </c>
      <c r="O746" s="13">
        <v>33936.223587150191</v>
      </c>
      <c r="P746" s="13">
        <v>33936.223587150191</v>
      </c>
      <c r="Q746" s="13">
        <v>33936.223587150191</v>
      </c>
      <c r="R746" s="13">
        <v>33936.223587150191</v>
      </c>
      <c r="S746" s="13">
        <v>33936.223587150191</v>
      </c>
      <c r="T746" s="13">
        <v>33936.223587150191</v>
      </c>
      <c r="U746" s="13">
        <v>33936.223587150191</v>
      </c>
      <c r="V746" s="25">
        <v>33936.223587150191</v>
      </c>
      <c r="W746" s="13"/>
      <c r="X746" s="57"/>
      <c r="Y746" s="13"/>
      <c r="Z746" s="38">
        <v>33936.223587150191</v>
      </c>
      <c r="AA746" s="38"/>
      <c r="AB746" s="38"/>
      <c r="AC746" s="38"/>
      <c r="AD746" s="38"/>
      <c r="AE746" s="38"/>
      <c r="AF746" s="38"/>
      <c r="AG746" s="38"/>
      <c r="AH746" s="38"/>
      <c r="AI746" s="38">
        <v>33936.223587150191</v>
      </c>
      <c r="AJ746" s="38"/>
      <c r="AK746" s="38"/>
      <c r="AL746" s="38">
        <v>33936.223587150191</v>
      </c>
      <c r="AM746" s="38">
        <v>33936.223587150191</v>
      </c>
      <c r="AN746" s="38">
        <v>33936.223587150191</v>
      </c>
      <c r="AO746" s="38">
        <v>33936.223587150191</v>
      </c>
      <c r="AP746" s="38">
        <v>33936.223587150191</v>
      </c>
      <c r="AQ746" s="38">
        <v>33936.223587150191</v>
      </c>
      <c r="AR746" s="38">
        <v>33936.223587150191</v>
      </c>
      <c r="AS746" s="38">
        <v>33936.223587150191</v>
      </c>
      <c r="AT746" s="38">
        <v>33936.223587150191</v>
      </c>
      <c r="AU746" s="38">
        <v>33936.223587150191</v>
      </c>
      <c r="AV746" s="38">
        <v>33936.223587150191</v>
      </c>
      <c r="AW746" s="38">
        <v>33936.223587150191</v>
      </c>
      <c r="AX746" s="38">
        <v>33936.223587150191</v>
      </c>
      <c r="AY746" s="38">
        <v>33936.223587150191</v>
      </c>
      <c r="AZ746" s="38">
        <v>33936.223587150191</v>
      </c>
      <c r="BA746" s="38">
        <v>33936.223587150191</v>
      </c>
      <c r="BB746" s="38">
        <v>33936.223587150191</v>
      </c>
      <c r="BC746" s="38">
        <v>33936.223587150191</v>
      </c>
      <c r="BD746" s="38">
        <v>33936.223587150191</v>
      </c>
      <c r="BE746" s="38">
        <v>33936.223587150191</v>
      </c>
      <c r="BF746" s="38">
        <v>33936.223587150191</v>
      </c>
      <c r="BG746" s="38">
        <v>33936.223587150191</v>
      </c>
      <c r="BH746" s="38">
        <v>33936.223587150191</v>
      </c>
      <c r="BI746" s="38">
        <v>33936.223587150191</v>
      </c>
      <c r="BJ746" s="38">
        <v>33936.223587150191</v>
      </c>
      <c r="BK746" s="38">
        <v>33936.223587150191</v>
      </c>
      <c r="BL746" s="38">
        <v>33936.223587150191</v>
      </c>
      <c r="BM746" s="38"/>
      <c r="BN746" s="38">
        <v>0</v>
      </c>
      <c r="BO746" s="38">
        <v>0</v>
      </c>
      <c r="BP746" s="38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F746" s="18">
        <f t="shared" si="96"/>
        <v>1018086.7076145064</v>
      </c>
      <c r="CG746" s="18">
        <f t="shared" si="93"/>
        <v>0</v>
      </c>
      <c r="CH746" s="13">
        <f t="shared" si="95"/>
        <v>1018086.7076145064</v>
      </c>
      <c r="CI746" s="13">
        <f t="shared" si="97"/>
        <v>672920.3088</v>
      </c>
      <c r="CJ746" s="13">
        <f t="shared" si="98"/>
        <v>1691007.0164145064</v>
      </c>
      <c r="CK746" s="13"/>
      <c r="CL746" s="13">
        <f t="shared" si="99"/>
        <v>1621494.72</v>
      </c>
      <c r="CN746" t="s">
        <v>326</v>
      </c>
      <c r="CO746" t="s">
        <v>213</v>
      </c>
      <c r="CP746" t="s">
        <v>509</v>
      </c>
      <c r="CQ746" t="s">
        <v>46</v>
      </c>
      <c r="CR746" s="18">
        <f t="shared" si="100"/>
        <v>1691007.0164145064</v>
      </c>
    </row>
    <row r="747" spans="1:96" x14ac:dyDescent="0.25">
      <c r="A747" t="s">
        <v>29</v>
      </c>
      <c r="B747" s="11">
        <v>1328</v>
      </c>
      <c r="C747" t="s">
        <v>920</v>
      </c>
      <c r="D747" s="21" t="s">
        <v>815</v>
      </c>
      <c r="E747" s="11" t="s">
        <v>922</v>
      </c>
      <c r="F747" s="11" t="s">
        <v>439</v>
      </c>
      <c r="G747" s="13">
        <v>33936.223587150191</v>
      </c>
      <c r="H747" s="13">
        <v>39366.019361094215</v>
      </c>
      <c r="I747" s="14">
        <v>66</v>
      </c>
      <c r="J747" s="15">
        <v>44037</v>
      </c>
      <c r="K747" s="15">
        <v>45984</v>
      </c>
      <c r="L747" s="13">
        <v>1621494.72</v>
      </c>
      <c r="M747" s="13">
        <v>672920.3088</v>
      </c>
      <c r="N747" s="13">
        <v>0</v>
      </c>
      <c r="O747" s="13">
        <v>33936.223587150191</v>
      </c>
      <c r="P747" s="13">
        <v>33936.223587150191</v>
      </c>
      <c r="Q747" s="13">
        <v>33936.223587150191</v>
      </c>
      <c r="R747" s="13">
        <v>33936.223587150191</v>
      </c>
      <c r="S747" s="13">
        <v>33936.223587150191</v>
      </c>
      <c r="T747" s="13">
        <v>33936.223587150191</v>
      </c>
      <c r="U747" s="13">
        <v>33936.223587150191</v>
      </c>
      <c r="V747" s="25">
        <v>33936.223587150191</v>
      </c>
      <c r="W747" s="13"/>
      <c r="X747" s="57"/>
      <c r="Y747" s="13"/>
      <c r="Z747" s="38">
        <v>33936.223587150191</v>
      </c>
      <c r="AA747" s="38"/>
      <c r="AB747" s="38"/>
      <c r="AC747" s="38"/>
      <c r="AD747" s="38"/>
      <c r="AE747" s="38"/>
      <c r="AF747" s="38"/>
      <c r="AG747" s="38"/>
      <c r="AH747" s="38"/>
      <c r="AI747" s="38">
        <v>33936.223587150191</v>
      </c>
      <c r="AJ747" s="38"/>
      <c r="AK747" s="38"/>
      <c r="AL747" s="38">
        <v>33936.223587150191</v>
      </c>
      <c r="AM747" s="38">
        <v>33936.223587150191</v>
      </c>
      <c r="AN747" s="38">
        <v>33936.223587150191</v>
      </c>
      <c r="AO747" s="38">
        <v>33936.223587150191</v>
      </c>
      <c r="AP747" s="38">
        <v>33936.223587150191</v>
      </c>
      <c r="AQ747" s="38">
        <v>33936.223587150191</v>
      </c>
      <c r="AR747" s="38">
        <v>33936.223587150191</v>
      </c>
      <c r="AS747" s="38">
        <v>33936.223587150191</v>
      </c>
      <c r="AT747" s="38">
        <v>33936.223587150191</v>
      </c>
      <c r="AU747" s="38">
        <v>33936.223587150191</v>
      </c>
      <c r="AV747" s="38">
        <v>33936.223587150191</v>
      </c>
      <c r="AW747" s="38">
        <v>33936.223587150191</v>
      </c>
      <c r="AX747" s="38">
        <v>33936.223587150191</v>
      </c>
      <c r="AY747" s="38">
        <v>33936.223587150191</v>
      </c>
      <c r="AZ747" s="38">
        <v>33936.223587150191</v>
      </c>
      <c r="BA747" s="38">
        <v>33936.223587150191</v>
      </c>
      <c r="BB747" s="38">
        <v>33936.223587150191</v>
      </c>
      <c r="BC747" s="38">
        <v>33936.223587150191</v>
      </c>
      <c r="BD747" s="38">
        <v>33936.223587150191</v>
      </c>
      <c r="BE747" s="38">
        <v>33936.223587150191</v>
      </c>
      <c r="BF747" s="38">
        <v>33936.223587150191</v>
      </c>
      <c r="BG747" s="38">
        <v>33936.223587150191</v>
      </c>
      <c r="BH747" s="38">
        <v>33936.223587150191</v>
      </c>
      <c r="BI747" s="38">
        <v>33936.223587150191</v>
      </c>
      <c r="BJ747" s="38">
        <v>33936.223587150191</v>
      </c>
      <c r="BK747" s="38">
        <v>33936.223587150191</v>
      </c>
      <c r="BL747" s="38">
        <v>33936.223587150191</v>
      </c>
      <c r="BM747" s="38"/>
      <c r="BN747" s="38">
        <v>0</v>
      </c>
      <c r="BO747" s="38">
        <v>0</v>
      </c>
      <c r="BP747" s="38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F747" s="18">
        <f t="shared" si="96"/>
        <v>1018086.7076145064</v>
      </c>
      <c r="CG747" s="18">
        <f t="shared" si="93"/>
        <v>0</v>
      </c>
      <c r="CH747" s="13">
        <f t="shared" si="95"/>
        <v>1018086.7076145064</v>
      </c>
      <c r="CI747" s="13">
        <f t="shared" si="97"/>
        <v>672920.3088</v>
      </c>
      <c r="CJ747" s="13">
        <f t="shared" si="98"/>
        <v>1691007.0164145064</v>
      </c>
      <c r="CK747" s="13"/>
      <c r="CL747" s="13">
        <f t="shared" si="99"/>
        <v>1621494.72</v>
      </c>
      <c r="CN747" t="s">
        <v>326</v>
      </c>
      <c r="CO747" t="s">
        <v>213</v>
      </c>
      <c r="CP747" t="s">
        <v>509</v>
      </c>
      <c r="CQ747" t="s">
        <v>46</v>
      </c>
      <c r="CR747" s="18">
        <f t="shared" si="100"/>
        <v>1691007.0164145064</v>
      </c>
    </row>
    <row r="748" spans="1:96" x14ac:dyDescent="0.25">
      <c r="A748" t="s">
        <v>29</v>
      </c>
      <c r="B748" s="11">
        <v>1328</v>
      </c>
      <c r="C748" t="s">
        <v>920</v>
      </c>
      <c r="D748" s="21" t="s">
        <v>815</v>
      </c>
      <c r="E748" s="11" t="s">
        <v>923</v>
      </c>
      <c r="F748" s="11" t="s">
        <v>439</v>
      </c>
      <c r="G748" s="13">
        <v>33936.223587150191</v>
      </c>
      <c r="H748" s="13">
        <v>39366.019361094215</v>
      </c>
      <c r="I748" s="14">
        <v>66</v>
      </c>
      <c r="J748" s="15">
        <v>44037</v>
      </c>
      <c r="K748" s="15">
        <v>45984</v>
      </c>
      <c r="L748" s="13">
        <v>1621494.72</v>
      </c>
      <c r="M748" s="13">
        <v>672920.3088</v>
      </c>
      <c r="N748" s="13">
        <v>0</v>
      </c>
      <c r="O748" s="13">
        <v>33936.223587150191</v>
      </c>
      <c r="P748" s="13">
        <v>33936.223587150191</v>
      </c>
      <c r="Q748" s="13">
        <v>33936.223587150191</v>
      </c>
      <c r="R748" s="13">
        <v>33936.223587150191</v>
      </c>
      <c r="S748" s="13">
        <v>33936.223587150191</v>
      </c>
      <c r="T748" s="13">
        <v>33936.223587150191</v>
      </c>
      <c r="U748" s="13">
        <v>33936.223587150191</v>
      </c>
      <c r="V748" s="25">
        <v>33936.223587150191</v>
      </c>
      <c r="W748" s="13"/>
      <c r="X748" s="57"/>
      <c r="Y748" s="13"/>
      <c r="Z748" s="38">
        <v>33936.223587150191</v>
      </c>
      <c r="AA748" s="38"/>
      <c r="AB748" s="38"/>
      <c r="AC748" s="38"/>
      <c r="AD748" s="38"/>
      <c r="AE748" s="38"/>
      <c r="AF748" s="38"/>
      <c r="AG748" s="38"/>
      <c r="AH748" s="38"/>
      <c r="AI748" s="38">
        <v>33936.223587150191</v>
      </c>
      <c r="AJ748" s="38"/>
      <c r="AK748" s="38"/>
      <c r="AL748" s="38">
        <v>33936.223587150191</v>
      </c>
      <c r="AM748" s="38">
        <v>33936.223587150191</v>
      </c>
      <c r="AN748" s="38">
        <v>33936.223587150191</v>
      </c>
      <c r="AO748" s="38">
        <v>33936.223587150191</v>
      </c>
      <c r="AP748" s="38">
        <v>33936.223587150191</v>
      </c>
      <c r="AQ748" s="38">
        <v>33936.223587150191</v>
      </c>
      <c r="AR748" s="38">
        <v>33936.223587150191</v>
      </c>
      <c r="AS748" s="38">
        <v>33936.223587150191</v>
      </c>
      <c r="AT748" s="38">
        <v>33936.223587150191</v>
      </c>
      <c r="AU748" s="38">
        <v>33936.223587150191</v>
      </c>
      <c r="AV748" s="38">
        <v>33936.223587150191</v>
      </c>
      <c r="AW748" s="38">
        <v>33936.223587150191</v>
      </c>
      <c r="AX748" s="38">
        <v>33936.223587150191</v>
      </c>
      <c r="AY748" s="38">
        <v>33936.223587150191</v>
      </c>
      <c r="AZ748" s="38">
        <v>33936.223587150191</v>
      </c>
      <c r="BA748" s="38">
        <v>33936.223587150191</v>
      </c>
      <c r="BB748" s="38">
        <v>33936.223587150191</v>
      </c>
      <c r="BC748" s="38">
        <v>33936.223587150191</v>
      </c>
      <c r="BD748" s="38">
        <v>33936.223587150191</v>
      </c>
      <c r="BE748" s="38">
        <v>33936.223587150191</v>
      </c>
      <c r="BF748" s="38">
        <v>33936.223587150191</v>
      </c>
      <c r="BG748" s="38">
        <v>33936.223587150191</v>
      </c>
      <c r="BH748" s="38">
        <v>33936.223587150191</v>
      </c>
      <c r="BI748" s="38">
        <v>33936.223587150191</v>
      </c>
      <c r="BJ748" s="38">
        <v>33936.223587150191</v>
      </c>
      <c r="BK748" s="38">
        <v>33936.223587150191</v>
      </c>
      <c r="BL748" s="38">
        <v>33936.223587150191</v>
      </c>
      <c r="BM748" s="38"/>
      <c r="BN748" s="38">
        <v>0</v>
      </c>
      <c r="BO748" s="38">
        <v>0</v>
      </c>
      <c r="BP748" s="38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F748" s="18">
        <f t="shared" si="96"/>
        <v>1018086.7076145064</v>
      </c>
      <c r="CG748" s="18">
        <f t="shared" si="93"/>
        <v>0</v>
      </c>
      <c r="CH748" s="13">
        <f t="shared" si="95"/>
        <v>1018086.7076145064</v>
      </c>
      <c r="CI748" s="13">
        <f t="shared" si="97"/>
        <v>672920.3088</v>
      </c>
      <c r="CJ748" s="13">
        <f t="shared" si="98"/>
        <v>1691007.0164145064</v>
      </c>
      <c r="CK748" s="13"/>
      <c r="CL748" s="13">
        <f t="shared" si="99"/>
        <v>1621494.72</v>
      </c>
      <c r="CN748" t="s">
        <v>326</v>
      </c>
      <c r="CO748" t="s">
        <v>213</v>
      </c>
      <c r="CP748" t="s">
        <v>509</v>
      </c>
      <c r="CQ748" t="s">
        <v>46</v>
      </c>
      <c r="CR748" s="18">
        <f t="shared" si="100"/>
        <v>1691007.0164145064</v>
      </c>
    </row>
    <row r="749" spans="1:96" x14ac:dyDescent="0.25">
      <c r="A749" t="s">
        <v>29</v>
      </c>
      <c r="B749" s="11">
        <v>1328</v>
      </c>
      <c r="C749" t="s">
        <v>920</v>
      </c>
      <c r="D749" s="21" t="s">
        <v>815</v>
      </c>
      <c r="E749" s="11" t="s">
        <v>924</v>
      </c>
      <c r="F749" s="11" t="s">
        <v>439</v>
      </c>
      <c r="G749" s="13">
        <v>33936.223587150191</v>
      </c>
      <c r="H749" s="13">
        <v>39366.019361094215</v>
      </c>
      <c r="I749" s="14">
        <v>66</v>
      </c>
      <c r="J749" s="15">
        <v>44037</v>
      </c>
      <c r="K749" s="15">
        <v>45984</v>
      </c>
      <c r="L749" s="13">
        <v>1621494.72</v>
      </c>
      <c r="M749" s="13">
        <v>672920.3088</v>
      </c>
      <c r="N749" s="13">
        <v>0</v>
      </c>
      <c r="O749" s="13">
        <v>33936.223587150191</v>
      </c>
      <c r="P749" s="13">
        <v>33936.223587150191</v>
      </c>
      <c r="Q749" s="13">
        <v>33936.223587150191</v>
      </c>
      <c r="R749" s="13">
        <v>33936.223587150191</v>
      </c>
      <c r="S749" s="13">
        <v>33936.223587150191</v>
      </c>
      <c r="T749" s="13">
        <v>33936.223587150191</v>
      </c>
      <c r="U749" s="13">
        <v>33936.223587150191</v>
      </c>
      <c r="V749" s="25">
        <v>33936.223587150191</v>
      </c>
      <c r="W749" s="13"/>
      <c r="X749" s="57"/>
      <c r="Y749" s="13"/>
      <c r="Z749" s="38">
        <v>33936.223587150191</v>
      </c>
      <c r="AA749" s="38"/>
      <c r="AB749" s="38"/>
      <c r="AC749" s="38"/>
      <c r="AD749" s="38"/>
      <c r="AE749" s="38"/>
      <c r="AF749" s="38"/>
      <c r="AG749" s="38"/>
      <c r="AH749" s="38"/>
      <c r="AI749" s="38">
        <v>33936.223587150191</v>
      </c>
      <c r="AJ749" s="38"/>
      <c r="AK749" s="38"/>
      <c r="AL749" s="38">
        <v>33936.223587150191</v>
      </c>
      <c r="AM749" s="38">
        <v>33936.223587150191</v>
      </c>
      <c r="AN749" s="38">
        <v>33936.223587150191</v>
      </c>
      <c r="AO749" s="38">
        <v>33936.223587150191</v>
      </c>
      <c r="AP749" s="38">
        <v>33936.223587150191</v>
      </c>
      <c r="AQ749" s="38">
        <v>33936.223587150191</v>
      </c>
      <c r="AR749" s="38">
        <v>33936.223587150191</v>
      </c>
      <c r="AS749" s="38">
        <v>33936.223587150191</v>
      </c>
      <c r="AT749" s="38">
        <v>33936.223587150191</v>
      </c>
      <c r="AU749" s="38">
        <v>33936.223587150191</v>
      </c>
      <c r="AV749" s="38">
        <v>33936.223587150191</v>
      </c>
      <c r="AW749" s="38">
        <v>33936.223587150191</v>
      </c>
      <c r="AX749" s="38">
        <v>33936.223587150191</v>
      </c>
      <c r="AY749" s="38">
        <v>33936.223587150191</v>
      </c>
      <c r="AZ749" s="38">
        <v>33936.223587150191</v>
      </c>
      <c r="BA749" s="38">
        <v>33936.223587150191</v>
      </c>
      <c r="BB749" s="38">
        <v>33936.223587150191</v>
      </c>
      <c r="BC749" s="38">
        <v>33936.223587150191</v>
      </c>
      <c r="BD749" s="38">
        <v>33936.223587150191</v>
      </c>
      <c r="BE749" s="38">
        <v>33936.223587150191</v>
      </c>
      <c r="BF749" s="38">
        <v>33936.223587150191</v>
      </c>
      <c r="BG749" s="38">
        <v>33936.223587150191</v>
      </c>
      <c r="BH749" s="38">
        <v>33936.223587150191</v>
      </c>
      <c r="BI749" s="38">
        <v>33936.223587150191</v>
      </c>
      <c r="BJ749" s="38">
        <v>33936.223587150191</v>
      </c>
      <c r="BK749" s="38">
        <v>33936.223587150191</v>
      </c>
      <c r="BL749" s="38">
        <v>33936.223587150191</v>
      </c>
      <c r="BM749" s="38"/>
      <c r="BN749" s="38">
        <v>0</v>
      </c>
      <c r="BO749" s="38">
        <v>0</v>
      </c>
      <c r="BP749" s="38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F749" s="18">
        <f t="shared" si="96"/>
        <v>1018086.7076145064</v>
      </c>
      <c r="CG749" s="18">
        <f t="shared" si="93"/>
        <v>0</v>
      </c>
      <c r="CH749" s="13">
        <f t="shared" si="95"/>
        <v>1018086.7076145064</v>
      </c>
      <c r="CI749" s="13">
        <f t="shared" si="97"/>
        <v>672920.3088</v>
      </c>
      <c r="CJ749" s="13">
        <f t="shared" si="98"/>
        <v>1691007.0164145064</v>
      </c>
      <c r="CK749" s="13"/>
      <c r="CL749" s="13">
        <f t="shared" si="99"/>
        <v>1621494.72</v>
      </c>
      <c r="CN749" t="s">
        <v>326</v>
      </c>
      <c r="CO749" t="s">
        <v>213</v>
      </c>
      <c r="CP749" t="s">
        <v>509</v>
      </c>
      <c r="CQ749" t="s">
        <v>46</v>
      </c>
      <c r="CR749" s="18">
        <f t="shared" si="100"/>
        <v>1691007.0164145064</v>
      </c>
    </row>
    <row r="750" spans="1:96" x14ac:dyDescent="0.25">
      <c r="A750" t="s">
        <v>29</v>
      </c>
      <c r="B750" s="11">
        <v>1328</v>
      </c>
      <c r="C750" t="s">
        <v>920</v>
      </c>
      <c r="D750" s="21" t="s">
        <v>815</v>
      </c>
      <c r="E750" s="11" t="s">
        <v>925</v>
      </c>
      <c r="F750" s="11" t="s">
        <v>439</v>
      </c>
      <c r="G750" s="13">
        <v>33936.223587150191</v>
      </c>
      <c r="H750" s="13">
        <v>39366.019361094215</v>
      </c>
      <c r="I750" s="14">
        <v>66</v>
      </c>
      <c r="J750" s="15">
        <v>44037</v>
      </c>
      <c r="K750" s="15">
        <v>45984</v>
      </c>
      <c r="L750" s="13">
        <v>1621494.72</v>
      </c>
      <c r="M750" s="13">
        <v>672920.3088</v>
      </c>
      <c r="N750" s="13">
        <v>0</v>
      </c>
      <c r="O750" s="13">
        <v>33936.223587150191</v>
      </c>
      <c r="P750" s="13">
        <v>33936.223587150191</v>
      </c>
      <c r="Q750" s="13">
        <v>33936.223587150191</v>
      </c>
      <c r="R750" s="13">
        <v>33936.223587150191</v>
      </c>
      <c r="S750" s="13">
        <v>33936.223587150191</v>
      </c>
      <c r="T750" s="13">
        <v>33936.223587150191</v>
      </c>
      <c r="U750" s="13">
        <v>33936.223587150191</v>
      </c>
      <c r="V750" s="25">
        <v>33936.223587150191</v>
      </c>
      <c r="W750" s="13"/>
      <c r="X750" s="57"/>
      <c r="Y750" s="13"/>
      <c r="Z750" s="38">
        <v>33936.223587150191</v>
      </c>
      <c r="AA750" s="38"/>
      <c r="AB750" s="38"/>
      <c r="AC750" s="38"/>
      <c r="AD750" s="38"/>
      <c r="AE750" s="38"/>
      <c r="AF750" s="38"/>
      <c r="AG750" s="38"/>
      <c r="AH750" s="38"/>
      <c r="AI750" s="38">
        <v>33936.223587150191</v>
      </c>
      <c r="AJ750" s="38"/>
      <c r="AK750" s="38"/>
      <c r="AL750" s="38">
        <v>33936.223587150191</v>
      </c>
      <c r="AM750" s="38">
        <v>33936.223587150191</v>
      </c>
      <c r="AN750" s="38">
        <v>33936.223587150191</v>
      </c>
      <c r="AO750" s="38">
        <v>33936.223587150191</v>
      </c>
      <c r="AP750" s="38">
        <v>33936.223587150191</v>
      </c>
      <c r="AQ750" s="38">
        <v>33936.223587150191</v>
      </c>
      <c r="AR750" s="38">
        <v>33936.223587150191</v>
      </c>
      <c r="AS750" s="38">
        <v>33936.223587150191</v>
      </c>
      <c r="AT750" s="38">
        <v>33936.223587150191</v>
      </c>
      <c r="AU750" s="38">
        <v>33936.223587150191</v>
      </c>
      <c r="AV750" s="38">
        <v>33936.223587150191</v>
      </c>
      <c r="AW750" s="38">
        <v>33936.223587150191</v>
      </c>
      <c r="AX750" s="38">
        <v>33936.223587150191</v>
      </c>
      <c r="AY750" s="38">
        <v>33936.223587150191</v>
      </c>
      <c r="AZ750" s="38">
        <v>33936.223587150191</v>
      </c>
      <c r="BA750" s="38">
        <v>33936.223587150191</v>
      </c>
      <c r="BB750" s="38">
        <v>33936.223587150191</v>
      </c>
      <c r="BC750" s="38">
        <v>33936.223587150191</v>
      </c>
      <c r="BD750" s="38">
        <v>33936.223587150191</v>
      </c>
      <c r="BE750" s="38">
        <v>33936.223587150191</v>
      </c>
      <c r="BF750" s="38">
        <v>33936.223587150191</v>
      </c>
      <c r="BG750" s="38">
        <v>33936.223587150191</v>
      </c>
      <c r="BH750" s="38">
        <v>33936.223587150191</v>
      </c>
      <c r="BI750" s="38">
        <v>33936.223587150191</v>
      </c>
      <c r="BJ750" s="38">
        <v>33936.223587150191</v>
      </c>
      <c r="BK750" s="38">
        <v>33936.223587150191</v>
      </c>
      <c r="BL750" s="38">
        <v>33936.223587150191</v>
      </c>
      <c r="BM750" s="38"/>
      <c r="BN750" s="38">
        <v>0</v>
      </c>
      <c r="BO750" s="38">
        <v>0</v>
      </c>
      <c r="BP750" s="38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F750" s="18">
        <f t="shared" si="96"/>
        <v>1018086.7076145064</v>
      </c>
      <c r="CG750" s="18">
        <f t="shared" si="93"/>
        <v>0</v>
      </c>
      <c r="CH750" s="13">
        <f t="shared" si="95"/>
        <v>1018086.7076145064</v>
      </c>
      <c r="CI750" s="13">
        <f t="shared" si="97"/>
        <v>672920.3088</v>
      </c>
      <c r="CJ750" s="13">
        <f t="shared" si="98"/>
        <v>1691007.0164145064</v>
      </c>
      <c r="CK750" s="13"/>
      <c r="CL750" s="13">
        <f t="shared" si="99"/>
        <v>1621494.72</v>
      </c>
      <c r="CN750" t="s">
        <v>326</v>
      </c>
      <c r="CO750" t="s">
        <v>213</v>
      </c>
      <c r="CP750" t="s">
        <v>509</v>
      </c>
      <c r="CQ750" t="s">
        <v>46</v>
      </c>
      <c r="CR750" s="18">
        <f t="shared" si="100"/>
        <v>1691007.0164145064</v>
      </c>
    </row>
    <row r="751" spans="1:96" x14ac:dyDescent="0.25">
      <c r="A751" t="s">
        <v>29</v>
      </c>
      <c r="B751" s="11">
        <v>1328</v>
      </c>
      <c r="C751" t="s">
        <v>926</v>
      </c>
      <c r="D751" s="21" t="s">
        <v>815</v>
      </c>
      <c r="E751" s="11" t="s">
        <v>927</v>
      </c>
      <c r="F751" s="11" t="s">
        <v>439</v>
      </c>
      <c r="G751" s="13">
        <v>34274.427463768938</v>
      </c>
      <c r="H751" s="13">
        <v>39758.335857971964</v>
      </c>
      <c r="I751" s="14">
        <v>68</v>
      </c>
      <c r="J751" s="15">
        <v>44037</v>
      </c>
      <c r="K751" s="15">
        <v>46043</v>
      </c>
      <c r="L751" s="13">
        <v>1659256</v>
      </c>
      <c r="M751" s="13">
        <v>671998.68</v>
      </c>
      <c r="N751" s="13">
        <v>0</v>
      </c>
      <c r="O751" s="13">
        <v>34274.427463768938</v>
      </c>
      <c r="P751" s="13">
        <v>34274.427463768938</v>
      </c>
      <c r="Q751" s="13">
        <v>34274.427463768938</v>
      </c>
      <c r="R751" s="13">
        <v>34274.427463768938</v>
      </c>
      <c r="S751" s="13">
        <v>34274.427463768938</v>
      </c>
      <c r="T751" s="13">
        <v>34274.427463768938</v>
      </c>
      <c r="U751" s="13">
        <v>34274.427463768938</v>
      </c>
      <c r="V751" s="25">
        <v>34274.427463768938</v>
      </c>
      <c r="W751" s="13"/>
      <c r="X751" s="57"/>
      <c r="Y751" s="13"/>
      <c r="Z751" s="38">
        <v>34274.427463768938</v>
      </c>
      <c r="AA751" s="38"/>
      <c r="AB751" s="38"/>
      <c r="AC751" s="38"/>
      <c r="AD751" s="38"/>
      <c r="AE751" s="38"/>
      <c r="AF751" s="38"/>
      <c r="AG751" s="38"/>
      <c r="AH751" s="38"/>
      <c r="AI751" s="38">
        <v>34274.427463768938</v>
      </c>
      <c r="AJ751" s="38"/>
      <c r="AK751" s="38"/>
      <c r="AL751" s="38">
        <v>34274.427463768938</v>
      </c>
      <c r="AM751" s="38">
        <v>34274.427463768938</v>
      </c>
      <c r="AN751" s="38">
        <v>34274.427463768938</v>
      </c>
      <c r="AO751" s="38">
        <v>34274.427463768938</v>
      </c>
      <c r="AP751" s="38">
        <v>34274.427463768938</v>
      </c>
      <c r="AQ751" s="38">
        <v>34274.427463768938</v>
      </c>
      <c r="AR751" s="38">
        <v>34274.427463768938</v>
      </c>
      <c r="AS751" s="38">
        <v>34274.427463768938</v>
      </c>
      <c r="AT751" s="38">
        <v>34274.427463768938</v>
      </c>
      <c r="AU751" s="38">
        <v>34274.427463768938</v>
      </c>
      <c r="AV751" s="38">
        <v>34274.427463768938</v>
      </c>
      <c r="AW751" s="38">
        <v>34274.427463768938</v>
      </c>
      <c r="AX751" s="38">
        <v>34274.427463768938</v>
      </c>
      <c r="AY751" s="38">
        <v>34274.427463768938</v>
      </c>
      <c r="AZ751" s="38">
        <v>34274.427463768938</v>
      </c>
      <c r="BA751" s="38">
        <v>34274.427463768938</v>
      </c>
      <c r="BB751" s="38">
        <v>34274.427463768938</v>
      </c>
      <c r="BC751" s="38">
        <v>34274.427463768938</v>
      </c>
      <c r="BD751" s="38">
        <v>34274.427463768938</v>
      </c>
      <c r="BE751" s="38">
        <v>34274.427463768938</v>
      </c>
      <c r="BF751" s="38">
        <v>34274.427463768938</v>
      </c>
      <c r="BG751" s="38">
        <v>34274.427463768938</v>
      </c>
      <c r="BH751" s="38">
        <v>34274.427463768938</v>
      </c>
      <c r="BI751" s="38">
        <v>34274.427463768938</v>
      </c>
      <c r="BJ751" s="38">
        <v>34274.427463768938</v>
      </c>
      <c r="BK751" s="38">
        <v>34274.427463768938</v>
      </c>
      <c r="BL751" s="38">
        <v>34274.427463768938</v>
      </c>
      <c r="BM751" s="38">
        <v>34274.427463768938</v>
      </c>
      <c r="BN751" s="38">
        <v>34274.427463768938</v>
      </c>
      <c r="BO751" s="38"/>
      <c r="BP751" s="38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F751" s="18">
        <f t="shared" si="96"/>
        <v>1096781.6788406065</v>
      </c>
      <c r="CG751" s="18">
        <f t="shared" si="93"/>
        <v>0</v>
      </c>
      <c r="CH751" s="13">
        <f t="shared" si="95"/>
        <v>1096781.6788406065</v>
      </c>
      <c r="CI751" s="13">
        <f t="shared" si="97"/>
        <v>671998.68</v>
      </c>
      <c r="CJ751" s="13">
        <f t="shared" si="98"/>
        <v>1768780.3588406066</v>
      </c>
      <c r="CK751" s="13"/>
      <c r="CL751" s="13">
        <f t="shared" si="99"/>
        <v>1659256</v>
      </c>
      <c r="CN751" t="s">
        <v>326</v>
      </c>
      <c r="CO751" t="s">
        <v>213</v>
      </c>
      <c r="CP751" t="s">
        <v>509</v>
      </c>
      <c r="CQ751" t="s">
        <v>46</v>
      </c>
      <c r="CR751" s="18">
        <f t="shared" si="100"/>
        <v>1768780.3588406066</v>
      </c>
    </row>
    <row r="752" spans="1:96" x14ac:dyDescent="0.25">
      <c r="A752" t="s">
        <v>29</v>
      </c>
      <c r="B752" s="11">
        <v>1328</v>
      </c>
      <c r="C752" t="s">
        <v>926</v>
      </c>
      <c r="D752" s="21" t="s">
        <v>815</v>
      </c>
      <c r="E752" s="11" t="s">
        <v>928</v>
      </c>
      <c r="F752" s="11" t="s">
        <v>439</v>
      </c>
      <c r="G752" s="13">
        <v>34274.427463768938</v>
      </c>
      <c r="H752" s="13">
        <v>39758.335857971964</v>
      </c>
      <c r="I752" s="14">
        <v>68</v>
      </c>
      <c r="J752" s="15">
        <v>44037</v>
      </c>
      <c r="K752" s="15">
        <v>46043</v>
      </c>
      <c r="L752" s="13">
        <v>1659256</v>
      </c>
      <c r="M752" s="13">
        <v>671998.68</v>
      </c>
      <c r="N752" s="13">
        <v>0</v>
      </c>
      <c r="O752" s="13">
        <v>34274.427463768938</v>
      </c>
      <c r="P752" s="13">
        <v>34274.427463768938</v>
      </c>
      <c r="Q752" s="13">
        <v>34274.427463768938</v>
      </c>
      <c r="R752" s="13">
        <v>34274.427463768938</v>
      </c>
      <c r="S752" s="13">
        <v>34274.427463768938</v>
      </c>
      <c r="T752" s="13">
        <v>34274.427463768938</v>
      </c>
      <c r="U752" s="13">
        <v>34274.427463768938</v>
      </c>
      <c r="V752" s="25">
        <v>34274.427463768938</v>
      </c>
      <c r="W752" s="13"/>
      <c r="X752" s="57"/>
      <c r="Y752" s="13"/>
      <c r="Z752" s="38">
        <v>34274.427463768938</v>
      </c>
      <c r="AA752" s="38"/>
      <c r="AB752" s="38"/>
      <c r="AC752" s="38"/>
      <c r="AD752" s="38"/>
      <c r="AE752" s="38"/>
      <c r="AF752" s="38"/>
      <c r="AG752" s="38"/>
      <c r="AH752" s="38"/>
      <c r="AI752" s="38">
        <v>34274.427463768938</v>
      </c>
      <c r="AJ752" s="38"/>
      <c r="AK752" s="38"/>
      <c r="AL752" s="38">
        <v>34274.427463768938</v>
      </c>
      <c r="AM752" s="38">
        <v>34274.427463768938</v>
      </c>
      <c r="AN752" s="38">
        <v>34274.427463768938</v>
      </c>
      <c r="AO752" s="38">
        <v>34274.427463768938</v>
      </c>
      <c r="AP752" s="38">
        <v>34274.427463768938</v>
      </c>
      <c r="AQ752" s="38">
        <v>34274.427463768938</v>
      </c>
      <c r="AR752" s="38">
        <v>34274.427463768938</v>
      </c>
      <c r="AS752" s="38">
        <v>34274.427463768938</v>
      </c>
      <c r="AT752" s="38">
        <v>34274.427463768938</v>
      </c>
      <c r="AU752" s="38">
        <v>34274.427463768938</v>
      </c>
      <c r="AV752" s="38">
        <v>34274.427463768938</v>
      </c>
      <c r="AW752" s="38">
        <v>34274.427463768938</v>
      </c>
      <c r="AX752" s="38">
        <v>34274.427463768938</v>
      </c>
      <c r="AY752" s="38">
        <v>34274.427463768938</v>
      </c>
      <c r="AZ752" s="38">
        <v>34274.427463768938</v>
      </c>
      <c r="BA752" s="38">
        <v>34274.427463768938</v>
      </c>
      <c r="BB752" s="38">
        <v>34274.427463768938</v>
      </c>
      <c r="BC752" s="38">
        <v>34274.427463768938</v>
      </c>
      <c r="BD752" s="38">
        <v>34274.427463768938</v>
      </c>
      <c r="BE752" s="38">
        <v>34274.427463768938</v>
      </c>
      <c r="BF752" s="38">
        <v>34274.427463768938</v>
      </c>
      <c r="BG752" s="38">
        <v>34274.427463768938</v>
      </c>
      <c r="BH752" s="38">
        <v>34274.427463768938</v>
      </c>
      <c r="BI752" s="38">
        <v>34274.427463768938</v>
      </c>
      <c r="BJ752" s="38">
        <v>34274.427463768938</v>
      </c>
      <c r="BK752" s="38">
        <v>34274.427463768938</v>
      </c>
      <c r="BL752" s="38">
        <v>34274.427463768938</v>
      </c>
      <c r="BM752" s="38">
        <v>34274.427463768938</v>
      </c>
      <c r="BN752" s="38">
        <v>34274.427463768938</v>
      </c>
      <c r="BO752" s="38"/>
      <c r="BP752" s="38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F752" s="18">
        <f t="shared" si="96"/>
        <v>1096781.6788406065</v>
      </c>
      <c r="CG752" s="18">
        <f t="shared" si="93"/>
        <v>0</v>
      </c>
      <c r="CH752" s="13">
        <f t="shared" si="95"/>
        <v>1096781.6788406065</v>
      </c>
      <c r="CI752" s="13">
        <f t="shared" si="97"/>
        <v>671998.68</v>
      </c>
      <c r="CJ752" s="13">
        <f t="shared" si="98"/>
        <v>1768780.3588406066</v>
      </c>
      <c r="CK752" s="13"/>
      <c r="CL752" s="13">
        <f t="shared" si="99"/>
        <v>1659256</v>
      </c>
      <c r="CN752" t="s">
        <v>326</v>
      </c>
      <c r="CO752" t="s">
        <v>213</v>
      </c>
      <c r="CP752" t="s">
        <v>509</v>
      </c>
      <c r="CQ752" t="s">
        <v>46</v>
      </c>
      <c r="CR752" s="18">
        <f t="shared" si="100"/>
        <v>1768780.3588406066</v>
      </c>
    </row>
    <row r="753" spans="1:96" x14ac:dyDescent="0.25">
      <c r="A753" t="s">
        <v>29</v>
      </c>
      <c r="B753" s="11">
        <v>1328</v>
      </c>
      <c r="C753" t="s">
        <v>926</v>
      </c>
      <c r="D753" s="21" t="s">
        <v>815</v>
      </c>
      <c r="E753" s="11" t="s">
        <v>929</v>
      </c>
      <c r="F753" s="11" t="s">
        <v>439</v>
      </c>
      <c r="G753" s="13">
        <v>34274.427463768938</v>
      </c>
      <c r="H753" s="13">
        <v>39758.335857971964</v>
      </c>
      <c r="I753" s="14">
        <v>68</v>
      </c>
      <c r="J753" s="15">
        <v>44037</v>
      </c>
      <c r="K753" s="15">
        <v>46043</v>
      </c>
      <c r="L753" s="13">
        <v>1659256</v>
      </c>
      <c r="M753" s="13">
        <v>671998.68</v>
      </c>
      <c r="N753" s="13">
        <v>0</v>
      </c>
      <c r="O753" s="13">
        <v>34274.427463768938</v>
      </c>
      <c r="P753" s="13">
        <v>34274.427463768938</v>
      </c>
      <c r="Q753" s="13">
        <v>34274.427463768938</v>
      </c>
      <c r="R753" s="13">
        <v>34274.427463768938</v>
      </c>
      <c r="S753" s="13">
        <v>34274.427463768938</v>
      </c>
      <c r="T753" s="13">
        <v>34274.427463768938</v>
      </c>
      <c r="U753" s="13">
        <v>34274.427463768938</v>
      </c>
      <c r="V753" s="25">
        <v>34274.427463768938</v>
      </c>
      <c r="W753" s="13"/>
      <c r="X753" s="57"/>
      <c r="Y753" s="13"/>
      <c r="Z753" s="38">
        <v>34274.427463768938</v>
      </c>
      <c r="AA753" s="38"/>
      <c r="AB753" s="38"/>
      <c r="AC753" s="38"/>
      <c r="AD753" s="38"/>
      <c r="AE753" s="38"/>
      <c r="AF753" s="38"/>
      <c r="AG753" s="38"/>
      <c r="AH753" s="38"/>
      <c r="AI753" s="38">
        <v>34274.427463768938</v>
      </c>
      <c r="AJ753" s="38"/>
      <c r="AK753" s="38"/>
      <c r="AL753" s="38">
        <v>34274.427463768938</v>
      </c>
      <c r="AM753" s="38">
        <v>34274.427463768938</v>
      </c>
      <c r="AN753" s="38">
        <v>34274.427463768938</v>
      </c>
      <c r="AO753" s="38">
        <v>34274.427463768938</v>
      </c>
      <c r="AP753" s="38">
        <v>34274.427463768938</v>
      </c>
      <c r="AQ753" s="38">
        <v>34274.427463768938</v>
      </c>
      <c r="AR753" s="38">
        <v>34274.427463768938</v>
      </c>
      <c r="AS753" s="38">
        <v>34274.427463768938</v>
      </c>
      <c r="AT753" s="38">
        <v>34274.427463768938</v>
      </c>
      <c r="AU753" s="38">
        <v>34274.427463768938</v>
      </c>
      <c r="AV753" s="38">
        <v>34274.427463768938</v>
      </c>
      <c r="AW753" s="38">
        <v>34274.427463768938</v>
      </c>
      <c r="AX753" s="38">
        <v>34274.427463768938</v>
      </c>
      <c r="AY753" s="38">
        <v>34274.427463768938</v>
      </c>
      <c r="AZ753" s="38">
        <v>34274.427463768938</v>
      </c>
      <c r="BA753" s="38">
        <v>34274.427463768938</v>
      </c>
      <c r="BB753" s="38">
        <v>34274.427463768938</v>
      </c>
      <c r="BC753" s="38">
        <v>34274.427463768938</v>
      </c>
      <c r="BD753" s="38">
        <v>34274.427463768938</v>
      </c>
      <c r="BE753" s="38">
        <v>34274.427463768938</v>
      </c>
      <c r="BF753" s="38">
        <v>34274.427463768938</v>
      </c>
      <c r="BG753" s="38">
        <v>34274.427463768938</v>
      </c>
      <c r="BH753" s="38">
        <v>34274.427463768938</v>
      </c>
      <c r="BI753" s="38">
        <v>34274.427463768938</v>
      </c>
      <c r="BJ753" s="38">
        <v>34274.427463768938</v>
      </c>
      <c r="BK753" s="38">
        <v>34274.427463768938</v>
      </c>
      <c r="BL753" s="38">
        <v>34274.427463768938</v>
      </c>
      <c r="BM753" s="38">
        <v>34274.427463768938</v>
      </c>
      <c r="BN753" s="38">
        <v>34274.427463768938</v>
      </c>
      <c r="BO753" s="38"/>
      <c r="BP753" s="38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F753" s="18">
        <f t="shared" si="96"/>
        <v>1096781.6788406065</v>
      </c>
      <c r="CG753" s="18">
        <f t="shared" si="93"/>
        <v>0</v>
      </c>
      <c r="CH753" s="13">
        <f t="shared" si="95"/>
        <v>1096781.6788406065</v>
      </c>
      <c r="CI753" s="13">
        <f t="shared" si="97"/>
        <v>671998.68</v>
      </c>
      <c r="CJ753" s="13">
        <f t="shared" si="98"/>
        <v>1768780.3588406066</v>
      </c>
      <c r="CK753" s="13"/>
      <c r="CL753" s="13">
        <f t="shared" si="99"/>
        <v>1659256</v>
      </c>
      <c r="CN753" t="s">
        <v>326</v>
      </c>
      <c r="CO753" t="s">
        <v>213</v>
      </c>
      <c r="CP753" t="s">
        <v>509</v>
      </c>
      <c r="CQ753" t="s">
        <v>46</v>
      </c>
      <c r="CR753" s="18">
        <f t="shared" si="100"/>
        <v>1768780.3588406066</v>
      </c>
    </row>
    <row r="754" spans="1:96" x14ac:dyDescent="0.25">
      <c r="A754" t="s">
        <v>29</v>
      </c>
      <c r="B754" s="11">
        <v>1328</v>
      </c>
      <c r="C754" t="s">
        <v>926</v>
      </c>
      <c r="D754" s="21" t="s">
        <v>815</v>
      </c>
      <c r="E754" s="11" t="s">
        <v>930</v>
      </c>
      <c r="F754" s="11" t="s">
        <v>439</v>
      </c>
      <c r="G754" s="13">
        <v>34274.427463768938</v>
      </c>
      <c r="H754" s="13">
        <v>39758.335857971964</v>
      </c>
      <c r="I754" s="14">
        <v>68</v>
      </c>
      <c r="J754" s="15">
        <v>44037</v>
      </c>
      <c r="K754" s="15">
        <v>46043</v>
      </c>
      <c r="L754" s="13">
        <v>1659256</v>
      </c>
      <c r="M754" s="13">
        <v>671998.68</v>
      </c>
      <c r="N754" s="13">
        <v>0</v>
      </c>
      <c r="O754" s="13">
        <v>34274.427463768938</v>
      </c>
      <c r="P754" s="13">
        <v>34274.427463768938</v>
      </c>
      <c r="Q754" s="13">
        <v>34274.427463768938</v>
      </c>
      <c r="R754" s="13">
        <v>34274.427463768938</v>
      </c>
      <c r="S754" s="13">
        <v>34274.427463768938</v>
      </c>
      <c r="T754" s="13">
        <v>34274.427463768938</v>
      </c>
      <c r="U754" s="13">
        <v>34274.427463768938</v>
      </c>
      <c r="V754" s="25">
        <v>34274.427463768938</v>
      </c>
      <c r="W754" s="13"/>
      <c r="X754" s="57"/>
      <c r="Y754" s="13"/>
      <c r="Z754" s="38">
        <v>34274.427463768938</v>
      </c>
      <c r="AA754" s="38"/>
      <c r="AB754" s="38"/>
      <c r="AC754" s="38"/>
      <c r="AD754" s="38"/>
      <c r="AE754" s="38"/>
      <c r="AF754" s="38"/>
      <c r="AG754" s="38"/>
      <c r="AH754" s="38"/>
      <c r="AI754" s="38">
        <v>34274.427463768938</v>
      </c>
      <c r="AJ754" s="38"/>
      <c r="AK754" s="38"/>
      <c r="AL754" s="38">
        <v>34274.427463768938</v>
      </c>
      <c r="AM754" s="38">
        <v>34274.427463768938</v>
      </c>
      <c r="AN754" s="38">
        <v>34274.427463768938</v>
      </c>
      <c r="AO754" s="38">
        <v>34274.427463768938</v>
      </c>
      <c r="AP754" s="38">
        <v>34274.427463768938</v>
      </c>
      <c r="AQ754" s="38">
        <v>34274.427463768938</v>
      </c>
      <c r="AR754" s="38">
        <v>34274.427463768938</v>
      </c>
      <c r="AS754" s="38">
        <v>34274.427463768938</v>
      </c>
      <c r="AT754" s="38">
        <v>34274.427463768938</v>
      </c>
      <c r="AU754" s="38">
        <v>34274.427463768938</v>
      </c>
      <c r="AV754" s="38">
        <v>34274.427463768938</v>
      </c>
      <c r="AW754" s="38">
        <v>34274.427463768938</v>
      </c>
      <c r="AX754" s="38">
        <v>34274.427463768938</v>
      </c>
      <c r="AY754" s="38">
        <v>34274.427463768938</v>
      </c>
      <c r="AZ754" s="38">
        <v>34274.427463768938</v>
      </c>
      <c r="BA754" s="38">
        <v>34274.427463768938</v>
      </c>
      <c r="BB754" s="38">
        <v>34274.427463768938</v>
      </c>
      <c r="BC754" s="38">
        <v>34274.427463768938</v>
      </c>
      <c r="BD754" s="38">
        <v>34274.427463768938</v>
      </c>
      <c r="BE754" s="38">
        <v>34274.427463768938</v>
      </c>
      <c r="BF754" s="38">
        <v>34274.427463768938</v>
      </c>
      <c r="BG754" s="38">
        <v>34274.427463768938</v>
      </c>
      <c r="BH754" s="38">
        <v>34274.427463768938</v>
      </c>
      <c r="BI754" s="38">
        <v>34274.427463768938</v>
      </c>
      <c r="BJ754" s="38">
        <v>34274.427463768938</v>
      </c>
      <c r="BK754" s="38">
        <v>34274.427463768938</v>
      </c>
      <c r="BL754" s="38">
        <v>34274.427463768938</v>
      </c>
      <c r="BM754" s="38">
        <v>34274.427463768938</v>
      </c>
      <c r="BN754" s="38">
        <v>34274.427463768938</v>
      </c>
      <c r="BO754" s="38"/>
      <c r="BP754" s="38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F754" s="18">
        <f t="shared" si="96"/>
        <v>1096781.6788406065</v>
      </c>
      <c r="CG754" s="18">
        <f t="shared" si="93"/>
        <v>0</v>
      </c>
      <c r="CH754" s="13">
        <f t="shared" si="95"/>
        <v>1096781.6788406065</v>
      </c>
      <c r="CI754" s="13">
        <f t="shared" si="97"/>
        <v>671998.68</v>
      </c>
      <c r="CJ754" s="13">
        <f t="shared" si="98"/>
        <v>1768780.3588406066</v>
      </c>
      <c r="CK754" s="13"/>
      <c r="CL754" s="13">
        <f t="shared" si="99"/>
        <v>1659256</v>
      </c>
      <c r="CN754" t="s">
        <v>326</v>
      </c>
      <c r="CO754" t="s">
        <v>213</v>
      </c>
      <c r="CP754" t="s">
        <v>509</v>
      </c>
      <c r="CQ754" t="s">
        <v>46</v>
      </c>
      <c r="CR754" s="18">
        <f t="shared" si="100"/>
        <v>1768780.3588406066</v>
      </c>
    </row>
    <row r="755" spans="1:96" x14ac:dyDescent="0.25">
      <c r="A755" t="s">
        <v>29</v>
      </c>
      <c r="B755" s="11" t="s">
        <v>931</v>
      </c>
      <c r="D755" s="21" t="s">
        <v>932</v>
      </c>
      <c r="E755" s="11" t="s">
        <v>933</v>
      </c>
      <c r="F755" s="11" t="s">
        <v>439</v>
      </c>
      <c r="G755" s="13">
        <v>34332</v>
      </c>
      <c r="H755" s="13">
        <v>39825.119999999995</v>
      </c>
      <c r="I755" s="14">
        <v>72</v>
      </c>
      <c r="J755" s="15">
        <v>43586</v>
      </c>
      <c r="K755" s="15">
        <v>45748</v>
      </c>
      <c r="L755" s="13">
        <v>2122200.4900000002</v>
      </c>
      <c r="M755" s="13">
        <v>912546.21070000005</v>
      </c>
      <c r="N755" s="16">
        <v>0</v>
      </c>
      <c r="O755" s="13"/>
      <c r="P755" s="13">
        <v>34332</v>
      </c>
      <c r="Q755" s="13">
        <v>34332</v>
      </c>
      <c r="R755" s="13">
        <v>34332</v>
      </c>
      <c r="S755" s="13">
        <v>34332</v>
      </c>
      <c r="T755" s="13">
        <v>34332</v>
      </c>
      <c r="U755" s="13">
        <v>34332</v>
      </c>
      <c r="V755" s="25">
        <v>34332</v>
      </c>
      <c r="W755" s="13"/>
      <c r="X755" s="13"/>
      <c r="Y755" s="13"/>
      <c r="Z755" s="38">
        <v>34332</v>
      </c>
      <c r="AA755" s="38"/>
      <c r="AB755" s="38"/>
      <c r="AC755" s="38"/>
      <c r="AD755" s="38"/>
      <c r="AE755" s="38"/>
      <c r="AF755" s="38"/>
      <c r="AG755" s="38"/>
      <c r="AH755" s="38"/>
      <c r="AI755" s="38">
        <v>34332</v>
      </c>
      <c r="AJ755" s="38"/>
      <c r="AK755" s="38"/>
      <c r="AL755" s="38">
        <v>34332</v>
      </c>
      <c r="AM755" s="38">
        <v>34332</v>
      </c>
      <c r="AN755" s="38">
        <v>34332</v>
      </c>
      <c r="AO755" s="38">
        <v>34332</v>
      </c>
      <c r="AP755" s="38">
        <v>34332</v>
      </c>
      <c r="AQ755" s="38">
        <v>34332</v>
      </c>
      <c r="AR755" s="38">
        <v>34332</v>
      </c>
      <c r="AS755" s="38">
        <v>34332</v>
      </c>
      <c r="AT755" s="38">
        <v>34332</v>
      </c>
      <c r="AU755" s="38">
        <v>34332</v>
      </c>
      <c r="AV755" s="38">
        <v>34332</v>
      </c>
      <c r="AW755" s="38">
        <v>34332</v>
      </c>
      <c r="AX755" s="38">
        <v>34332</v>
      </c>
      <c r="AY755" s="38">
        <v>34332</v>
      </c>
      <c r="AZ755" s="38">
        <v>34332</v>
      </c>
      <c r="BA755" s="38">
        <v>34332</v>
      </c>
      <c r="BB755" s="38">
        <v>34332</v>
      </c>
      <c r="BC755" s="38">
        <v>34332</v>
      </c>
      <c r="BD755" s="38">
        <v>34332</v>
      </c>
      <c r="BE755" s="38">
        <v>34332</v>
      </c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9"/>
      <c r="BR755" s="39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F755" s="18">
        <f t="shared" si="96"/>
        <v>789636</v>
      </c>
      <c r="CG755" s="18">
        <f t="shared" si="93"/>
        <v>0</v>
      </c>
      <c r="CH755" s="13">
        <f t="shared" si="95"/>
        <v>789636</v>
      </c>
      <c r="CI755" s="13">
        <f t="shared" si="97"/>
        <v>912546.21070000005</v>
      </c>
      <c r="CJ755" s="13">
        <f t="shared" si="98"/>
        <v>1702182.2107000002</v>
      </c>
      <c r="CK755" s="13"/>
      <c r="CL755" s="13">
        <f t="shared" si="99"/>
        <v>2122200.4900000002</v>
      </c>
      <c r="CN755" t="s">
        <v>43</v>
      </c>
      <c r="CO755" t="s">
        <v>213</v>
      </c>
      <c r="CP755" t="s">
        <v>704</v>
      </c>
      <c r="CQ755" t="s">
        <v>46</v>
      </c>
      <c r="CR755" s="18">
        <f t="shared" si="100"/>
        <v>1702182.2107000002</v>
      </c>
    </row>
    <row r="756" spans="1:96" x14ac:dyDescent="0.25">
      <c r="A756" t="s">
        <v>29</v>
      </c>
      <c r="B756" s="11" t="s">
        <v>931</v>
      </c>
      <c r="D756" s="21" t="s">
        <v>932</v>
      </c>
      <c r="E756" s="11" t="s">
        <v>934</v>
      </c>
      <c r="F756" s="11" t="s">
        <v>439</v>
      </c>
      <c r="G756" s="13">
        <v>34332</v>
      </c>
      <c r="H756" s="13">
        <v>39825.119999999995</v>
      </c>
      <c r="I756" s="14">
        <v>72</v>
      </c>
      <c r="J756" s="15">
        <v>43586</v>
      </c>
      <c r="K756" s="15">
        <v>45748</v>
      </c>
      <c r="L756" s="13">
        <v>2122200.4900000002</v>
      </c>
      <c r="M756" s="13">
        <v>912546.21070000005</v>
      </c>
      <c r="N756" s="16">
        <v>0</v>
      </c>
      <c r="O756" s="13"/>
      <c r="P756" s="13">
        <v>34332</v>
      </c>
      <c r="Q756" s="13">
        <v>34332</v>
      </c>
      <c r="R756" s="13">
        <v>34332</v>
      </c>
      <c r="S756" s="13">
        <v>34332</v>
      </c>
      <c r="T756" s="13">
        <v>34332</v>
      </c>
      <c r="U756" s="13">
        <v>34332</v>
      </c>
      <c r="V756" s="25">
        <v>34332</v>
      </c>
      <c r="W756" s="13"/>
      <c r="X756" s="13"/>
      <c r="Y756" s="13"/>
      <c r="Z756" s="38">
        <v>34332</v>
      </c>
      <c r="AA756" s="38"/>
      <c r="AB756" s="38"/>
      <c r="AC756" s="38"/>
      <c r="AD756" s="38"/>
      <c r="AE756" s="38"/>
      <c r="AF756" s="38"/>
      <c r="AG756" s="38"/>
      <c r="AH756" s="38"/>
      <c r="AI756" s="38">
        <v>34332</v>
      </c>
      <c r="AJ756" s="38"/>
      <c r="AK756" s="38"/>
      <c r="AL756" s="38">
        <v>34332</v>
      </c>
      <c r="AM756" s="38">
        <v>34332</v>
      </c>
      <c r="AN756" s="38">
        <v>34332</v>
      </c>
      <c r="AO756" s="38">
        <v>34332</v>
      </c>
      <c r="AP756" s="38">
        <v>34332</v>
      </c>
      <c r="AQ756" s="38">
        <v>34332</v>
      </c>
      <c r="AR756" s="38">
        <v>34332</v>
      </c>
      <c r="AS756" s="38">
        <v>34332</v>
      </c>
      <c r="AT756" s="38">
        <v>34332</v>
      </c>
      <c r="AU756" s="38">
        <v>34332</v>
      </c>
      <c r="AV756" s="38">
        <v>34332</v>
      </c>
      <c r="AW756" s="38">
        <v>34332</v>
      </c>
      <c r="AX756" s="38">
        <v>34332</v>
      </c>
      <c r="AY756" s="38">
        <v>34332</v>
      </c>
      <c r="AZ756" s="38">
        <v>34332</v>
      </c>
      <c r="BA756" s="38">
        <v>34332</v>
      </c>
      <c r="BB756" s="38">
        <v>34332</v>
      </c>
      <c r="BC756" s="38">
        <v>34332</v>
      </c>
      <c r="BD756" s="38">
        <v>34332</v>
      </c>
      <c r="BE756" s="38">
        <v>34332</v>
      </c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9"/>
      <c r="BR756" s="39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F756" s="18">
        <f t="shared" si="96"/>
        <v>789636</v>
      </c>
      <c r="CG756" s="18">
        <f t="shared" si="93"/>
        <v>0</v>
      </c>
      <c r="CH756" s="13">
        <f t="shared" si="95"/>
        <v>789636</v>
      </c>
      <c r="CI756" s="13">
        <f t="shared" si="97"/>
        <v>912546.21070000005</v>
      </c>
      <c r="CJ756" s="13">
        <f t="shared" si="98"/>
        <v>1702182.2107000002</v>
      </c>
      <c r="CK756" s="13"/>
      <c r="CL756" s="13">
        <f t="shared" si="99"/>
        <v>2122200.4900000002</v>
      </c>
      <c r="CN756" t="s">
        <v>43</v>
      </c>
      <c r="CO756" t="s">
        <v>213</v>
      </c>
      <c r="CP756" t="s">
        <v>704</v>
      </c>
      <c r="CQ756" t="s">
        <v>46</v>
      </c>
      <c r="CR756" s="18">
        <f t="shared" si="100"/>
        <v>1702182.2107000002</v>
      </c>
    </row>
    <row r="757" spans="1:96" x14ac:dyDescent="0.25">
      <c r="A757" t="s">
        <v>29</v>
      </c>
      <c r="B757" s="11" t="s">
        <v>931</v>
      </c>
      <c r="D757" s="21" t="s">
        <v>932</v>
      </c>
      <c r="E757" s="11" t="s">
        <v>935</v>
      </c>
      <c r="F757" s="11" t="s">
        <v>439</v>
      </c>
      <c r="G757" s="13">
        <v>34332</v>
      </c>
      <c r="H757" s="13">
        <v>39825.119999999995</v>
      </c>
      <c r="I757" s="14">
        <v>72</v>
      </c>
      <c r="J757" s="15">
        <v>43586</v>
      </c>
      <c r="K757" s="15">
        <v>45748</v>
      </c>
      <c r="L757" s="13">
        <v>2122200.4900000002</v>
      </c>
      <c r="M757" s="13">
        <v>912546.21070000005</v>
      </c>
      <c r="N757" s="16">
        <v>0</v>
      </c>
      <c r="O757" s="13"/>
      <c r="P757" s="13">
        <v>34332</v>
      </c>
      <c r="Q757" s="13">
        <v>34332</v>
      </c>
      <c r="R757" s="13">
        <v>34332</v>
      </c>
      <c r="S757" s="13">
        <v>34332</v>
      </c>
      <c r="T757" s="13">
        <v>34332</v>
      </c>
      <c r="U757" s="13">
        <v>34332</v>
      </c>
      <c r="V757" s="25">
        <v>34332</v>
      </c>
      <c r="W757" s="13"/>
      <c r="X757" s="13"/>
      <c r="Y757" s="13"/>
      <c r="Z757" s="38">
        <v>34332</v>
      </c>
      <c r="AA757" s="38"/>
      <c r="AB757" s="38"/>
      <c r="AC757" s="38"/>
      <c r="AD757" s="38"/>
      <c r="AE757" s="38"/>
      <c r="AF757" s="38"/>
      <c r="AG757" s="38"/>
      <c r="AH757" s="38"/>
      <c r="AI757" s="38">
        <v>34332</v>
      </c>
      <c r="AJ757" s="38"/>
      <c r="AK757" s="38"/>
      <c r="AL757" s="38">
        <v>34332</v>
      </c>
      <c r="AM757" s="38">
        <v>34332</v>
      </c>
      <c r="AN757" s="38">
        <v>34332</v>
      </c>
      <c r="AO757" s="38">
        <v>34332</v>
      </c>
      <c r="AP757" s="38">
        <v>34332</v>
      </c>
      <c r="AQ757" s="38">
        <v>34332</v>
      </c>
      <c r="AR757" s="38">
        <v>34332</v>
      </c>
      <c r="AS757" s="38">
        <v>34332</v>
      </c>
      <c r="AT757" s="38">
        <v>34332</v>
      </c>
      <c r="AU757" s="38">
        <v>34332</v>
      </c>
      <c r="AV757" s="38">
        <v>34332</v>
      </c>
      <c r="AW757" s="38">
        <v>34332</v>
      </c>
      <c r="AX757" s="38">
        <v>34332</v>
      </c>
      <c r="AY757" s="38">
        <v>34332</v>
      </c>
      <c r="AZ757" s="38">
        <v>34332</v>
      </c>
      <c r="BA757" s="38">
        <v>34332</v>
      </c>
      <c r="BB757" s="38">
        <v>34332</v>
      </c>
      <c r="BC757" s="38">
        <v>34332</v>
      </c>
      <c r="BD757" s="38">
        <v>34332</v>
      </c>
      <c r="BE757" s="38">
        <v>34332</v>
      </c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9"/>
      <c r="BR757" s="39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F757" s="18">
        <f t="shared" si="96"/>
        <v>789636</v>
      </c>
      <c r="CG757" s="18">
        <f t="shared" si="93"/>
        <v>0</v>
      </c>
      <c r="CH757" s="13">
        <f t="shared" si="95"/>
        <v>789636</v>
      </c>
      <c r="CI757" s="13">
        <f t="shared" si="97"/>
        <v>912546.21070000005</v>
      </c>
      <c r="CJ757" s="13">
        <f t="shared" si="98"/>
        <v>1702182.2107000002</v>
      </c>
      <c r="CK757" s="13"/>
      <c r="CL757" s="13">
        <f t="shared" si="99"/>
        <v>2122200.4900000002</v>
      </c>
      <c r="CN757" t="s">
        <v>43</v>
      </c>
      <c r="CO757" t="s">
        <v>213</v>
      </c>
      <c r="CP757" t="s">
        <v>704</v>
      </c>
      <c r="CQ757" t="s">
        <v>46</v>
      </c>
      <c r="CR757" s="18">
        <f t="shared" si="100"/>
        <v>1702182.2107000002</v>
      </c>
    </row>
    <row r="758" spans="1:96" x14ac:dyDescent="0.25">
      <c r="A758" t="s">
        <v>29</v>
      </c>
      <c r="B758" s="11" t="s">
        <v>931</v>
      </c>
      <c r="D758" s="21" t="s">
        <v>932</v>
      </c>
      <c r="E758" s="11" t="s">
        <v>936</v>
      </c>
      <c r="F758" s="11" t="s">
        <v>439</v>
      </c>
      <c r="G758" s="13">
        <v>34332</v>
      </c>
      <c r="H758" s="13">
        <v>39825.119999999995</v>
      </c>
      <c r="I758" s="14">
        <v>72</v>
      </c>
      <c r="J758" s="15">
        <v>43586</v>
      </c>
      <c r="K758" s="15">
        <v>45748</v>
      </c>
      <c r="L758" s="13">
        <v>2122200.4900000002</v>
      </c>
      <c r="M758" s="13">
        <v>912546.21070000005</v>
      </c>
      <c r="N758" s="16">
        <v>0</v>
      </c>
      <c r="O758" s="13"/>
      <c r="P758" s="13">
        <v>34332</v>
      </c>
      <c r="Q758" s="13">
        <v>34332</v>
      </c>
      <c r="R758" s="13">
        <v>34332</v>
      </c>
      <c r="S758" s="13">
        <v>34332</v>
      </c>
      <c r="T758" s="13">
        <v>34332</v>
      </c>
      <c r="U758" s="13">
        <v>34332</v>
      </c>
      <c r="V758" s="25">
        <v>34332</v>
      </c>
      <c r="W758" s="13"/>
      <c r="X758" s="13"/>
      <c r="Y758" s="13"/>
      <c r="Z758" s="38">
        <v>34332</v>
      </c>
      <c r="AA758" s="38"/>
      <c r="AB758" s="38"/>
      <c r="AC758" s="38"/>
      <c r="AD758" s="38"/>
      <c r="AE758" s="38"/>
      <c r="AF758" s="38"/>
      <c r="AG758" s="38"/>
      <c r="AH758" s="38"/>
      <c r="AI758" s="38">
        <v>34332</v>
      </c>
      <c r="AJ758" s="38"/>
      <c r="AK758" s="38"/>
      <c r="AL758" s="38">
        <v>34332</v>
      </c>
      <c r="AM758" s="38">
        <v>34332</v>
      </c>
      <c r="AN758" s="38">
        <v>34332</v>
      </c>
      <c r="AO758" s="38">
        <v>34332</v>
      </c>
      <c r="AP758" s="38">
        <v>34332</v>
      </c>
      <c r="AQ758" s="38">
        <v>34332</v>
      </c>
      <c r="AR758" s="38">
        <v>34332</v>
      </c>
      <c r="AS758" s="38">
        <v>34332</v>
      </c>
      <c r="AT758" s="38">
        <v>34332</v>
      </c>
      <c r="AU758" s="38">
        <v>34332</v>
      </c>
      <c r="AV758" s="38">
        <v>34332</v>
      </c>
      <c r="AW758" s="38">
        <v>34332</v>
      </c>
      <c r="AX758" s="38">
        <v>34332</v>
      </c>
      <c r="AY758" s="38">
        <v>34332</v>
      </c>
      <c r="AZ758" s="38">
        <v>34332</v>
      </c>
      <c r="BA758" s="38">
        <v>34332</v>
      </c>
      <c r="BB758" s="38">
        <v>34332</v>
      </c>
      <c r="BC758" s="38">
        <v>34332</v>
      </c>
      <c r="BD758" s="38">
        <v>34332</v>
      </c>
      <c r="BE758" s="38">
        <v>34332</v>
      </c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9"/>
      <c r="BR758" s="39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F758" s="18">
        <f t="shared" si="96"/>
        <v>789636</v>
      </c>
      <c r="CG758" s="18">
        <f t="shared" ref="CG758:CG821" si="101">-N758</f>
        <v>0</v>
      </c>
      <c r="CH758" s="13">
        <f t="shared" si="95"/>
        <v>789636</v>
      </c>
      <c r="CI758" s="13">
        <f t="shared" si="97"/>
        <v>912546.21070000005</v>
      </c>
      <c r="CJ758" s="13">
        <f t="shared" si="98"/>
        <v>1702182.2107000002</v>
      </c>
      <c r="CK758" s="13"/>
      <c r="CL758" s="13">
        <f t="shared" si="99"/>
        <v>2122200.4900000002</v>
      </c>
      <c r="CN758" t="s">
        <v>43</v>
      </c>
      <c r="CO758" t="s">
        <v>213</v>
      </c>
      <c r="CP758" t="s">
        <v>704</v>
      </c>
      <c r="CQ758" t="s">
        <v>46</v>
      </c>
      <c r="CR758" s="18">
        <f t="shared" si="100"/>
        <v>1702182.2107000002</v>
      </c>
    </row>
    <row r="759" spans="1:96" x14ac:dyDescent="0.25">
      <c r="A759" t="s">
        <v>29</v>
      </c>
      <c r="B759" s="11" t="s">
        <v>931</v>
      </c>
      <c r="D759" s="21" t="s">
        <v>932</v>
      </c>
      <c r="E759" s="11" t="s">
        <v>937</v>
      </c>
      <c r="F759" s="11" t="s">
        <v>439</v>
      </c>
      <c r="G759" s="13">
        <v>34332</v>
      </c>
      <c r="H759" s="13">
        <v>39825.119999999995</v>
      </c>
      <c r="I759" s="14">
        <v>72</v>
      </c>
      <c r="J759" s="15">
        <v>43586</v>
      </c>
      <c r="K759" s="15">
        <v>45748</v>
      </c>
      <c r="L759" s="13">
        <v>2122200.4900000002</v>
      </c>
      <c r="M759" s="13">
        <v>912546.21070000005</v>
      </c>
      <c r="N759" s="16">
        <v>0</v>
      </c>
      <c r="O759" s="13"/>
      <c r="P759" s="13">
        <v>34332</v>
      </c>
      <c r="Q759" s="13">
        <v>34332</v>
      </c>
      <c r="R759" s="13">
        <v>34332</v>
      </c>
      <c r="S759" s="13">
        <v>34332</v>
      </c>
      <c r="T759" s="13">
        <v>34332</v>
      </c>
      <c r="U759" s="13">
        <v>34332</v>
      </c>
      <c r="V759" s="25">
        <v>34332</v>
      </c>
      <c r="W759" s="13"/>
      <c r="X759" s="13"/>
      <c r="Y759" s="13"/>
      <c r="Z759" s="38">
        <v>34332</v>
      </c>
      <c r="AA759" s="38"/>
      <c r="AB759" s="38"/>
      <c r="AC759" s="38"/>
      <c r="AD759" s="38"/>
      <c r="AE759" s="38"/>
      <c r="AF759" s="38"/>
      <c r="AG759" s="38"/>
      <c r="AH759" s="38"/>
      <c r="AI759" s="38">
        <v>34332</v>
      </c>
      <c r="AJ759" s="38"/>
      <c r="AK759" s="38"/>
      <c r="AL759" s="38">
        <v>34332</v>
      </c>
      <c r="AM759" s="38">
        <v>34332</v>
      </c>
      <c r="AN759" s="38">
        <v>34332</v>
      </c>
      <c r="AO759" s="38">
        <v>34332</v>
      </c>
      <c r="AP759" s="38">
        <v>34332</v>
      </c>
      <c r="AQ759" s="38">
        <v>34332</v>
      </c>
      <c r="AR759" s="38">
        <v>34332</v>
      </c>
      <c r="AS759" s="38">
        <v>34332</v>
      </c>
      <c r="AT759" s="38">
        <v>34332</v>
      </c>
      <c r="AU759" s="38">
        <v>34332</v>
      </c>
      <c r="AV759" s="38">
        <v>34332</v>
      </c>
      <c r="AW759" s="38">
        <v>34332</v>
      </c>
      <c r="AX759" s="38">
        <v>34332</v>
      </c>
      <c r="AY759" s="38">
        <v>34332</v>
      </c>
      <c r="AZ759" s="38">
        <v>34332</v>
      </c>
      <c r="BA759" s="38">
        <v>34332</v>
      </c>
      <c r="BB759" s="38">
        <v>34332</v>
      </c>
      <c r="BC759" s="38">
        <v>34332</v>
      </c>
      <c r="BD759" s="38">
        <v>34332</v>
      </c>
      <c r="BE759" s="38">
        <v>34332</v>
      </c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9"/>
      <c r="BR759" s="39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F759" s="18">
        <f t="shared" si="96"/>
        <v>789636</v>
      </c>
      <c r="CG759" s="18">
        <f t="shared" si="101"/>
        <v>0</v>
      </c>
      <c r="CH759" s="13">
        <f t="shared" si="95"/>
        <v>789636</v>
      </c>
      <c r="CI759" s="13">
        <f t="shared" si="97"/>
        <v>912546.21070000005</v>
      </c>
      <c r="CJ759" s="13">
        <f t="shared" si="98"/>
        <v>1702182.2107000002</v>
      </c>
      <c r="CK759" s="13"/>
      <c r="CL759" s="13">
        <f t="shared" si="99"/>
        <v>2122200.4900000002</v>
      </c>
      <c r="CN759" t="s">
        <v>43</v>
      </c>
      <c r="CO759" t="s">
        <v>213</v>
      </c>
      <c r="CP759" t="s">
        <v>704</v>
      </c>
      <c r="CQ759" t="s">
        <v>46</v>
      </c>
      <c r="CR759" s="18">
        <f t="shared" si="100"/>
        <v>1702182.2107000002</v>
      </c>
    </row>
    <row r="760" spans="1:96" x14ac:dyDescent="0.25">
      <c r="A760" t="s">
        <v>29</v>
      </c>
      <c r="B760" s="11" t="s">
        <v>931</v>
      </c>
      <c r="D760" s="21" t="s">
        <v>932</v>
      </c>
      <c r="E760" s="11" t="s">
        <v>938</v>
      </c>
      <c r="F760" s="11" t="s">
        <v>439</v>
      </c>
      <c r="G760" s="13">
        <v>34332</v>
      </c>
      <c r="H760" s="13">
        <v>39825.119999999995</v>
      </c>
      <c r="I760" s="14">
        <v>72</v>
      </c>
      <c r="J760" s="15">
        <v>43586</v>
      </c>
      <c r="K760" s="15">
        <v>45748</v>
      </c>
      <c r="L760" s="13">
        <v>2122200.4900000002</v>
      </c>
      <c r="M760" s="13">
        <v>912546.21070000005</v>
      </c>
      <c r="N760" s="16">
        <v>0</v>
      </c>
      <c r="O760" s="13"/>
      <c r="P760" s="13">
        <v>34332</v>
      </c>
      <c r="Q760" s="13">
        <v>34332</v>
      </c>
      <c r="R760" s="13">
        <v>34332</v>
      </c>
      <c r="S760" s="13">
        <v>34332</v>
      </c>
      <c r="T760" s="13">
        <v>34332</v>
      </c>
      <c r="U760" s="13">
        <v>34332</v>
      </c>
      <c r="V760" s="25">
        <v>34332</v>
      </c>
      <c r="W760" s="13"/>
      <c r="X760" s="13"/>
      <c r="Y760" s="13"/>
      <c r="Z760" s="38">
        <v>34332</v>
      </c>
      <c r="AA760" s="38"/>
      <c r="AB760" s="38"/>
      <c r="AC760" s="38"/>
      <c r="AD760" s="38"/>
      <c r="AE760" s="38"/>
      <c r="AF760" s="38"/>
      <c r="AG760" s="38"/>
      <c r="AH760" s="38"/>
      <c r="AI760" s="38">
        <v>34332</v>
      </c>
      <c r="AJ760" s="38"/>
      <c r="AK760" s="38"/>
      <c r="AL760" s="38">
        <v>34332</v>
      </c>
      <c r="AM760" s="38">
        <v>34332</v>
      </c>
      <c r="AN760" s="38">
        <v>34332</v>
      </c>
      <c r="AO760" s="38">
        <v>34332</v>
      </c>
      <c r="AP760" s="38">
        <v>34332</v>
      </c>
      <c r="AQ760" s="38">
        <v>34332</v>
      </c>
      <c r="AR760" s="38">
        <v>34332</v>
      </c>
      <c r="AS760" s="38">
        <v>34332</v>
      </c>
      <c r="AT760" s="38">
        <v>34332</v>
      </c>
      <c r="AU760" s="38">
        <v>34332</v>
      </c>
      <c r="AV760" s="38">
        <v>34332</v>
      </c>
      <c r="AW760" s="38">
        <v>34332</v>
      </c>
      <c r="AX760" s="38">
        <v>34332</v>
      </c>
      <c r="AY760" s="38">
        <v>34332</v>
      </c>
      <c r="AZ760" s="38">
        <v>34332</v>
      </c>
      <c r="BA760" s="38">
        <v>34332</v>
      </c>
      <c r="BB760" s="38">
        <v>34332</v>
      </c>
      <c r="BC760" s="38">
        <v>34332</v>
      </c>
      <c r="BD760" s="38">
        <v>34332</v>
      </c>
      <c r="BE760" s="38">
        <v>34332</v>
      </c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9"/>
      <c r="BR760" s="39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F760" s="18">
        <f t="shared" si="96"/>
        <v>789636</v>
      </c>
      <c r="CG760" s="18">
        <f t="shared" si="101"/>
        <v>0</v>
      </c>
      <c r="CH760" s="13">
        <f t="shared" si="95"/>
        <v>789636</v>
      </c>
      <c r="CI760" s="13">
        <f t="shared" si="97"/>
        <v>912546.21070000005</v>
      </c>
      <c r="CJ760" s="13">
        <f t="shared" si="98"/>
        <v>1702182.2107000002</v>
      </c>
      <c r="CK760" s="13"/>
      <c r="CL760" s="13">
        <f t="shared" si="99"/>
        <v>2122200.4900000002</v>
      </c>
      <c r="CN760" t="s">
        <v>43</v>
      </c>
      <c r="CO760" t="s">
        <v>213</v>
      </c>
      <c r="CP760" t="s">
        <v>704</v>
      </c>
      <c r="CQ760" t="s">
        <v>46</v>
      </c>
      <c r="CR760" s="18">
        <f t="shared" si="100"/>
        <v>1702182.2107000002</v>
      </c>
    </row>
    <row r="761" spans="1:96" x14ac:dyDescent="0.25">
      <c r="A761" t="s">
        <v>29</v>
      </c>
      <c r="B761" s="11" t="s">
        <v>931</v>
      </c>
      <c r="D761" s="21" t="s">
        <v>932</v>
      </c>
      <c r="E761" s="11" t="s">
        <v>939</v>
      </c>
      <c r="F761" s="11" t="s">
        <v>439</v>
      </c>
      <c r="G761" s="13">
        <v>34332</v>
      </c>
      <c r="H761" s="13">
        <v>39825.119999999995</v>
      </c>
      <c r="I761" s="14">
        <v>72</v>
      </c>
      <c r="J761" s="15">
        <v>43586</v>
      </c>
      <c r="K761" s="15">
        <v>45748</v>
      </c>
      <c r="L761" s="13">
        <v>2122200.4900000002</v>
      </c>
      <c r="M761" s="13">
        <v>912546.21070000005</v>
      </c>
      <c r="N761" s="16">
        <v>0</v>
      </c>
      <c r="O761" s="13"/>
      <c r="P761" s="13">
        <v>34332</v>
      </c>
      <c r="Q761" s="13">
        <v>34332</v>
      </c>
      <c r="R761" s="13">
        <v>34332</v>
      </c>
      <c r="S761" s="13">
        <v>34332</v>
      </c>
      <c r="T761" s="13">
        <v>34332</v>
      </c>
      <c r="U761" s="13">
        <v>34332</v>
      </c>
      <c r="V761" s="25">
        <v>34332</v>
      </c>
      <c r="W761" s="13"/>
      <c r="X761" s="13"/>
      <c r="Y761" s="13"/>
      <c r="Z761" s="38">
        <v>34332</v>
      </c>
      <c r="AA761" s="38"/>
      <c r="AB761" s="38"/>
      <c r="AC761" s="38"/>
      <c r="AD761" s="38"/>
      <c r="AE761" s="38"/>
      <c r="AF761" s="38"/>
      <c r="AG761" s="38"/>
      <c r="AH761" s="38"/>
      <c r="AI761" s="38">
        <v>34332</v>
      </c>
      <c r="AJ761" s="38"/>
      <c r="AK761" s="38"/>
      <c r="AL761" s="38">
        <v>34332</v>
      </c>
      <c r="AM761" s="38">
        <v>34332</v>
      </c>
      <c r="AN761" s="38">
        <v>34332</v>
      </c>
      <c r="AO761" s="38">
        <v>34332</v>
      </c>
      <c r="AP761" s="38">
        <v>34332</v>
      </c>
      <c r="AQ761" s="38">
        <v>34332</v>
      </c>
      <c r="AR761" s="38">
        <v>34332</v>
      </c>
      <c r="AS761" s="38">
        <v>34332</v>
      </c>
      <c r="AT761" s="38">
        <v>34332</v>
      </c>
      <c r="AU761" s="38">
        <v>34332</v>
      </c>
      <c r="AV761" s="38">
        <v>34332</v>
      </c>
      <c r="AW761" s="38">
        <v>34332</v>
      </c>
      <c r="AX761" s="38">
        <v>34332</v>
      </c>
      <c r="AY761" s="38">
        <v>34332</v>
      </c>
      <c r="AZ761" s="38">
        <v>34332</v>
      </c>
      <c r="BA761" s="38">
        <v>34332</v>
      </c>
      <c r="BB761" s="38">
        <v>34332</v>
      </c>
      <c r="BC761" s="38">
        <v>34332</v>
      </c>
      <c r="BD761" s="38">
        <v>34332</v>
      </c>
      <c r="BE761" s="38">
        <v>34332</v>
      </c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9"/>
      <c r="BR761" s="39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F761" s="18">
        <f t="shared" si="96"/>
        <v>789636</v>
      </c>
      <c r="CG761" s="18">
        <f t="shared" si="101"/>
        <v>0</v>
      </c>
      <c r="CH761" s="13">
        <f t="shared" si="95"/>
        <v>789636</v>
      </c>
      <c r="CI761" s="13">
        <f t="shared" si="97"/>
        <v>912546.21070000005</v>
      </c>
      <c r="CJ761" s="13">
        <f t="shared" si="98"/>
        <v>1702182.2107000002</v>
      </c>
      <c r="CK761" s="13"/>
      <c r="CL761" s="13">
        <f t="shared" si="99"/>
        <v>2122200.4900000002</v>
      </c>
      <c r="CN761" t="s">
        <v>43</v>
      </c>
      <c r="CO761" t="s">
        <v>213</v>
      </c>
      <c r="CP761" t="s">
        <v>704</v>
      </c>
      <c r="CQ761" t="s">
        <v>46</v>
      </c>
      <c r="CR761" s="18">
        <f t="shared" si="100"/>
        <v>1702182.2107000002</v>
      </c>
    </row>
    <row r="762" spans="1:96" x14ac:dyDescent="0.25">
      <c r="A762" t="s">
        <v>29</v>
      </c>
      <c r="B762" s="11" t="s">
        <v>931</v>
      </c>
      <c r="D762" s="21" t="s">
        <v>932</v>
      </c>
      <c r="E762" s="11" t="s">
        <v>940</v>
      </c>
      <c r="F762" s="11" t="s">
        <v>439</v>
      </c>
      <c r="G762" s="13">
        <v>34332</v>
      </c>
      <c r="H762" s="13">
        <v>39825.119999999995</v>
      </c>
      <c r="I762" s="14">
        <v>72</v>
      </c>
      <c r="J762" s="15">
        <v>43586</v>
      </c>
      <c r="K762" s="15">
        <v>45748</v>
      </c>
      <c r="L762" s="13">
        <v>2122200.4900000002</v>
      </c>
      <c r="M762" s="13">
        <v>912546.21070000005</v>
      </c>
      <c r="N762" s="16">
        <v>0</v>
      </c>
      <c r="O762" s="13"/>
      <c r="P762" s="13">
        <v>34332</v>
      </c>
      <c r="Q762" s="13">
        <v>34332</v>
      </c>
      <c r="R762" s="13">
        <v>34332</v>
      </c>
      <c r="S762" s="13">
        <v>34332</v>
      </c>
      <c r="T762" s="13">
        <v>34332</v>
      </c>
      <c r="U762" s="13">
        <v>34332</v>
      </c>
      <c r="V762" s="25">
        <v>34332</v>
      </c>
      <c r="W762" s="13"/>
      <c r="X762" s="13"/>
      <c r="Y762" s="13"/>
      <c r="Z762" s="38">
        <v>34332</v>
      </c>
      <c r="AA762" s="38"/>
      <c r="AB762" s="38"/>
      <c r="AC762" s="38"/>
      <c r="AD762" s="38"/>
      <c r="AE762" s="38"/>
      <c r="AF762" s="38"/>
      <c r="AG762" s="38"/>
      <c r="AH762" s="38"/>
      <c r="AI762" s="38">
        <v>34332</v>
      </c>
      <c r="AJ762" s="38"/>
      <c r="AK762" s="38"/>
      <c r="AL762" s="38">
        <v>34332</v>
      </c>
      <c r="AM762" s="38">
        <v>34332</v>
      </c>
      <c r="AN762" s="38">
        <v>34332</v>
      </c>
      <c r="AO762" s="38">
        <v>34332</v>
      </c>
      <c r="AP762" s="38">
        <v>34332</v>
      </c>
      <c r="AQ762" s="38">
        <v>34332</v>
      </c>
      <c r="AR762" s="38">
        <v>34332</v>
      </c>
      <c r="AS762" s="38">
        <v>34332</v>
      </c>
      <c r="AT762" s="38">
        <v>34332</v>
      </c>
      <c r="AU762" s="38">
        <v>34332</v>
      </c>
      <c r="AV762" s="38">
        <v>34332</v>
      </c>
      <c r="AW762" s="38">
        <v>34332</v>
      </c>
      <c r="AX762" s="38">
        <v>34332</v>
      </c>
      <c r="AY762" s="38">
        <v>34332</v>
      </c>
      <c r="AZ762" s="38">
        <v>34332</v>
      </c>
      <c r="BA762" s="38">
        <v>34332</v>
      </c>
      <c r="BB762" s="38">
        <v>34332</v>
      </c>
      <c r="BC762" s="38">
        <v>34332</v>
      </c>
      <c r="BD762" s="38">
        <v>34332</v>
      </c>
      <c r="BE762" s="38">
        <v>34332</v>
      </c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9"/>
      <c r="BR762" s="39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F762" s="18">
        <f t="shared" si="96"/>
        <v>789636</v>
      </c>
      <c r="CG762" s="18">
        <f t="shared" si="101"/>
        <v>0</v>
      </c>
      <c r="CH762" s="13">
        <f t="shared" si="95"/>
        <v>789636</v>
      </c>
      <c r="CI762" s="13">
        <f t="shared" si="97"/>
        <v>912546.21070000005</v>
      </c>
      <c r="CJ762" s="13">
        <f t="shared" si="98"/>
        <v>1702182.2107000002</v>
      </c>
      <c r="CK762" s="13"/>
      <c r="CL762" s="13">
        <f t="shared" si="99"/>
        <v>2122200.4900000002</v>
      </c>
      <c r="CN762" t="s">
        <v>43</v>
      </c>
      <c r="CO762" t="s">
        <v>213</v>
      </c>
      <c r="CP762" t="s">
        <v>704</v>
      </c>
      <c r="CQ762" t="s">
        <v>46</v>
      </c>
      <c r="CR762" s="18">
        <f t="shared" si="100"/>
        <v>1702182.2107000002</v>
      </c>
    </row>
    <row r="763" spans="1:96" x14ac:dyDescent="0.25">
      <c r="A763" t="s">
        <v>29</v>
      </c>
      <c r="B763" s="11" t="s">
        <v>931</v>
      </c>
      <c r="D763" s="21" t="s">
        <v>932</v>
      </c>
      <c r="E763" s="11" t="s">
        <v>941</v>
      </c>
      <c r="F763" s="11" t="s">
        <v>439</v>
      </c>
      <c r="G763" s="13">
        <v>34332</v>
      </c>
      <c r="H763" s="13">
        <v>39825.119999999995</v>
      </c>
      <c r="I763" s="14">
        <v>72</v>
      </c>
      <c r="J763" s="15">
        <v>43586</v>
      </c>
      <c r="K763" s="15">
        <v>45748</v>
      </c>
      <c r="L763" s="13">
        <v>2122200.4900000002</v>
      </c>
      <c r="M763" s="13">
        <v>912546.21070000005</v>
      </c>
      <c r="N763" s="16">
        <v>0</v>
      </c>
      <c r="O763" s="13"/>
      <c r="P763" s="13">
        <v>34332</v>
      </c>
      <c r="Q763" s="13">
        <v>34332</v>
      </c>
      <c r="R763" s="13">
        <v>34332</v>
      </c>
      <c r="S763" s="13">
        <v>34332</v>
      </c>
      <c r="T763" s="13">
        <v>34332</v>
      </c>
      <c r="U763" s="13">
        <v>34332</v>
      </c>
      <c r="V763" s="25">
        <v>34332</v>
      </c>
      <c r="W763" s="13"/>
      <c r="X763" s="13"/>
      <c r="Y763" s="13"/>
      <c r="Z763" s="38">
        <v>34332</v>
      </c>
      <c r="AA763" s="38"/>
      <c r="AB763" s="38"/>
      <c r="AC763" s="38"/>
      <c r="AD763" s="38"/>
      <c r="AE763" s="38"/>
      <c r="AF763" s="38"/>
      <c r="AG763" s="38"/>
      <c r="AH763" s="38"/>
      <c r="AI763" s="38">
        <v>34332</v>
      </c>
      <c r="AJ763" s="38"/>
      <c r="AK763" s="38"/>
      <c r="AL763" s="38">
        <v>34332</v>
      </c>
      <c r="AM763" s="38">
        <v>34332</v>
      </c>
      <c r="AN763" s="38">
        <v>34332</v>
      </c>
      <c r="AO763" s="38">
        <v>34332</v>
      </c>
      <c r="AP763" s="38">
        <v>34332</v>
      </c>
      <c r="AQ763" s="38">
        <v>34332</v>
      </c>
      <c r="AR763" s="38">
        <v>34332</v>
      </c>
      <c r="AS763" s="38">
        <v>34332</v>
      </c>
      <c r="AT763" s="38">
        <v>34332</v>
      </c>
      <c r="AU763" s="38">
        <v>34332</v>
      </c>
      <c r="AV763" s="38">
        <v>34332</v>
      </c>
      <c r="AW763" s="38">
        <v>34332</v>
      </c>
      <c r="AX763" s="38">
        <v>34332</v>
      </c>
      <c r="AY763" s="38">
        <v>34332</v>
      </c>
      <c r="AZ763" s="38">
        <v>34332</v>
      </c>
      <c r="BA763" s="38">
        <v>34332</v>
      </c>
      <c r="BB763" s="38">
        <v>34332</v>
      </c>
      <c r="BC763" s="38">
        <v>34332</v>
      </c>
      <c r="BD763" s="38">
        <v>34332</v>
      </c>
      <c r="BE763" s="38">
        <v>34332</v>
      </c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9"/>
      <c r="BR763" s="39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F763" s="18">
        <f t="shared" si="96"/>
        <v>789636</v>
      </c>
      <c r="CG763" s="18">
        <f t="shared" si="101"/>
        <v>0</v>
      </c>
      <c r="CH763" s="13">
        <f t="shared" si="95"/>
        <v>789636</v>
      </c>
      <c r="CI763" s="13">
        <f t="shared" si="97"/>
        <v>912546.21070000005</v>
      </c>
      <c r="CJ763" s="13">
        <f t="shared" si="98"/>
        <v>1702182.2107000002</v>
      </c>
      <c r="CK763" s="13"/>
      <c r="CL763" s="13">
        <f t="shared" si="99"/>
        <v>2122200.4900000002</v>
      </c>
      <c r="CN763" t="s">
        <v>43</v>
      </c>
      <c r="CO763" t="s">
        <v>213</v>
      </c>
      <c r="CP763" t="s">
        <v>704</v>
      </c>
      <c r="CQ763" t="s">
        <v>46</v>
      </c>
      <c r="CR763" s="18">
        <f t="shared" si="100"/>
        <v>1702182.2107000002</v>
      </c>
    </row>
    <row r="764" spans="1:96" x14ac:dyDescent="0.25">
      <c r="A764" t="s">
        <v>29</v>
      </c>
      <c r="B764" s="11" t="s">
        <v>931</v>
      </c>
      <c r="D764" s="21" t="s">
        <v>932</v>
      </c>
      <c r="E764" s="11" t="s">
        <v>942</v>
      </c>
      <c r="F764" s="11" t="s">
        <v>439</v>
      </c>
      <c r="G764" s="13">
        <v>34332</v>
      </c>
      <c r="H764" s="13">
        <v>39825.119999999995</v>
      </c>
      <c r="I764" s="14">
        <v>72</v>
      </c>
      <c r="J764" s="15">
        <v>43586</v>
      </c>
      <c r="K764" s="15">
        <v>45748</v>
      </c>
      <c r="L764" s="13">
        <v>2122200.4900000002</v>
      </c>
      <c r="M764" s="13">
        <v>912546.21070000005</v>
      </c>
      <c r="N764" s="16">
        <v>0</v>
      </c>
      <c r="O764" s="13"/>
      <c r="P764" s="13">
        <v>34332</v>
      </c>
      <c r="Q764" s="13">
        <v>34332</v>
      </c>
      <c r="R764" s="13">
        <v>34332</v>
      </c>
      <c r="S764" s="13">
        <v>34332</v>
      </c>
      <c r="T764" s="13">
        <v>34332</v>
      </c>
      <c r="U764" s="13">
        <v>34332</v>
      </c>
      <c r="V764" s="25">
        <v>34332</v>
      </c>
      <c r="W764" s="13"/>
      <c r="X764" s="13"/>
      <c r="Y764" s="13"/>
      <c r="Z764" s="38">
        <v>34332</v>
      </c>
      <c r="AA764" s="38"/>
      <c r="AB764" s="38"/>
      <c r="AC764" s="38"/>
      <c r="AD764" s="38"/>
      <c r="AE764" s="38"/>
      <c r="AF764" s="38"/>
      <c r="AG764" s="38"/>
      <c r="AH764" s="38"/>
      <c r="AI764" s="38">
        <v>34332</v>
      </c>
      <c r="AJ764" s="38"/>
      <c r="AK764" s="38"/>
      <c r="AL764" s="38">
        <v>34332</v>
      </c>
      <c r="AM764" s="38">
        <v>34332</v>
      </c>
      <c r="AN764" s="38">
        <v>34332</v>
      </c>
      <c r="AO764" s="38">
        <v>34332</v>
      </c>
      <c r="AP764" s="38">
        <v>34332</v>
      </c>
      <c r="AQ764" s="38">
        <v>34332</v>
      </c>
      <c r="AR764" s="38">
        <v>34332</v>
      </c>
      <c r="AS764" s="38">
        <v>34332</v>
      </c>
      <c r="AT764" s="38">
        <v>34332</v>
      </c>
      <c r="AU764" s="38">
        <v>34332</v>
      </c>
      <c r="AV764" s="38">
        <v>34332</v>
      </c>
      <c r="AW764" s="38">
        <v>34332</v>
      </c>
      <c r="AX764" s="38">
        <v>34332</v>
      </c>
      <c r="AY764" s="38">
        <v>34332</v>
      </c>
      <c r="AZ764" s="38">
        <v>34332</v>
      </c>
      <c r="BA764" s="38">
        <v>34332</v>
      </c>
      <c r="BB764" s="38">
        <v>34332</v>
      </c>
      <c r="BC764" s="38">
        <v>34332</v>
      </c>
      <c r="BD764" s="38">
        <v>34332</v>
      </c>
      <c r="BE764" s="38">
        <v>34332</v>
      </c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9"/>
      <c r="BR764" s="39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F764" s="18">
        <f t="shared" si="96"/>
        <v>789636</v>
      </c>
      <c r="CG764" s="18">
        <f t="shared" si="101"/>
        <v>0</v>
      </c>
      <c r="CH764" s="13">
        <f t="shared" si="95"/>
        <v>789636</v>
      </c>
      <c r="CI764" s="13">
        <f t="shared" si="97"/>
        <v>912546.21070000005</v>
      </c>
      <c r="CJ764" s="13">
        <f t="shared" si="98"/>
        <v>1702182.2107000002</v>
      </c>
      <c r="CK764" s="13"/>
      <c r="CL764" s="13">
        <f t="shared" si="99"/>
        <v>2122200.4900000002</v>
      </c>
      <c r="CN764" t="s">
        <v>43</v>
      </c>
      <c r="CO764" t="s">
        <v>213</v>
      </c>
      <c r="CP764" t="s">
        <v>704</v>
      </c>
      <c r="CQ764" t="s">
        <v>46</v>
      </c>
      <c r="CR764" s="18">
        <f t="shared" si="100"/>
        <v>1702182.2107000002</v>
      </c>
    </row>
    <row r="765" spans="1:96" x14ac:dyDescent="0.25">
      <c r="A765" t="s">
        <v>29</v>
      </c>
      <c r="B765" s="11" t="s">
        <v>931</v>
      </c>
      <c r="D765" s="21" t="s">
        <v>932</v>
      </c>
      <c r="E765" s="11" t="s">
        <v>943</v>
      </c>
      <c r="F765" s="11" t="s">
        <v>439</v>
      </c>
      <c r="G765" s="13">
        <v>34332</v>
      </c>
      <c r="H765" s="13">
        <v>39825.119999999995</v>
      </c>
      <c r="I765" s="14">
        <v>72</v>
      </c>
      <c r="J765" s="15">
        <v>43586</v>
      </c>
      <c r="K765" s="15">
        <v>45748</v>
      </c>
      <c r="L765" s="13">
        <v>2122200.4900000002</v>
      </c>
      <c r="M765" s="13">
        <v>912546.21070000005</v>
      </c>
      <c r="N765" s="16">
        <v>0</v>
      </c>
      <c r="O765" s="13"/>
      <c r="P765" s="13">
        <v>34332</v>
      </c>
      <c r="Q765" s="13">
        <v>34332</v>
      </c>
      <c r="R765" s="13">
        <v>34332</v>
      </c>
      <c r="S765" s="13">
        <v>34332</v>
      </c>
      <c r="T765" s="13">
        <v>34332</v>
      </c>
      <c r="U765" s="13">
        <v>34332</v>
      </c>
      <c r="V765" s="25">
        <v>34332</v>
      </c>
      <c r="W765" s="13"/>
      <c r="X765" s="13"/>
      <c r="Y765" s="13"/>
      <c r="Z765" s="38">
        <v>34332</v>
      </c>
      <c r="AA765" s="38"/>
      <c r="AB765" s="38"/>
      <c r="AC765" s="38"/>
      <c r="AD765" s="38"/>
      <c r="AE765" s="38"/>
      <c r="AF765" s="38"/>
      <c r="AG765" s="38"/>
      <c r="AH765" s="38"/>
      <c r="AI765" s="38">
        <v>34332</v>
      </c>
      <c r="AJ765" s="38"/>
      <c r="AK765" s="38"/>
      <c r="AL765" s="38">
        <v>34332</v>
      </c>
      <c r="AM765" s="38">
        <v>34332</v>
      </c>
      <c r="AN765" s="38">
        <v>34332</v>
      </c>
      <c r="AO765" s="38">
        <v>34332</v>
      </c>
      <c r="AP765" s="38">
        <v>34332</v>
      </c>
      <c r="AQ765" s="38">
        <v>34332</v>
      </c>
      <c r="AR765" s="38">
        <v>34332</v>
      </c>
      <c r="AS765" s="38">
        <v>34332</v>
      </c>
      <c r="AT765" s="38">
        <v>34332</v>
      </c>
      <c r="AU765" s="38">
        <v>34332</v>
      </c>
      <c r="AV765" s="38">
        <v>34332</v>
      </c>
      <c r="AW765" s="38">
        <v>34332</v>
      </c>
      <c r="AX765" s="38">
        <v>34332</v>
      </c>
      <c r="AY765" s="38">
        <v>34332</v>
      </c>
      <c r="AZ765" s="38">
        <v>34332</v>
      </c>
      <c r="BA765" s="38">
        <v>34332</v>
      </c>
      <c r="BB765" s="38">
        <v>34332</v>
      </c>
      <c r="BC765" s="38">
        <v>34332</v>
      </c>
      <c r="BD765" s="38">
        <v>34332</v>
      </c>
      <c r="BE765" s="38">
        <v>34332</v>
      </c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9"/>
      <c r="BR765" s="39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F765" s="18">
        <f t="shared" si="96"/>
        <v>789636</v>
      </c>
      <c r="CG765" s="18">
        <f t="shared" si="101"/>
        <v>0</v>
      </c>
      <c r="CH765" s="13">
        <f t="shared" si="95"/>
        <v>789636</v>
      </c>
      <c r="CI765" s="13">
        <f t="shared" si="97"/>
        <v>912546.21070000005</v>
      </c>
      <c r="CJ765" s="13">
        <f t="shared" si="98"/>
        <v>1702182.2107000002</v>
      </c>
      <c r="CK765" s="13"/>
      <c r="CL765" s="13">
        <f t="shared" si="99"/>
        <v>2122200.4900000002</v>
      </c>
      <c r="CN765" t="s">
        <v>43</v>
      </c>
      <c r="CO765" t="s">
        <v>213</v>
      </c>
      <c r="CP765" t="s">
        <v>704</v>
      </c>
      <c r="CQ765" t="s">
        <v>46</v>
      </c>
      <c r="CR765" s="18">
        <f t="shared" si="100"/>
        <v>1702182.2107000002</v>
      </c>
    </row>
    <row r="766" spans="1:96" x14ac:dyDescent="0.25">
      <c r="A766" t="s">
        <v>29</v>
      </c>
      <c r="B766" s="11" t="s">
        <v>931</v>
      </c>
      <c r="D766" s="21" t="s">
        <v>932</v>
      </c>
      <c r="E766" s="11" t="s">
        <v>944</v>
      </c>
      <c r="F766" s="11" t="s">
        <v>439</v>
      </c>
      <c r="G766" s="13">
        <v>34332</v>
      </c>
      <c r="H766" s="13">
        <v>39825.119999999995</v>
      </c>
      <c r="I766" s="14">
        <v>72</v>
      </c>
      <c r="J766" s="15">
        <v>43586</v>
      </c>
      <c r="K766" s="15">
        <v>45748</v>
      </c>
      <c r="L766" s="13">
        <v>2122200.4900000002</v>
      </c>
      <c r="M766" s="13">
        <v>912546.21070000005</v>
      </c>
      <c r="N766" s="16">
        <v>0</v>
      </c>
      <c r="O766" s="13"/>
      <c r="P766" s="13">
        <v>34332</v>
      </c>
      <c r="Q766" s="13">
        <v>34332</v>
      </c>
      <c r="R766" s="13">
        <v>34332</v>
      </c>
      <c r="S766" s="13">
        <v>34332</v>
      </c>
      <c r="T766" s="13">
        <v>34332</v>
      </c>
      <c r="U766" s="13">
        <v>34332</v>
      </c>
      <c r="V766" s="25">
        <v>34332</v>
      </c>
      <c r="W766" s="13"/>
      <c r="X766" s="13"/>
      <c r="Y766" s="13"/>
      <c r="Z766" s="38">
        <v>34332</v>
      </c>
      <c r="AA766" s="38"/>
      <c r="AB766" s="38"/>
      <c r="AC766" s="38"/>
      <c r="AD766" s="38"/>
      <c r="AE766" s="38"/>
      <c r="AF766" s="38"/>
      <c r="AG766" s="38"/>
      <c r="AH766" s="38"/>
      <c r="AI766" s="38">
        <v>34332</v>
      </c>
      <c r="AJ766" s="38"/>
      <c r="AK766" s="38"/>
      <c r="AL766" s="38">
        <v>34332</v>
      </c>
      <c r="AM766" s="38">
        <v>34332</v>
      </c>
      <c r="AN766" s="38">
        <v>34332</v>
      </c>
      <c r="AO766" s="38">
        <v>34332</v>
      </c>
      <c r="AP766" s="38">
        <v>34332</v>
      </c>
      <c r="AQ766" s="38">
        <v>34332</v>
      </c>
      <c r="AR766" s="38">
        <v>34332</v>
      </c>
      <c r="AS766" s="38">
        <v>34332</v>
      </c>
      <c r="AT766" s="38">
        <v>34332</v>
      </c>
      <c r="AU766" s="38">
        <v>34332</v>
      </c>
      <c r="AV766" s="38">
        <v>34332</v>
      </c>
      <c r="AW766" s="38">
        <v>34332</v>
      </c>
      <c r="AX766" s="38">
        <v>34332</v>
      </c>
      <c r="AY766" s="38">
        <v>34332</v>
      </c>
      <c r="AZ766" s="38">
        <v>34332</v>
      </c>
      <c r="BA766" s="38">
        <v>34332</v>
      </c>
      <c r="BB766" s="38">
        <v>34332</v>
      </c>
      <c r="BC766" s="38">
        <v>34332</v>
      </c>
      <c r="BD766" s="38">
        <v>34332</v>
      </c>
      <c r="BE766" s="38">
        <v>34332</v>
      </c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9"/>
      <c r="BR766" s="39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F766" s="18">
        <f t="shared" si="96"/>
        <v>789636</v>
      </c>
      <c r="CG766" s="18">
        <f t="shared" si="101"/>
        <v>0</v>
      </c>
      <c r="CH766" s="13">
        <f t="shared" si="95"/>
        <v>789636</v>
      </c>
      <c r="CI766" s="13">
        <f t="shared" si="97"/>
        <v>912546.21070000005</v>
      </c>
      <c r="CJ766" s="13">
        <f t="shared" si="98"/>
        <v>1702182.2107000002</v>
      </c>
      <c r="CK766" s="13"/>
      <c r="CL766" s="13">
        <f t="shared" si="99"/>
        <v>2122200.4900000002</v>
      </c>
      <c r="CN766" t="s">
        <v>43</v>
      </c>
      <c r="CO766" t="s">
        <v>213</v>
      </c>
      <c r="CP766" t="s">
        <v>704</v>
      </c>
      <c r="CQ766" t="s">
        <v>46</v>
      </c>
      <c r="CR766" s="18">
        <f t="shared" si="100"/>
        <v>1702182.2107000002</v>
      </c>
    </row>
    <row r="767" spans="1:96" x14ac:dyDescent="0.25">
      <c r="A767" t="s">
        <v>29</v>
      </c>
      <c r="B767" s="11" t="s">
        <v>931</v>
      </c>
      <c r="D767" s="21" t="s">
        <v>932</v>
      </c>
      <c r="E767" s="11" t="s">
        <v>945</v>
      </c>
      <c r="F767" s="11" t="s">
        <v>439</v>
      </c>
      <c r="G767" s="13">
        <v>34332</v>
      </c>
      <c r="H767" s="13">
        <v>39825.119999999995</v>
      </c>
      <c r="I767" s="14">
        <v>72</v>
      </c>
      <c r="J767" s="15">
        <v>43586</v>
      </c>
      <c r="K767" s="15">
        <v>45748</v>
      </c>
      <c r="L767" s="13">
        <v>2122200.4900000002</v>
      </c>
      <c r="M767" s="13">
        <v>912546.21070000005</v>
      </c>
      <c r="N767" s="16">
        <v>0</v>
      </c>
      <c r="O767" s="13"/>
      <c r="P767" s="13">
        <v>34332</v>
      </c>
      <c r="Q767" s="13">
        <v>34332</v>
      </c>
      <c r="R767" s="13">
        <v>34332</v>
      </c>
      <c r="S767" s="13">
        <v>34332</v>
      </c>
      <c r="T767" s="13">
        <v>34332</v>
      </c>
      <c r="U767" s="13">
        <v>34332</v>
      </c>
      <c r="V767" s="25">
        <v>34332</v>
      </c>
      <c r="W767" s="13"/>
      <c r="X767" s="13"/>
      <c r="Y767" s="13"/>
      <c r="Z767" s="38">
        <v>34332</v>
      </c>
      <c r="AA767" s="38"/>
      <c r="AB767" s="38"/>
      <c r="AC767" s="38"/>
      <c r="AD767" s="38"/>
      <c r="AE767" s="38"/>
      <c r="AF767" s="38"/>
      <c r="AG767" s="38"/>
      <c r="AH767" s="38"/>
      <c r="AI767" s="38">
        <v>34332</v>
      </c>
      <c r="AJ767" s="38"/>
      <c r="AK767" s="38"/>
      <c r="AL767" s="38">
        <v>34332</v>
      </c>
      <c r="AM767" s="38">
        <v>34332</v>
      </c>
      <c r="AN767" s="38">
        <v>34332</v>
      </c>
      <c r="AO767" s="38">
        <v>34332</v>
      </c>
      <c r="AP767" s="38">
        <v>34332</v>
      </c>
      <c r="AQ767" s="38">
        <v>34332</v>
      </c>
      <c r="AR767" s="38">
        <v>34332</v>
      </c>
      <c r="AS767" s="38">
        <v>34332</v>
      </c>
      <c r="AT767" s="38">
        <v>34332</v>
      </c>
      <c r="AU767" s="38">
        <v>34332</v>
      </c>
      <c r="AV767" s="38">
        <v>34332</v>
      </c>
      <c r="AW767" s="38">
        <v>34332</v>
      </c>
      <c r="AX767" s="38">
        <v>34332</v>
      </c>
      <c r="AY767" s="38">
        <v>34332</v>
      </c>
      <c r="AZ767" s="38">
        <v>34332</v>
      </c>
      <c r="BA767" s="38">
        <v>34332</v>
      </c>
      <c r="BB767" s="38">
        <v>34332</v>
      </c>
      <c r="BC767" s="38">
        <v>34332</v>
      </c>
      <c r="BD767" s="38">
        <v>34332</v>
      </c>
      <c r="BE767" s="38">
        <v>34332</v>
      </c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9"/>
      <c r="BR767" s="39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F767" s="18">
        <f t="shared" si="96"/>
        <v>789636</v>
      </c>
      <c r="CG767" s="18">
        <f t="shared" si="101"/>
        <v>0</v>
      </c>
      <c r="CH767" s="13">
        <f t="shared" si="95"/>
        <v>789636</v>
      </c>
      <c r="CI767" s="13">
        <f t="shared" si="97"/>
        <v>912546.21070000005</v>
      </c>
      <c r="CJ767" s="13">
        <f t="shared" si="98"/>
        <v>1702182.2107000002</v>
      </c>
      <c r="CK767" s="13"/>
      <c r="CL767" s="13">
        <f t="shared" si="99"/>
        <v>2122200.4900000002</v>
      </c>
      <c r="CN767" t="s">
        <v>43</v>
      </c>
      <c r="CO767" t="s">
        <v>213</v>
      </c>
      <c r="CP767" t="s">
        <v>704</v>
      </c>
      <c r="CQ767" t="s">
        <v>46</v>
      </c>
      <c r="CR767" s="18">
        <f t="shared" si="100"/>
        <v>1702182.2107000002</v>
      </c>
    </row>
    <row r="768" spans="1:96" x14ac:dyDescent="0.25">
      <c r="A768" t="s">
        <v>29</v>
      </c>
      <c r="B768" s="11" t="s">
        <v>931</v>
      </c>
      <c r="D768" s="21" t="s">
        <v>932</v>
      </c>
      <c r="E768" s="11" t="s">
        <v>946</v>
      </c>
      <c r="F768" s="11" t="s">
        <v>439</v>
      </c>
      <c r="G768" s="13">
        <v>34332</v>
      </c>
      <c r="H768" s="13">
        <v>39825.119999999995</v>
      </c>
      <c r="I768" s="14">
        <v>72</v>
      </c>
      <c r="J768" s="15">
        <v>43586</v>
      </c>
      <c r="K768" s="15">
        <v>45748</v>
      </c>
      <c r="L768" s="13">
        <v>2122200.4900000002</v>
      </c>
      <c r="M768" s="13">
        <v>912546.21070000005</v>
      </c>
      <c r="N768" s="16">
        <v>0</v>
      </c>
      <c r="O768" s="13"/>
      <c r="P768" s="13">
        <v>34332</v>
      </c>
      <c r="Q768" s="13">
        <v>34332</v>
      </c>
      <c r="R768" s="13">
        <v>34332</v>
      </c>
      <c r="S768" s="13">
        <v>34332</v>
      </c>
      <c r="T768" s="13">
        <v>34332</v>
      </c>
      <c r="U768" s="13">
        <v>34332</v>
      </c>
      <c r="V768" s="25">
        <v>34332</v>
      </c>
      <c r="W768" s="13"/>
      <c r="X768" s="13"/>
      <c r="Y768" s="13"/>
      <c r="Z768" s="38">
        <v>34332</v>
      </c>
      <c r="AA768" s="38"/>
      <c r="AB768" s="38"/>
      <c r="AC768" s="38"/>
      <c r="AD768" s="38"/>
      <c r="AE768" s="38"/>
      <c r="AF768" s="38"/>
      <c r="AG768" s="38"/>
      <c r="AH768" s="38"/>
      <c r="AI768" s="38">
        <v>34332</v>
      </c>
      <c r="AJ768" s="38"/>
      <c r="AK768" s="38"/>
      <c r="AL768" s="38">
        <v>34332</v>
      </c>
      <c r="AM768" s="38">
        <v>34332</v>
      </c>
      <c r="AN768" s="38">
        <v>34332</v>
      </c>
      <c r="AO768" s="38">
        <v>34332</v>
      </c>
      <c r="AP768" s="38">
        <v>34332</v>
      </c>
      <c r="AQ768" s="38">
        <v>34332</v>
      </c>
      <c r="AR768" s="38">
        <v>34332</v>
      </c>
      <c r="AS768" s="38">
        <v>34332</v>
      </c>
      <c r="AT768" s="38">
        <v>34332</v>
      </c>
      <c r="AU768" s="38">
        <v>34332</v>
      </c>
      <c r="AV768" s="38">
        <v>34332</v>
      </c>
      <c r="AW768" s="38">
        <v>34332</v>
      </c>
      <c r="AX768" s="38">
        <v>34332</v>
      </c>
      <c r="AY768" s="38">
        <v>34332</v>
      </c>
      <c r="AZ768" s="38">
        <v>34332</v>
      </c>
      <c r="BA768" s="38">
        <v>34332</v>
      </c>
      <c r="BB768" s="38">
        <v>34332</v>
      </c>
      <c r="BC768" s="38">
        <v>34332</v>
      </c>
      <c r="BD768" s="38">
        <v>34332</v>
      </c>
      <c r="BE768" s="38">
        <v>34332</v>
      </c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9"/>
      <c r="BR768" s="39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F768" s="18">
        <f t="shared" si="96"/>
        <v>789636</v>
      </c>
      <c r="CG768" s="18">
        <f t="shared" si="101"/>
        <v>0</v>
      </c>
      <c r="CH768" s="13">
        <f t="shared" si="95"/>
        <v>789636</v>
      </c>
      <c r="CI768" s="13">
        <f t="shared" si="97"/>
        <v>912546.21070000005</v>
      </c>
      <c r="CJ768" s="13">
        <f t="shared" si="98"/>
        <v>1702182.2107000002</v>
      </c>
      <c r="CK768" s="13"/>
      <c r="CL768" s="13">
        <f t="shared" si="99"/>
        <v>2122200.4900000002</v>
      </c>
      <c r="CN768" t="s">
        <v>43</v>
      </c>
      <c r="CO768" t="s">
        <v>213</v>
      </c>
      <c r="CP768" t="s">
        <v>704</v>
      </c>
      <c r="CQ768" t="s">
        <v>46</v>
      </c>
      <c r="CR768" s="18">
        <f t="shared" si="100"/>
        <v>1702182.2107000002</v>
      </c>
    </row>
    <row r="769" spans="1:96" x14ac:dyDescent="0.25">
      <c r="A769" t="s">
        <v>29</v>
      </c>
      <c r="B769" s="11" t="s">
        <v>931</v>
      </c>
      <c r="D769" s="21" t="s">
        <v>932</v>
      </c>
      <c r="E769" s="11" t="s">
        <v>947</v>
      </c>
      <c r="F769" s="11" t="s">
        <v>439</v>
      </c>
      <c r="G769" s="13">
        <v>34332</v>
      </c>
      <c r="H769" s="13">
        <v>39825.119999999995</v>
      </c>
      <c r="I769" s="14">
        <v>72</v>
      </c>
      <c r="J769" s="15">
        <v>43586</v>
      </c>
      <c r="K769" s="15">
        <v>45748</v>
      </c>
      <c r="L769" s="13">
        <v>2122200.4900000002</v>
      </c>
      <c r="M769" s="13">
        <v>912546.21070000005</v>
      </c>
      <c r="N769" s="16">
        <v>0</v>
      </c>
      <c r="O769" s="13"/>
      <c r="P769" s="13">
        <v>34332</v>
      </c>
      <c r="Q769" s="13">
        <v>34332</v>
      </c>
      <c r="R769" s="13">
        <v>34332</v>
      </c>
      <c r="S769" s="13">
        <v>34332</v>
      </c>
      <c r="T769" s="13">
        <v>34332</v>
      </c>
      <c r="U769" s="13">
        <v>34332</v>
      </c>
      <c r="V769" s="25">
        <v>34332</v>
      </c>
      <c r="W769" s="13"/>
      <c r="X769" s="13"/>
      <c r="Y769" s="13"/>
      <c r="Z769" s="38">
        <v>34332</v>
      </c>
      <c r="AA769" s="38"/>
      <c r="AB769" s="38"/>
      <c r="AC769" s="38"/>
      <c r="AD769" s="38"/>
      <c r="AE769" s="38"/>
      <c r="AF769" s="38"/>
      <c r="AG769" s="38"/>
      <c r="AH769" s="38"/>
      <c r="AI769" s="38">
        <v>34332</v>
      </c>
      <c r="AJ769" s="38"/>
      <c r="AK769" s="38"/>
      <c r="AL769" s="38">
        <v>34332</v>
      </c>
      <c r="AM769" s="38">
        <v>34332</v>
      </c>
      <c r="AN769" s="38">
        <v>34332</v>
      </c>
      <c r="AO769" s="38">
        <v>34332</v>
      </c>
      <c r="AP769" s="38">
        <v>34332</v>
      </c>
      <c r="AQ769" s="38">
        <v>34332</v>
      </c>
      <c r="AR769" s="38">
        <v>34332</v>
      </c>
      <c r="AS769" s="38">
        <v>34332</v>
      </c>
      <c r="AT769" s="38">
        <v>34332</v>
      </c>
      <c r="AU769" s="38">
        <v>34332</v>
      </c>
      <c r="AV769" s="38">
        <v>34332</v>
      </c>
      <c r="AW769" s="38">
        <v>34332</v>
      </c>
      <c r="AX769" s="38">
        <v>34332</v>
      </c>
      <c r="AY769" s="38">
        <v>34332</v>
      </c>
      <c r="AZ769" s="38">
        <v>34332</v>
      </c>
      <c r="BA769" s="38">
        <v>34332</v>
      </c>
      <c r="BB769" s="38">
        <v>34332</v>
      </c>
      <c r="BC769" s="38">
        <v>34332</v>
      </c>
      <c r="BD769" s="38">
        <v>34332</v>
      </c>
      <c r="BE769" s="38">
        <v>34332</v>
      </c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9"/>
      <c r="BR769" s="39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F769" s="18">
        <f t="shared" si="96"/>
        <v>789636</v>
      </c>
      <c r="CG769" s="18">
        <f t="shared" si="101"/>
        <v>0</v>
      </c>
      <c r="CH769" s="13">
        <f t="shared" si="95"/>
        <v>789636</v>
      </c>
      <c r="CI769" s="13">
        <f t="shared" si="97"/>
        <v>912546.21070000005</v>
      </c>
      <c r="CJ769" s="13">
        <f t="shared" si="98"/>
        <v>1702182.2107000002</v>
      </c>
      <c r="CK769" s="13"/>
      <c r="CL769" s="13">
        <f t="shared" si="99"/>
        <v>2122200.4900000002</v>
      </c>
      <c r="CN769" t="s">
        <v>43</v>
      </c>
      <c r="CO769" t="s">
        <v>213</v>
      </c>
      <c r="CP769" t="s">
        <v>704</v>
      </c>
      <c r="CQ769" t="s">
        <v>46</v>
      </c>
      <c r="CR769" s="18">
        <f t="shared" si="100"/>
        <v>1702182.2107000002</v>
      </c>
    </row>
    <row r="770" spans="1:96" x14ac:dyDescent="0.25">
      <c r="A770" t="s">
        <v>29</v>
      </c>
      <c r="B770" s="11" t="s">
        <v>931</v>
      </c>
      <c r="D770" s="21" t="s">
        <v>932</v>
      </c>
      <c r="E770" s="11" t="s">
        <v>948</v>
      </c>
      <c r="F770" s="11" t="s">
        <v>439</v>
      </c>
      <c r="G770" s="13">
        <v>34332</v>
      </c>
      <c r="H770" s="13">
        <v>39825.119999999995</v>
      </c>
      <c r="I770" s="14">
        <v>72</v>
      </c>
      <c r="J770" s="15">
        <v>43586</v>
      </c>
      <c r="K770" s="15">
        <v>45748</v>
      </c>
      <c r="L770" s="13">
        <v>2122200.4900000002</v>
      </c>
      <c r="M770" s="13">
        <v>912546.21070000005</v>
      </c>
      <c r="N770" s="16">
        <v>0</v>
      </c>
      <c r="O770" s="13"/>
      <c r="P770" s="13">
        <v>34332</v>
      </c>
      <c r="Q770" s="13">
        <v>34332</v>
      </c>
      <c r="R770" s="13">
        <v>34332</v>
      </c>
      <c r="S770" s="13">
        <v>34332</v>
      </c>
      <c r="T770" s="13">
        <v>34332</v>
      </c>
      <c r="U770" s="13">
        <v>34332</v>
      </c>
      <c r="V770" s="25">
        <v>34332</v>
      </c>
      <c r="W770" s="13"/>
      <c r="X770" s="13"/>
      <c r="Y770" s="13"/>
      <c r="Z770" s="38">
        <v>34332</v>
      </c>
      <c r="AA770" s="38"/>
      <c r="AB770" s="38"/>
      <c r="AC770" s="38"/>
      <c r="AD770" s="38"/>
      <c r="AE770" s="38"/>
      <c r="AF770" s="38"/>
      <c r="AG770" s="38"/>
      <c r="AH770" s="38"/>
      <c r="AI770" s="38">
        <v>34332</v>
      </c>
      <c r="AJ770" s="38"/>
      <c r="AK770" s="38"/>
      <c r="AL770" s="38">
        <v>34332</v>
      </c>
      <c r="AM770" s="38">
        <v>34332</v>
      </c>
      <c r="AN770" s="38">
        <v>34332</v>
      </c>
      <c r="AO770" s="38">
        <v>34332</v>
      </c>
      <c r="AP770" s="38">
        <v>34332</v>
      </c>
      <c r="AQ770" s="38">
        <v>34332</v>
      </c>
      <c r="AR770" s="38">
        <v>34332</v>
      </c>
      <c r="AS770" s="38">
        <v>34332</v>
      </c>
      <c r="AT770" s="38">
        <v>34332</v>
      </c>
      <c r="AU770" s="38">
        <v>34332</v>
      </c>
      <c r="AV770" s="38">
        <v>34332</v>
      </c>
      <c r="AW770" s="38">
        <v>34332</v>
      </c>
      <c r="AX770" s="38">
        <v>34332</v>
      </c>
      <c r="AY770" s="38">
        <v>34332</v>
      </c>
      <c r="AZ770" s="38">
        <v>34332</v>
      </c>
      <c r="BA770" s="38">
        <v>34332</v>
      </c>
      <c r="BB770" s="38">
        <v>34332</v>
      </c>
      <c r="BC770" s="38">
        <v>34332</v>
      </c>
      <c r="BD770" s="38">
        <v>34332</v>
      </c>
      <c r="BE770" s="38">
        <v>34332</v>
      </c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9"/>
      <c r="BR770" s="39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F770" s="18">
        <f t="shared" si="96"/>
        <v>789636</v>
      </c>
      <c r="CG770" s="18">
        <f t="shared" si="101"/>
        <v>0</v>
      </c>
      <c r="CH770" s="13">
        <f t="shared" si="95"/>
        <v>789636</v>
      </c>
      <c r="CI770" s="13">
        <f t="shared" si="97"/>
        <v>912546.21070000005</v>
      </c>
      <c r="CJ770" s="13">
        <f t="shared" si="98"/>
        <v>1702182.2107000002</v>
      </c>
      <c r="CK770" s="13"/>
      <c r="CL770" s="13">
        <f t="shared" si="99"/>
        <v>2122200.4900000002</v>
      </c>
      <c r="CN770" t="s">
        <v>43</v>
      </c>
      <c r="CO770" t="s">
        <v>213</v>
      </c>
      <c r="CP770" t="s">
        <v>704</v>
      </c>
      <c r="CQ770" t="s">
        <v>46</v>
      </c>
      <c r="CR770" s="18">
        <f t="shared" si="100"/>
        <v>1702182.2107000002</v>
      </c>
    </row>
    <row r="771" spans="1:96" x14ac:dyDescent="0.25">
      <c r="A771" t="s">
        <v>29</v>
      </c>
      <c r="B771" s="11" t="s">
        <v>931</v>
      </c>
      <c r="D771" s="21" t="s">
        <v>932</v>
      </c>
      <c r="E771" s="11" t="s">
        <v>949</v>
      </c>
      <c r="F771" s="11" t="s">
        <v>439</v>
      </c>
      <c r="G771" s="13">
        <v>34332</v>
      </c>
      <c r="H771" s="13">
        <v>39825.119999999995</v>
      </c>
      <c r="I771" s="14">
        <v>72</v>
      </c>
      <c r="J771" s="15">
        <v>43586</v>
      </c>
      <c r="K771" s="15">
        <v>45748</v>
      </c>
      <c r="L771" s="13">
        <v>2122200.4900000002</v>
      </c>
      <c r="M771" s="13">
        <v>912546.21070000005</v>
      </c>
      <c r="N771" s="16">
        <v>0</v>
      </c>
      <c r="O771" s="13"/>
      <c r="P771" s="13">
        <v>34332</v>
      </c>
      <c r="Q771" s="13">
        <v>34332</v>
      </c>
      <c r="R771" s="13">
        <v>34332</v>
      </c>
      <c r="S771" s="13">
        <v>34332</v>
      </c>
      <c r="T771" s="13">
        <v>34332</v>
      </c>
      <c r="U771" s="13">
        <v>34332</v>
      </c>
      <c r="V771" s="25">
        <v>34332</v>
      </c>
      <c r="W771" s="13"/>
      <c r="X771" s="13"/>
      <c r="Y771" s="13"/>
      <c r="Z771" s="38">
        <v>34332</v>
      </c>
      <c r="AA771" s="38"/>
      <c r="AB771" s="38"/>
      <c r="AC771" s="38"/>
      <c r="AD771" s="38"/>
      <c r="AE771" s="38"/>
      <c r="AF771" s="38"/>
      <c r="AG771" s="38"/>
      <c r="AH771" s="38"/>
      <c r="AI771" s="38">
        <v>34332</v>
      </c>
      <c r="AJ771" s="38"/>
      <c r="AK771" s="38"/>
      <c r="AL771" s="38">
        <v>34332</v>
      </c>
      <c r="AM771" s="38">
        <v>34332</v>
      </c>
      <c r="AN771" s="38">
        <v>34332</v>
      </c>
      <c r="AO771" s="38">
        <v>34332</v>
      </c>
      <c r="AP771" s="38">
        <v>34332</v>
      </c>
      <c r="AQ771" s="38">
        <v>34332</v>
      </c>
      <c r="AR771" s="38">
        <v>34332</v>
      </c>
      <c r="AS771" s="38">
        <v>34332</v>
      </c>
      <c r="AT771" s="38">
        <v>34332</v>
      </c>
      <c r="AU771" s="38">
        <v>34332</v>
      </c>
      <c r="AV771" s="38">
        <v>34332</v>
      </c>
      <c r="AW771" s="38">
        <v>34332</v>
      </c>
      <c r="AX771" s="38">
        <v>34332</v>
      </c>
      <c r="AY771" s="38">
        <v>34332</v>
      </c>
      <c r="AZ771" s="38">
        <v>34332</v>
      </c>
      <c r="BA771" s="38">
        <v>34332</v>
      </c>
      <c r="BB771" s="38">
        <v>34332</v>
      </c>
      <c r="BC771" s="38">
        <v>34332</v>
      </c>
      <c r="BD771" s="38">
        <v>34332</v>
      </c>
      <c r="BE771" s="38">
        <v>34332</v>
      </c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9"/>
      <c r="BR771" s="39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F771" s="18">
        <f t="shared" si="96"/>
        <v>789636</v>
      </c>
      <c r="CG771" s="18">
        <f t="shared" si="101"/>
        <v>0</v>
      </c>
      <c r="CH771" s="13">
        <f t="shared" si="95"/>
        <v>789636</v>
      </c>
      <c r="CI771" s="13">
        <f t="shared" si="97"/>
        <v>912546.21070000005</v>
      </c>
      <c r="CJ771" s="13">
        <f t="shared" si="98"/>
        <v>1702182.2107000002</v>
      </c>
      <c r="CK771" s="13"/>
      <c r="CL771" s="13">
        <f t="shared" si="99"/>
        <v>2122200.4900000002</v>
      </c>
      <c r="CN771" t="s">
        <v>43</v>
      </c>
      <c r="CO771" t="s">
        <v>213</v>
      </c>
      <c r="CP771" t="s">
        <v>704</v>
      </c>
      <c r="CQ771" t="s">
        <v>46</v>
      </c>
      <c r="CR771" s="18">
        <f t="shared" si="100"/>
        <v>1702182.2107000002</v>
      </c>
    </row>
    <row r="772" spans="1:96" x14ac:dyDescent="0.25">
      <c r="A772" t="s">
        <v>29</v>
      </c>
      <c r="B772" s="11" t="s">
        <v>931</v>
      </c>
      <c r="D772" s="21" t="s">
        <v>932</v>
      </c>
      <c r="E772" s="11" t="s">
        <v>950</v>
      </c>
      <c r="F772" s="11" t="s">
        <v>439</v>
      </c>
      <c r="G772" s="13">
        <v>34332</v>
      </c>
      <c r="H772" s="13">
        <v>39825.119999999995</v>
      </c>
      <c r="I772" s="14">
        <v>72</v>
      </c>
      <c r="J772" s="15">
        <v>43586</v>
      </c>
      <c r="K772" s="15">
        <v>45748</v>
      </c>
      <c r="L772" s="13">
        <v>2122200.4900000002</v>
      </c>
      <c r="M772" s="13">
        <v>912546.21070000005</v>
      </c>
      <c r="N772" s="16">
        <v>0</v>
      </c>
      <c r="O772" s="13"/>
      <c r="P772" s="13">
        <v>34332</v>
      </c>
      <c r="Q772" s="13">
        <v>34332</v>
      </c>
      <c r="R772" s="13">
        <v>34332</v>
      </c>
      <c r="S772" s="13">
        <v>34332</v>
      </c>
      <c r="T772" s="13">
        <v>34332</v>
      </c>
      <c r="U772" s="13">
        <v>34332</v>
      </c>
      <c r="V772" s="25">
        <v>34332</v>
      </c>
      <c r="W772" s="13"/>
      <c r="X772" s="13"/>
      <c r="Y772" s="13"/>
      <c r="Z772" s="38">
        <v>34332</v>
      </c>
      <c r="AA772" s="38"/>
      <c r="AB772" s="38"/>
      <c r="AC772" s="38"/>
      <c r="AD772" s="38"/>
      <c r="AE772" s="38"/>
      <c r="AF772" s="38"/>
      <c r="AG772" s="38"/>
      <c r="AH772" s="38"/>
      <c r="AI772" s="38">
        <v>34332</v>
      </c>
      <c r="AJ772" s="38"/>
      <c r="AK772" s="38"/>
      <c r="AL772" s="38">
        <v>34332</v>
      </c>
      <c r="AM772" s="38">
        <v>34332</v>
      </c>
      <c r="AN772" s="38">
        <v>34332</v>
      </c>
      <c r="AO772" s="38">
        <v>34332</v>
      </c>
      <c r="AP772" s="38">
        <v>34332</v>
      </c>
      <c r="AQ772" s="38">
        <v>34332</v>
      </c>
      <c r="AR772" s="38">
        <v>34332</v>
      </c>
      <c r="AS772" s="38">
        <v>34332</v>
      </c>
      <c r="AT772" s="38">
        <v>34332</v>
      </c>
      <c r="AU772" s="38">
        <v>34332</v>
      </c>
      <c r="AV772" s="38">
        <v>34332</v>
      </c>
      <c r="AW772" s="38">
        <v>34332</v>
      </c>
      <c r="AX772" s="38">
        <v>34332</v>
      </c>
      <c r="AY772" s="38">
        <v>34332</v>
      </c>
      <c r="AZ772" s="38">
        <v>34332</v>
      </c>
      <c r="BA772" s="38">
        <v>34332</v>
      </c>
      <c r="BB772" s="38">
        <v>34332</v>
      </c>
      <c r="BC772" s="38">
        <v>34332</v>
      </c>
      <c r="BD772" s="38">
        <v>34332</v>
      </c>
      <c r="BE772" s="38">
        <v>34332</v>
      </c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9"/>
      <c r="BR772" s="39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F772" s="18">
        <f t="shared" si="96"/>
        <v>789636</v>
      </c>
      <c r="CG772" s="18">
        <f t="shared" si="101"/>
        <v>0</v>
      </c>
      <c r="CH772" s="13">
        <f t="shared" si="95"/>
        <v>789636</v>
      </c>
      <c r="CI772" s="13">
        <f t="shared" si="97"/>
        <v>912546.21070000005</v>
      </c>
      <c r="CJ772" s="13">
        <f t="shared" si="98"/>
        <v>1702182.2107000002</v>
      </c>
      <c r="CK772" s="13"/>
      <c r="CL772" s="13">
        <f t="shared" si="99"/>
        <v>2122200.4900000002</v>
      </c>
      <c r="CN772" t="s">
        <v>43</v>
      </c>
      <c r="CO772" t="s">
        <v>213</v>
      </c>
      <c r="CP772" t="s">
        <v>704</v>
      </c>
      <c r="CQ772" t="s">
        <v>46</v>
      </c>
      <c r="CR772" s="18">
        <f t="shared" si="100"/>
        <v>1702182.2107000002</v>
      </c>
    </row>
    <row r="773" spans="1:96" x14ac:dyDescent="0.25">
      <c r="A773" t="s">
        <v>29</v>
      </c>
      <c r="B773" s="11" t="s">
        <v>931</v>
      </c>
      <c r="D773" s="21" t="s">
        <v>932</v>
      </c>
      <c r="E773" s="11" t="s">
        <v>951</v>
      </c>
      <c r="F773" s="11" t="s">
        <v>439</v>
      </c>
      <c r="G773" s="13">
        <v>34332</v>
      </c>
      <c r="H773" s="13">
        <v>39825.119999999995</v>
      </c>
      <c r="I773" s="14">
        <v>72</v>
      </c>
      <c r="J773" s="15">
        <v>43586</v>
      </c>
      <c r="K773" s="15">
        <v>45748</v>
      </c>
      <c r="L773" s="13">
        <v>2122200.4900000002</v>
      </c>
      <c r="M773" s="13">
        <v>912546.21070000005</v>
      </c>
      <c r="N773" s="16">
        <v>0</v>
      </c>
      <c r="O773" s="13"/>
      <c r="P773" s="13">
        <v>34332</v>
      </c>
      <c r="Q773" s="13">
        <v>34332</v>
      </c>
      <c r="R773" s="13">
        <v>34332</v>
      </c>
      <c r="S773" s="13">
        <v>34332</v>
      </c>
      <c r="T773" s="13">
        <v>34332</v>
      </c>
      <c r="U773" s="13">
        <v>34332</v>
      </c>
      <c r="V773" s="25">
        <v>34332</v>
      </c>
      <c r="W773" s="13"/>
      <c r="X773" s="13"/>
      <c r="Y773" s="13"/>
      <c r="Z773" s="38">
        <v>34332</v>
      </c>
      <c r="AA773" s="38"/>
      <c r="AB773" s="38"/>
      <c r="AC773" s="38"/>
      <c r="AD773" s="38"/>
      <c r="AE773" s="38"/>
      <c r="AF773" s="38"/>
      <c r="AG773" s="38"/>
      <c r="AH773" s="38"/>
      <c r="AI773" s="38">
        <v>34332</v>
      </c>
      <c r="AJ773" s="38"/>
      <c r="AK773" s="38"/>
      <c r="AL773" s="38">
        <v>34332</v>
      </c>
      <c r="AM773" s="38">
        <v>34332</v>
      </c>
      <c r="AN773" s="38">
        <v>34332</v>
      </c>
      <c r="AO773" s="38">
        <v>34332</v>
      </c>
      <c r="AP773" s="38">
        <v>34332</v>
      </c>
      <c r="AQ773" s="38">
        <v>34332</v>
      </c>
      <c r="AR773" s="38">
        <v>34332</v>
      </c>
      <c r="AS773" s="38">
        <v>34332</v>
      </c>
      <c r="AT773" s="38">
        <v>34332</v>
      </c>
      <c r="AU773" s="38">
        <v>34332</v>
      </c>
      <c r="AV773" s="38">
        <v>34332</v>
      </c>
      <c r="AW773" s="38">
        <v>34332</v>
      </c>
      <c r="AX773" s="38">
        <v>34332</v>
      </c>
      <c r="AY773" s="38">
        <v>34332</v>
      </c>
      <c r="AZ773" s="38">
        <v>34332</v>
      </c>
      <c r="BA773" s="38">
        <v>34332</v>
      </c>
      <c r="BB773" s="38">
        <v>34332</v>
      </c>
      <c r="BC773" s="38">
        <v>34332</v>
      </c>
      <c r="BD773" s="38">
        <v>34332</v>
      </c>
      <c r="BE773" s="38">
        <v>34332</v>
      </c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9"/>
      <c r="BR773" s="39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F773" s="18">
        <f t="shared" si="96"/>
        <v>789636</v>
      </c>
      <c r="CG773" s="18">
        <f t="shared" si="101"/>
        <v>0</v>
      </c>
      <c r="CH773" s="13">
        <f t="shared" si="95"/>
        <v>789636</v>
      </c>
      <c r="CI773" s="13">
        <f t="shared" si="97"/>
        <v>912546.21070000005</v>
      </c>
      <c r="CJ773" s="13">
        <f t="shared" si="98"/>
        <v>1702182.2107000002</v>
      </c>
      <c r="CK773" s="13"/>
      <c r="CL773" s="13">
        <f t="shared" si="99"/>
        <v>2122200.4900000002</v>
      </c>
      <c r="CN773" t="s">
        <v>43</v>
      </c>
      <c r="CO773" t="s">
        <v>213</v>
      </c>
      <c r="CP773" t="s">
        <v>704</v>
      </c>
      <c r="CQ773" t="s">
        <v>46</v>
      </c>
      <c r="CR773" s="18">
        <f t="shared" si="100"/>
        <v>1702182.2107000002</v>
      </c>
    </row>
    <row r="774" spans="1:96" x14ac:dyDescent="0.25">
      <c r="A774" t="s">
        <v>29</v>
      </c>
      <c r="B774" s="11" t="s">
        <v>931</v>
      </c>
      <c r="D774" s="21" t="s">
        <v>932</v>
      </c>
      <c r="E774" s="11" t="s">
        <v>952</v>
      </c>
      <c r="F774" s="11" t="s">
        <v>439</v>
      </c>
      <c r="G774" s="13">
        <v>34332</v>
      </c>
      <c r="H774" s="13">
        <v>39825.119999999995</v>
      </c>
      <c r="I774" s="14">
        <v>72</v>
      </c>
      <c r="J774" s="15">
        <v>43586</v>
      </c>
      <c r="K774" s="15">
        <v>45748</v>
      </c>
      <c r="L774" s="13">
        <v>2122200.4900000002</v>
      </c>
      <c r="M774" s="13">
        <v>912546.21070000005</v>
      </c>
      <c r="N774" s="16">
        <v>0</v>
      </c>
      <c r="O774" s="13"/>
      <c r="P774" s="13">
        <v>34332</v>
      </c>
      <c r="Q774" s="13">
        <v>34332</v>
      </c>
      <c r="R774" s="13">
        <v>34332</v>
      </c>
      <c r="S774" s="13">
        <v>34332</v>
      </c>
      <c r="T774" s="13">
        <v>34332</v>
      </c>
      <c r="U774" s="13">
        <v>34332</v>
      </c>
      <c r="V774" s="25">
        <v>34332</v>
      </c>
      <c r="W774" s="13"/>
      <c r="X774" s="13"/>
      <c r="Y774" s="13"/>
      <c r="Z774" s="38">
        <v>34332</v>
      </c>
      <c r="AA774" s="38"/>
      <c r="AB774" s="38"/>
      <c r="AC774" s="38"/>
      <c r="AD774" s="38"/>
      <c r="AE774" s="38"/>
      <c r="AF774" s="38"/>
      <c r="AG774" s="38"/>
      <c r="AH774" s="38"/>
      <c r="AI774" s="38">
        <v>34332</v>
      </c>
      <c r="AJ774" s="38"/>
      <c r="AK774" s="38"/>
      <c r="AL774" s="38">
        <v>34332</v>
      </c>
      <c r="AM774" s="38">
        <v>34332</v>
      </c>
      <c r="AN774" s="38">
        <v>34332</v>
      </c>
      <c r="AO774" s="38">
        <v>34332</v>
      </c>
      <c r="AP774" s="38">
        <v>34332</v>
      </c>
      <c r="AQ774" s="38">
        <v>34332</v>
      </c>
      <c r="AR774" s="38">
        <v>34332</v>
      </c>
      <c r="AS774" s="38">
        <v>34332</v>
      </c>
      <c r="AT774" s="38">
        <v>34332</v>
      </c>
      <c r="AU774" s="38">
        <v>34332</v>
      </c>
      <c r="AV774" s="38">
        <v>34332</v>
      </c>
      <c r="AW774" s="38">
        <v>34332</v>
      </c>
      <c r="AX774" s="38">
        <v>34332</v>
      </c>
      <c r="AY774" s="38">
        <v>34332</v>
      </c>
      <c r="AZ774" s="38">
        <v>34332</v>
      </c>
      <c r="BA774" s="38">
        <v>34332</v>
      </c>
      <c r="BB774" s="38">
        <v>34332</v>
      </c>
      <c r="BC774" s="38">
        <v>34332</v>
      </c>
      <c r="BD774" s="38">
        <v>34332</v>
      </c>
      <c r="BE774" s="38">
        <v>34332</v>
      </c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9"/>
      <c r="BR774" s="39"/>
      <c r="BS774" s="39"/>
      <c r="BT774" s="39"/>
      <c r="BU774" s="39"/>
      <c r="BV774" s="39"/>
      <c r="BW774" s="39"/>
      <c r="BX774" s="39"/>
      <c r="BY774" s="39"/>
      <c r="BZ774" s="39"/>
      <c r="CA774" s="39"/>
      <c r="CB774" s="39"/>
      <c r="CF774" s="18">
        <f t="shared" si="96"/>
        <v>789636</v>
      </c>
      <c r="CG774" s="18">
        <f t="shared" si="101"/>
        <v>0</v>
      </c>
      <c r="CH774" s="13">
        <f t="shared" si="95"/>
        <v>789636</v>
      </c>
      <c r="CI774" s="13">
        <f t="shared" si="97"/>
        <v>912546.21070000005</v>
      </c>
      <c r="CJ774" s="13">
        <f t="shared" si="98"/>
        <v>1702182.2107000002</v>
      </c>
      <c r="CK774" s="13"/>
      <c r="CL774" s="13">
        <f t="shared" si="99"/>
        <v>2122200.4900000002</v>
      </c>
      <c r="CN774" t="s">
        <v>43</v>
      </c>
      <c r="CO774" t="s">
        <v>213</v>
      </c>
      <c r="CP774" t="s">
        <v>704</v>
      </c>
      <c r="CQ774" t="s">
        <v>46</v>
      </c>
      <c r="CR774" s="18">
        <f t="shared" si="100"/>
        <v>1702182.2107000002</v>
      </c>
    </row>
    <row r="775" spans="1:96" x14ac:dyDescent="0.25">
      <c r="A775" s="67" t="s">
        <v>29</v>
      </c>
      <c r="B775" s="11" t="s">
        <v>931</v>
      </c>
      <c r="C775" s="67"/>
      <c r="D775" s="21" t="s">
        <v>932</v>
      </c>
      <c r="E775" s="11" t="s">
        <v>953</v>
      </c>
      <c r="F775" s="11" t="s">
        <v>439</v>
      </c>
      <c r="G775" s="68">
        <v>34332</v>
      </c>
      <c r="H775" s="13">
        <v>39825.119999999995</v>
      </c>
      <c r="I775" s="14">
        <v>72</v>
      </c>
      <c r="J775" s="15">
        <v>43586</v>
      </c>
      <c r="K775" s="15">
        <v>45748</v>
      </c>
      <c r="L775" s="13">
        <v>2122200.4900000002</v>
      </c>
      <c r="M775" s="13">
        <v>912546.21070000005</v>
      </c>
      <c r="N775" s="16">
        <v>0</v>
      </c>
      <c r="O775" s="68"/>
      <c r="P775" s="68">
        <v>34332</v>
      </c>
      <c r="Q775" s="68">
        <v>34332</v>
      </c>
      <c r="R775" s="68">
        <v>34332</v>
      </c>
      <c r="S775" s="68">
        <v>34332</v>
      </c>
      <c r="T775" s="68">
        <v>34332</v>
      </c>
      <c r="U775" s="68">
        <v>34332</v>
      </c>
      <c r="V775" s="69">
        <v>34332</v>
      </c>
      <c r="W775" s="68"/>
      <c r="X775" s="68"/>
      <c r="Y775" s="68"/>
      <c r="Z775" s="38">
        <v>34332</v>
      </c>
      <c r="AA775" s="38"/>
      <c r="AB775" s="38"/>
      <c r="AC775" s="38"/>
      <c r="AD775" s="38"/>
      <c r="AE775" s="38"/>
      <c r="AF775" s="38"/>
      <c r="AG775" s="38"/>
      <c r="AH775" s="38"/>
      <c r="AI775" s="38">
        <v>34332</v>
      </c>
      <c r="AJ775" s="38"/>
      <c r="AK775" s="38"/>
      <c r="AL775" s="38">
        <v>34332</v>
      </c>
      <c r="AM775" s="38">
        <v>34332</v>
      </c>
      <c r="AN775" s="38">
        <v>34332</v>
      </c>
      <c r="AO775" s="38">
        <v>34332</v>
      </c>
      <c r="AP775" s="38">
        <v>34332</v>
      </c>
      <c r="AQ775" s="38">
        <v>34332</v>
      </c>
      <c r="AR775" s="38">
        <v>34332</v>
      </c>
      <c r="AS775" s="38">
        <v>34332</v>
      </c>
      <c r="AT775" s="38">
        <v>34332</v>
      </c>
      <c r="AU775" s="38">
        <v>34332</v>
      </c>
      <c r="AV775" s="38">
        <v>34332</v>
      </c>
      <c r="AW775" s="38">
        <v>34332</v>
      </c>
      <c r="AX775" s="38">
        <v>34332</v>
      </c>
      <c r="AY775" s="38">
        <v>34332</v>
      </c>
      <c r="AZ775" s="38">
        <v>34332</v>
      </c>
      <c r="BA775" s="38">
        <v>34332</v>
      </c>
      <c r="BB775" s="38">
        <v>34332</v>
      </c>
      <c r="BC775" s="38">
        <v>34332</v>
      </c>
      <c r="BD775" s="38">
        <v>34332</v>
      </c>
      <c r="BE775" s="38">
        <v>34332</v>
      </c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9"/>
      <c r="BR775" s="39"/>
      <c r="BS775" s="39"/>
      <c r="BT775" s="39"/>
      <c r="BU775" s="39"/>
      <c r="BV775" s="39"/>
      <c r="BW775" s="39"/>
      <c r="BX775" s="39"/>
      <c r="BY775" s="39"/>
      <c r="BZ775" s="39"/>
      <c r="CA775" s="39"/>
      <c r="CB775" s="39"/>
      <c r="CF775" s="18">
        <f t="shared" si="96"/>
        <v>789636</v>
      </c>
      <c r="CG775" s="18">
        <f t="shared" si="101"/>
        <v>0</v>
      </c>
      <c r="CH775" s="13">
        <f t="shared" ref="CH775:CH838" si="102">+CE775+CF775+CG775</f>
        <v>789636</v>
      </c>
      <c r="CI775" s="13">
        <f t="shared" si="97"/>
        <v>912546.21070000005</v>
      </c>
      <c r="CJ775" s="13">
        <f t="shared" si="98"/>
        <v>1702182.2107000002</v>
      </c>
      <c r="CK775" s="13"/>
      <c r="CL775" s="13">
        <f t="shared" si="99"/>
        <v>2122200.4900000002</v>
      </c>
      <c r="CN775" t="s">
        <v>43</v>
      </c>
      <c r="CO775" t="s">
        <v>213</v>
      </c>
      <c r="CP775" t="s">
        <v>704</v>
      </c>
      <c r="CQ775" t="s">
        <v>46</v>
      </c>
      <c r="CR775" s="18">
        <f t="shared" si="100"/>
        <v>1702182.2107000002</v>
      </c>
    </row>
    <row r="776" spans="1:96" x14ac:dyDescent="0.25">
      <c r="A776" t="s">
        <v>29</v>
      </c>
      <c r="B776" s="11" t="s">
        <v>931</v>
      </c>
      <c r="D776" s="21" t="s">
        <v>932</v>
      </c>
      <c r="E776" s="11" t="s">
        <v>954</v>
      </c>
      <c r="F776" s="11" t="s">
        <v>439</v>
      </c>
      <c r="G776" s="13">
        <v>34332</v>
      </c>
      <c r="H776" s="13">
        <v>39825.119999999995</v>
      </c>
      <c r="I776" s="14">
        <v>72</v>
      </c>
      <c r="J776" s="15">
        <v>43586</v>
      </c>
      <c r="K776" s="15">
        <v>45748</v>
      </c>
      <c r="L776" s="13">
        <v>2122200.4900000002</v>
      </c>
      <c r="M776" s="13">
        <v>912546.21070000005</v>
      </c>
      <c r="N776" s="16">
        <v>0</v>
      </c>
      <c r="O776" s="13"/>
      <c r="P776" s="13">
        <v>34332</v>
      </c>
      <c r="Q776" s="13">
        <v>34332</v>
      </c>
      <c r="R776" s="13">
        <v>34332</v>
      </c>
      <c r="S776" s="13">
        <v>34332</v>
      </c>
      <c r="T776" s="13">
        <v>34332</v>
      </c>
      <c r="U776" s="13">
        <v>34332</v>
      </c>
      <c r="V776" s="25">
        <v>34332</v>
      </c>
      <c r="W776" s="13"/>
      <c r="X776" s="13"/>
      <c r="Y776" s="13"/>
      <c r="Z776" s="38">
        <v>34332</v>
      </c>
      <c r="AA776" s="38"/>
      <c r="AB776" s="38"/>
      <c r="AC776" s="38"/>
      <c r="AD776" s="38"/>
      <c r="AE776" s="38"/>
      <c r="AF776" s="38"/>
      <c r="AG776" s="38"/>
      <c r="AH776" s="38"/>
      <c r="AI776" s="38">
        <v>34332</v>
      </c>
      <c r="AJ776" s="38"/>
      <c r="AK776" s="38"/>
      <c r="AL776" s="38">
        <v>34332</v>
      </c>
      <c r="AM776" s="38">
        <v>34332</v>
      </c>
      <c r="AN776" s="38">
        <v>34332</v>
      </c>
      <c r="AO776" s="38">
        <v>34332</v>
      </c>
      <c r="AP776" s="38">
        <v>34332</v>
      </c>
      <c r="AQ776" s="38">
        <v>34332</v>
      </c>
      <c r="AR776" s="38">
        <v>34332</v>
      </c>
      <c r="AS776" s="38">
        <v>34332</v>
      </c>
      <c r="AT776" s="38">
        <v>34332</v>
      </c>
      <c r="AU776" s="38">
        <v>34332</v>
      </c>
      <c r="AV776" s="38">
        <v>34332</v>
      </c>
      <c r="AW776" s="38">
        <v>34332</v>
      </c>
      <c r="AX776" s="38">
        <v>34332</v>
      </c>
      <c r="AY776" s="38">
        <v>34332</v>
      </c>
      <c r="AZ776" s="38">
        <v>34332</v>
      </c>
      <c r="BA776" s="38">
        <v>34332</v>
      </c>
      <c r="BB776" s="38">
        <v>34332</v>
      </c>
      <c r="BC776" s="38">
        <v>34332</v>
      </c>
      <c r="BD776" s="38">
        <v>34332</v>
      </c>
      <c r="BE776" s="38">
        <v>34332</v>
      </c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9"/>
      <c r="BR776" s="39"/>
      <c r="BS776" s="39"/>
      <c r="BT776" s="39"/>
      <c r="BU776" s="39"/>
      <c r="BV776" s="39"/>
      <c r="BW776" s="39"/>
      <c r="BX776" s="39"/>
      <c r="BY776" s="39"/>
      <c r="BZ776" s="39"/>
      <c r="CA776" s="39"/>
      <c r="CB776" s="39"/>
      <c r="CF776" s="18">
        <f t="shared" si="96"/>
        <v>789636</v>
      </c>
      <c r="CG776" s="18">
        <f t="shared" si="101"/>
        <v>0</v>
      </c>
      <c r="CH776" s="13">
        <f t="shared" si="102"/>
        <v>789636</v>
      </c>
      <c r="CI776" s="13">
        <f t="shared" si="97"/>
        <v>912546.21070000005</v>
      </c>
      <c r="CJ776" s="13">
        <f t="shared" si="98"/>
        <v>1702182.2107000002</v>
      </c>
      <c r="CK776" s="13"/>
      <c r="CL776" s="13">
        <f t="shared" si="99"/>
        <v>2122200.4900000002</v>
      </c>
      <c r="CN776" t="s">
        <v>43</v>
      </c>
      <c r="CO776" t="s">
        <v>213</v>
      </c>
      <c r="CP776" t="s">
        <v>704</v>
      </c>
      <c r="CQ776" t="s">
        <v>46</v>
      </c>
      <c r="CR776" s="18">
        <f t="shared" si="100"/>
        <v>1702182.2107000002</v>
      </c>
    </row>
    <row r="777" spans="1:96" x14ac:dyDescent="0.25">
      <c r="A777" t="s">
        <v>29</v>
      </c>
      <c r="B777" s="11" t="s">
        <v>931</v>
      </c>
      <c r="D777" s="21" t="s">
        <v>932</v>
      </c>
      <c r="E777" s="11" t="s">
        <v>955</v>
      </c>
      <c r="F777" s="11" t="s">
        <v>439</v>
      </c>
      <c r="G777" s="13">
        <v>34332</v>
      </c>
      <c r="H777" s="13">
        <v>39825.119999999995</v>
      </c>
      <c r="I777" s="14">
        <v>72</v>
      </c>
      <c r="J777" s="15">
        <v>43586</v>
      </c>
      <c r="K777" s="15">
        <v>45748</v>
      </c>
      <c r="L777" s="13">
        <v>2122200.4900000002</v>
      </c>
      <c r="M777" s="13">
        <v>912546.21070000005</v>
      </c>
      <c r="N777" s="16">
        <v>0</v>
      </c>
      <c r="O777" s="13"/>
      <c r="P777" s="13">
        <v>34332</v>
      </c>
      <c r="Q777" s="13">
        <v>34332</v>
      </c>
      <c r="R777" s="13">
        <v>34332</v>
      </c>
      <c r="S777" s="13">
        <v>34332</v>
      </c>
      <c r="T777" s="13">
        <v>34332</v>
      </c>
      <c r="U777" s="13">
        <v>34332</v>
      </c>
      <c r="V777" s="25">
        <v>34332</v>
      </c>
      <c r="W777" s="13"/>
      <c r="X777" s="13"/>
      <c r="Y777" s="13"/>
      <c r="Z777" s="38">
        <v>34332</v>
      </c>
      <c r="AA777" s="38"/>
      <c r="AB777" s="38"/>
      <c r="AC777" s="38"/>
      <c r="AD777" s="38"/>
      <c r="AE777" s="38"/>
      <c r="AF777" s="38"/>
      <c r="AG777" s="38"/>
      <c r="AH777" s="38"/>
      <c r="AI777" s="38">
        <v>34332</v>
      </c>
      <c r="AJ777" s="38"/>
      <c r="AK777" s="38"/>
      <c r="AL777" s="38">
        <v>34332</v>
      </c>
      <c r="AM777" s="38">
        <v>34332</v>
      </c>
      <c r="AN777" s="38">
        <v>34332</v>
      </c>
      <c r="AO777" s="38">
        <v>34332</v>
      </c>
      <c r="AP777" s="38">
        <v>34332</v>
      </c>
      <c r="AQ777" s="38">
        <v>34332</v>
      </c>
      <c r="AR777" s="38">
        <v>34332</v>
      </c>
      <c r="AS777" s="38">
        <v>34332</v>
      </c>
      <c r="AT777" s="38">
        <v>34332</v>
      </c>
      <c r="AU777" s="38">
        <v>34332</v>
      </c>
      <c r="AV777" s="38">
        <v>34332</v>
      </c>
      <c r="AW777" s="38">
        <v>34332</v>
      </c>
      <c r="AX777" s="38">
        <v>34332</v>
      </c>
      <c r="AY777" s="38">
        <v>34332</v>
      </c>
      <c r="AZ777" s="38">
        <v>34332</v>
      </c>
      <c r="BA777" s="38">
        <v>34332</v>
      </c>
      <c r="BB777" s="38">
        <v>34332</v>
      </c>
      <c r="BC777" s="38">
        <v>34332</v>
      </c>
      <c r="BD777" s="38">
        <v>34332</v>
      </c>
      <c r="BE777" s="38">
        <v>34332</v>
      </c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9"/>
      <c r="BR777" s="39"/>
      <c r="BS777" s="39"/>
      <c r="BT777" s="39"/>
      <c r="BU777" s="39"/>
      <c r="BV777" s="39"/>
      <c r="BW777" s="39"/>
      <c r="BX777" s="39"/>
      <c r="BY777" s="39"/>
      <c r="BZ777" s="39"/>
      <c r="CA777" s="39"/>
      <c r="CB777" s="39"/>
      <c r="CF777" s="18">
        <f t="shared" si="96"/>
        <v>789636</v>
      </c>
      <c r="CG777" s="18">
        <f t="shared" si="101"/>
        <v>0</v>
      </c>
      <c r="CH777" s="13">
        <f t="shared" si="102"/>
        <v>789636</v>
      </c>
      <c r="CI777" s="13">
        <f t="shared" si="97"/>
        <v>912546.21070000005</v>
      </c>
      <c r="CJ777" s="13">
        <f t="shared" si="98"/>
        <v>1702182.2107000002</v>
      </c>
      <c r="CK777" s="13"/>
      <c r="CL777" s="13">
        <f t="shared" si="99"/>
        <v>2122200.4900000002</v>
      </c>
      <c r="CN777" t="s">
        <v>43</v>
      </c>
      <c r="CO777" t="s">
        <v>213</v>
      </c>
      <c r="CP777" t="s">
        <v>704</v>
      </c>
      <c r="CQ777" t="s">
        <v>46</v>
      </c>
      <c r="CR777" s="18">
        <f t="shared" si="100"/>
        <v>1702182.2107000002</v>
      </c>
    </row>
    <row r="778" spans="1:96" x14ac:dyDescent="0.25">
      <c r="A778" t="s">
        <v>29</v>
      </c>
      <c r="B778" s="11" t="s">
        <v>931</v>
      </c>
      <c r="D778" s="21" t="s">
        <v>932</v>
      </c>
      <c r="E778" s="11" t="s">
        <v>956</v>
      </c>
      <c r="F778" s="11" t="s">
        <v>439</v>
      </c>
      <c r="G778" s="13">
        <v>34332</v>
      </c>
      <c r="H778" s="13">
        <v>39825.119999999995</v>
      </c>
      <c r="I778" s="14">
        <v>72</v>
      </c>
      <c r="J778" s="15">
        <v>43586</v>
      </c>
      <c r="K778" s="15">
        <v>45748</v>
      </c>
      <c r="L778" s="13">
        <v>2122200.4900000002</v>
      </c>
      <c r="M778" s="13">
        <v>912546.21070000005</v>
      </c>
      <c r="N778" s="16">
        <v>0</v>
      </c>
      <c r="O778" s="13"/>
      <c r="P778" s="13">
        <v>34332</v>
      </c>
      <c r="Q778" s="13">
        <v>34332</v>
      </c>
      <c r="R778" s="13">
        <v>34332</v>
      </c>
      <c r="S778" s="13">
        <v>34332</v>
      </c>
      <c r="T778" s="13">
        <v>34332</v>
      </c>
      <c r="U778" s="13">
        <v>34332</v>
      </c>
      <c r="V778" s="25">
        <v>34332</v>
      </c>
      <c r="W778" s="13"/>
      <c r="X778" s="13"/>
      <c r="Y778" s="13"/>
      <c r="Z778" s="38">
        <v>34332</v>
      </c>
      <c r="AA778" s="38"/>
      <c r="AB778" s="38"/>
      <c r="AC778" s="38"/>
      <c r="AD778" s="38"/>
      <c r="AE778" s="38"/>
      <c r="AF778" s="38"/>
      <c r="AG778" s="38"/>
      <c r="AH778" s="38"/>
      <c r="AI778" s="38">
        <v>34332</v>
      </c>
      <c r="AJ778" s="38"/>
      <c r="AK778" s="38"/>
      <c r="AL778" s="38">
        <v>34332</v>
      </c>
      <c r="AM778" s="38">
        <v>34332</v>
      </c>
      <c r="AN778" s="38">
        <v>34332</v>
      </c>
      <c r="AO778" s="38">
        <v>34332</v>
      </c>
      <c r="AP778" s="38">
        <v>34332</v>
      </c>
      <c r="AQ778" s="38">
        <v>34332</v>
      </c>
      <c r="AR778" s="38">
        <v>34332</v>
      </c>
      <c r="AS778" s="38">
        <v>34332</v>
      </c>
      <c r="AT778" s="38">
        <v>34332</v>
      </c>
      <c r="AU778" s="38">
        <v>34332</v>
      </c>
      <c r="AV778" s="38">
        <v>34332</v>
      </c>
      <c r="AW778" s="38">
        <v>34332</v>
      </c>
      <c r="AX778" s="38">
        <v>34332</v>
      </c>
      <c r="AY778" s="38">
        <v>34332</v>
      </c>
      <c r="AZ778" s="38">
        <v>34332</v>
      </c>
      <c r="BA778" s="38">
        <v>34332</v>
      </c>
      <c r="BB778" s="38">
        <v>34332</v>
      </c>
      <c r="BC778" s="38">
        <v>34332</v>
      </c>
      <c r="BD778" s="38">
        <v>34332</v>
      </c>
      <c r="BE778" s="38">
        <v>34332</v>
      </c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9"/>
      <c r="BR778" s="39"/>
      <c r="BS778" s="39"/>
      <c r="BT778" s="39"/>
      <c r="BU778" s="39"/>
      <c r="BV778" s="39"/>
      <c r="BW778" s="39"/>
      <c r="BX778" s="39"/>
      <c r="BY778" s="39"/>
      <c r="BZ778" s="39"/>
      <c r="CA778" s="39"/>
      <c r="CB778" s="39"/>
      <c r="CF778" s="18">
        <f t="shared" si="96"/>
        <v>789636</v>
      </c>
      <c r="CG778" s="18">
        <f t="shared" si="101"/>
        <v>0</v>
      </c>
      <c r="CH778" s="13">
        <f t="shared" si="102"/>
        <v>789636</v>
      </c>
      <c r="CI778" s="13">
        <f t="shared" si="97"/>
        <v>912546.21070000005</v>
      </c>
      <c r="CJ778" s="13">
        <f t="shared" si="98"/>
        <v>1702182.2107000002</v>
      </c>
      <c r="CK778" s="13"/>
      <c r="CL778" s="13">
        <f t="shared" si="99"/>
        <v>2122200.4900000002</v>
      </c>
      <c r="CN778" t="s">
        <v>43</v>
      </c>
      <c r="CO778" t="s">
        <v>213</v>
      </c>
      <c r="CP778" t="s">
        <v>704</v>
      </c>
      <c r="CQ778" t="s">
        <v>46</v>
      </c>
      <c r="CR778" s="18">
        <f t="shared" si="100"/>
        <v>1702182.2107000002</v>
      </c>
    </row>
    <row r="779" spans="1:96" x14ac:dyDescent="0.25">
      <c r="A779" t="s">
        <v>29</v>
      </c>
      <c r="B779" s="11" t="s">
        <v>931</v>
      </c>
      <c r="D779" s="21" t="s">
        <v>932</v>
      </c>
      <c r="E779" s="11" t="s">
        <v>957</v>
      </c>
      <c r="F779" s="11" t="s">
        <v>439</v>
      </c>
      <c r="G779" s="13">
        <v>34332</v>
      </c>
      <c r="H779" s="13">
        <v>39825.119999999995</v>
      </c>
      <c r="I779" s="14">
        <v>72</v>
      </c>
      <c r="J779" s="15">
        <v>43586</v>
      </c>
      <c r="K779" s="15">
        <v>45748</v>
      </c>
      <c r="L779" s="13">
        <v>2122200.4900000002</v>
      </c>
      <c r="M779" s="13">
        <v>912546.21070000005</v>
      </c>
      <c r="N779" s="16">
        <v>0</v>
      </c>
      <c r="O779" s="13"/>
      <c r="P779" s="13">
        <v>34332</v>
      </c>
      <c r="Q779" s="13">
        <v>34332</v>
      </c>
      <c r="R779" s="13">
        <v>34332</v>
      </c>
      <c r="S779" s="13">
        <v>34332</v>
      </c>
      <c r="T779" s="13">
        <v>34332</v>
      </c>
      <c r="U779" s="13">
        <v>34332</v>
      </c>
      <c r="V779" s="25">
        <v>34332</v>
      </c>
      <c r="W779" s="13"/>
      <c r="X779" s="13"/>
      <c r="Y779" s="13"/>
      <c r="Z779" s="38">
        <v>34332</v>
      </c>
      <c r="AA779" s="38"/>
      <c r="AB779" s="38"/>
      <c r="AC779" s="38"/>
      <c r="AD779" s="38"/>
      <c r="AE779" s="38"/>
      <c r="AF779" s="38"/>
      <c r="AG779" s="38"/>
      <c r="AH779" s="38"/>
      <c r="AI779" s="38">
        <v>34332</v>
      </c>
      <c r="AJ779" s="38"/>
      <c r="AK779" s="38"/>
      <c r="AL779" s="38">
        <v>34332</v>
      </c>
      <c r="AM779" s="38">
        <v>34332</v>
      </c>
      <c r="AN779" s="38">
        <v>34332</v>
      </c>
      <c r="AO779" s="38">
        <v>34332</v>
      </c>
      <c r="AP779" s="38">
        <v>34332</v>
      </c>
      <c r="AQ779" s="38">
        <v>34332</v>
      </c>
      <c r="AR779" s="38">
        <v>34332</v>
      </c>
      <c r="AS779" s="38">
        <v>34332</v>
      </c>
      <c r="AT779" s="38">
        <v>34332</v>
      </c>
      <c r="AU779" s="38">
        <v>34332</v>
      </c>
      <c r="AV779" s="38">
        <v>34332</v>
      </c>
      <c r="AW779" s="38">
        <v>34332</v>
      </c>
      <c r="AX779" s="38">
        <v>34332</v>
      </c>
      <c r="AY779" s="38">
        <v>34332</v>
      </c>
      <c r="AZ779" s="38">
        <v>34332</v>
      </c>
      <c r="BA779" s="38">
        <v>34332</v>
      </c>
      <c r="BB779" s="38">
        <v>34332</v>
      </c>
      <c r="BC779" s="38">
        <v>34332</v>
      </c>
      <c r="BD779" s="38">
        <v>34332</v>
      </c>
      <c r="BE779" s="38">
        <v>34332</v>
      </c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9"/>
      <c r="BR779" s="39"/>
      <c r="BS779" s="39"/>
      <c r="BT779" s="39"/>
      <c r="BU779" s="39"/>
      <c r="BV779" s="39"/>
      <c r="BW779" s="39"/>
      <c r="BX779" s="39"/>
      <c r="BY779" s="39"/>
      <c r="BZ779" s="39"/>
      <c r="CA779" s="39"/>
      <c r="CB779" s="39"/>
      <c r="CF779" s="18">
        <f t="shared" si="96"/>
        <v>789636</v>
      </c>
      <c r="CG779" s="18">
        <f t="shared" si="101"/>
        <v>0</v>
      </c>
      <c r="CH779" s="13">
        <f t="shared" si="102"/>
        <v>789636</v>
      </c>
      <c r="CI779" s="13">
        <f t="shared" si="97"/>
        <v>912546.21070000005</v>
      </c>
      <c r="CJ779" s="13">
        <f t="shared" si="98"/>
        <v>1702182.2107000002</v>
      </c>
      <c r="CK779" s="13"/>
      <c r="CL779" s="13">
        <f t="shared" si="99"/>
        <v>2122200.4900000002</v>
      </c>
      <c r="CN779" t="s">
        <v>43</v>
      </c>
      <c r="CO779" t="s">
        <v>213</v>
      </c>
      <c r="CP779" t="s">
        <v>704</v>
      </c>
      <c r="CQ779" t="s">
        <v>46</v>
      </c>
      <c r="CR779" s="18">
        <f t="shared" si="100"/>
        <v>1702182.2107000002</v>
      </c>
    </row>
    <row r="780" spans="1:96" x14ac:dyDescent="0.25">
      <c r="A780" t="s">
        <v>29</v>
      </c>
      <c r="B780" s="11" t="s">
        <v>931</v>
      </c>
      <c r="D780" s="21" t="s">
        <v>932</v>
      </c>
      <c r="E780" s="11" t="s">
        <v>958</v>
      </c>
      <c r="F780" s="11" t="s">
        <v>439</v>
      </c>
      <c r="G780" s="13">
        <v>34332</v>
      </c>
      <c r="H780" s="13">
        <v>39825.119999999995</v>
      </c>
      <c r="I780" s="14">
        <v>72</v>
      </c>
      <c r="J780" s="15">
        <v>43586</v>
      </c>
      <c r="K780" s="15">
        <v>45748</v>
      </c>
      <c r="L780" s="13">
        <v>2122200.4900000002</v>
      </c>
      <c r="M780" s="13">
        <v>912546.21070000005</v>
      </c>
      <c r="N780" s="16">
        <v>0</v>
      </c>
      <c r="O780" s="13"/>
      <c r="P780" s="13">
        <v>34332</v>
      </c>
      <c r="Q780" s="13">
        <v>34332</v>
      </c>
      <c r="R780" s="13">
        <v>34332</v>
      </c>
      <c r="S780" s="13">
        <v>34332</v>
      </c>
      <c r="T780" s="13">
        <v>34332</v>
      </c>
      <c r="U780" s="13">
        <v>34332</v>
      </c>
      <c r="V780" s="25">
        <v>34332</v>
      </c>
      <c r="W780" s="13"/>
      <c r="X780" s="13"/>
      <c r="Y780" s="13"/>
      <c r="Z780" s="38">
        <v>34332</v>
      </c>
      <c r="AA780" s="38"/>
      <c r="AB780" s="38"/>
      <c r="AC780" s="38"/>
      <c r="AD780" s="38"/>
      <c r="AE780" s="38"/>
      <c r="AF780" s="38"/>
      <c r="AG780" s="38"/>
      <c r="AH780" s="38"/>
      <c r="AI780" s="38">
        <v>34332</v>
      </c>
      <c r="AJ780" s="38"/>
      <c r="AK780" s="38"/>
      <c r="AL780" s="38">
        <v>34332</v>
      </c>
      <c r="AM780" s="38">
        <v>34332</v>
      </c>
      <c r="AN780" s="38">
        <v>34332</v>
      </c>
      <c r="AO780" s="38">
        <v>34332</v>
      </c>
      <c r="AP780" s="38">
        <v>34332</v>
      </c>
      <c r="AQ780" s="38">
        <v>34332</v>
      </c>
      <c r="AR780" s="38">
        <v>34332</v>
      </c>
      <c r="AS780" s="38">
        <v>34332</v>
      </c>
      <c r="AT780" s="38">
        <v>34332</v>
      </c>
      <c r="AU780" s="38">
        <v>34332</v>
      </c>
      <c r="AV780" s="38">
        <v>34332</v>
      </c>
      <c r="AW780" s="38">
        <v>34332</v>
      </c>
      <c r="AX780" s="38">
        <v>34332</v>
      </c>
      <c r="AY780" s="38">
        <v>34332</v>
      </c>
      <c r="AZ780" s="38">
        <v>34332</v>
      </c>
      <c r="BA780" s="38">
        <v>34332</v>
      </c>
      <c r="BB780" s="38">
        <v>34332</v>
      </c>
      <c r="BC780" s="38">
        <v>34332</v>
      </c>
      <c r="BD780" s="38">
        <v>34332</v>
      </c>
      <c r="BE780" s="38">
        <v>34332</v>
      </c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9"/>
      <c r="BR780" s="39"/>
      <c r="BS780" s="39"/>
      <c r="BT780" s="39"/>
      <c r="BU780" s="39"/>
      <c r="BV780" s="39"/>
      <c r="BW780" s="39"/>
      <c r="BX780" s="39"/>
      <c r="BY780" s="39"/>
      <c r="BZ780" s="39"/>
      <c r="CA780" s="39"/>
      <c r="CB780" s="39"/>
      <c r="CF780" s="18">
        <f t="shared" si="96"/>
        <v>789636</v>
      </c>
      <c r="CG780" s="18">
        <f t="shared" si="101"/>
        <v>0</v>
      </c>
      <c r="CH780" s="13">
        <f t="shared" si="102"/>
        <v>789636</v>
      </c>
      <c r="CI780" s="13">
        <f t="shared" si="97"/>
        <v>912546.21070000005</v>
      </c>
      <c r="CJ780" s="13">
        <f t="shared" si="98"/>
        <v>1702182.2107000002</v>
      </c>
      <c r="CK780" s="13"/>
      <c r="CL780" s="13">
        <f t="shared" si="99"/>
        <v>2122200.4900000002</v>
      </c>
      <c r="CN780" t="s">
        <v>43</v>
      </c>
      <c r="CO780" t="s">
        <v>213</v>
      </c>
      <c r="CP780" t="s">
        <v>704</v>
      </c>
      <c r="CQ780" t="s">
        <v>46</v>
      </c>
      <c r="CR780" s="18">
        <f t="shared" si="100"/>
        <v>1702182.2107000002</v>
      </c>
    </row>
    <row r="781" spans="1:96" x14ac:dyDescent="0.25">
      <c r="A781" t="s">
        <v>29</v>
      </c>
      <c r="B781" s="11" t="s">
        <v>931</v>
      </c>
      <c r="D781" s="21" t="s">
        <v>932</v>
      </c>
      <c r="E781" s="11" t="s">
        <v>959</v>
      </c>
      <c r="F781" s="11" t="s">
        <v>439</v>
      </c>
      <c r="G781" s="13">
        <v>34332</v>
      </c>
      <c r="H781" s="13">
        <v>39825.119999999995</v>
      </c>
      <c r="I781" s="14">
        <v>72</v>
      </c>
      <c r="J781" s="15">
        <v>43586</v>
      </c>
      <c r="K781" s="15">
        <v>45748</v>
      </c>
      <c r="L781" s="13">
        <v>2122200.4900000002</v>
      </c>
      <c r="M781" s="13">
        <v>912546.21070000005</v>
      </c>
      <c r="N781" s="16">
        <v>0</v>
      </c>
      <c r="O781" s="13"/>
      <c r="P781" s="13">
        <v>34332</v>
      </c>
      <c r="Q781" s="13">
        <v>34332</v>
      </c>
      <c r="R781" s="13">
        <v>34332</v>
      </c>
      <c r="S781" s="13">
        <v>34332</v>
      </c>
      <c r="T781" s="13">
        <v>34332</v>
      </c>
      <c r="U781" s="13">
        <v>34332</v>
      </c>
      <c r="V781" s="25">
        <v>34332</v>
      </c>
      <c r="W781" s="13"/>
      <c r="X781" s="13"/>
      <c r="Y781" s="13"/>
      <c r="Z781" s="38">
        <v>34332</v>
      </c>
      <c r="AA781" s="38"/>
      <c r="AB781" s="38"/>
      <c r="AC781" s="38"/>
      <c r="AD781" s="38"/>
      <c r="AE781" s="38"/>
      <c r="AF781" s="38"/>
      <c r="AG781" s="38"/>
      <c r="AH781" s="38"/>
      <c r="AI781" s="38">
        <v>34332</v>
      </c>
      <c r="AJ781" s="38"/>
      <c r="AK781" s="38"/>
      <c r="AL781" s="38">
        <v>34332</v>
      </c>
      <c r="AM781" s="38">
        <v>34332</v>
      </c>
      <c r="AN781" s="38">
        <v>34332</v>
      </c>
      <c r="AO781" s="38">
        <v>34332</v>
      </c>
      <c r="AP781" s="38">
        <v>34332</v>
      </c>
      <c r="AQ781" s="38">
        <v>34332</v>
      </c>
      <c r="AR781" s="38">
        <v>34332</v>
      </c>
      <c r="AS781" s="38">
        <v>34332</v>
      </c>
      <c r="AT781" s="38">
        <v>34332</v>
      </c>
      <c r="AU781" s="38">
        <v>34332</v>
      </c>
      <c r="AV781" s="38">
        <v>34332</v>
      </c>
      <c r="AW781" s="38">
        <v>34332</v>
      </c>
      <c r="AX781" s="38">
        <v>34332</v>
      </c>
      <c r="AY781" s="38">
        <v>34332</v>
      </c>
      <c r="AZ781" s="38">
        <v>34332</v>
      </c>
      <c r="BA781" s="38">
        <v>34332</v>
      </c>
      <c r="BB781" s="38">
        <v>34332</v>
      </c>
      <c r="BC781" s="38">
        <v>34332</v>
      </c>
      <c r="BD781" s="38">
        <v>34332</v>
      </c>
      <c r="BE781" s="38">
        <v>34332</v>
      </c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9"/>
      <c r="BR781" s="39"/>
      <c r="BS781" s="39"/>
      <c r="BT781" s="39"/>
      <c r="BU781" s="39"/>
      <c r="BV781" s="39"/>
      <c r="BW781" s="39"/>
      <c r="BX781" s="39"/>
      <c r="BY781" s="39"/>
      <c r="BZ781" s="39"/>
      <c r="CA781" s="39"/>
      <c r="CB781" s="39"/>
      <c r="CF781" s="18">
        <f t="shared" ref="CF781:CF844" si="103">SUM(X781:CB781)+G781</f>
        <v>789636</v>
      </c>
      <c r="CG781" s="18">
        <f t="shared" si="101"/>
        <v>0</v>
      </c>
      <c r="CH781" s="13">
        <f t="shared" si="102"/>
        <v>789636</v>
      </c>
      <c r="CI781" s="13">
        <f t="shared" ref="CI781:CI844" si="104">+M781</f>
        <v>912546.21070000005</v>
      </c>
      <c r="CJ781" s="13">
        <f t="shared" ref="CJ781:CJ844" si="105">+CH781+CI781</f>
        <v>1702182.2107000002</v>
      </c>
      <c r="CK781" s="13"/>
      <c r="CL781" s="13">
        <f t="shared" ref="CL781:CL844" si="106">+L781</f>
        <v>2122200.4900000002</v>
      </c>
      <c r="CN781" t="s">
        <v>43</v>
      </c>
      <c r="CO781" t="s">
        <v>213</v>
      </c>
      <c r="CP781" t="s">
        <v>704</v>
      </c>
      <c r="CQ781" t="s">
        <v>46</v>
      </c>
      <c r="CR781" s="18">
        <f t="shared" ref="CR781:CR844" si="107">+CJ781</f>
        <v>1702182.2107000002</v>
      </c>
    </row>
    <row r="782" spans="1:96" x14ac:dyDescent="0.25">
      <c r="A782" t="s">
        <v>29</v>
      </c>
      <c r="B782" s="11" t="s">
        <v>931</v>
      </c>
      <c r="D782" s="21" t="s">
        <v>932</v>
      </c>
      <c r="E782" s="11" t="s">
        <v>960</v>
      </c>
      <c r="F782" s="11" t="s">
        <v>439</v>
      </c>
      <c r="G782" s="13">
        <v>34332</v>
      </c>
      <c r="H782" s="13">
        <v>39825.119999999995</v>
      </c>
      <c r="I782" s="14">
        <v>72</v>
      </c>
      <c r="J782" s="15">
        <v>43586</v>
      </c>
      <c r="K782" s="15">
        <v>45748</v>
      </c>
      <c r="L782" s="13">
        <v>2122200.4900000002</v>
      </c>
      <c r="M782" s="13">
        <v>912546.21070000005</v>
      </c>
      <c r="N782" s="16">
        <v>0</v>
      </c>
      <c r="O782" s="13"/>
      <c r="P782" s="13">
        <v>34332</v>
      </c>
      <c r="Q782" s="13">
        <v>34332</v>
      </c>
      <c r="R782" s="13">
        <v>34332</v>
      </c>
      <c r="S782" s="13">
        <v>34332</v>
      </c>
      <c r="T782" s="13">
        <v>34332</v>
      </c>
      <c r="U782" s="13">
        <v>34332</v>
      </c>
      <c r="V782" s="25">
        <v>34332</v>
      </c>
      <c r="W782" s="13"/>
      <c r="X782" s="13"/>
      <c r="Y782" s="13"/>
      <c r="Z782" s="38">
        <v>34332</v>
      </c>
      <c r="AA782" s="38"/>
      <c r="AB782" s="38"/>
      <c r="AC782" s="38"/>
      <c r="AD782" s="38"/>
      <c r="AE782" s="38"/>
      <c r="AF782" s="38"/>
      <c r="AG782" s="38"/>
      <c r="AH782" s="38"/>
      <c r="AI782" s="38">
        <v>34332</v>
      </c>
      <c r="AJ782" s="38"/>
      <c r="AK782" s="38"/>
      <c r="AL782" s="38">
        <v>34332</v>
      </c>
      <c r="AM782" s="38">
        <v>34332</v>
      </c>
      <c r="AN782" s="38">
        <v>34332</v>
      </c>
      <c r="AO782" s="38">
        <v>34332</v>
      </c>
      <c r="AP782" s="38">
        <v>34332</v>
      </c>
      <c r="AQ782" s="38">
        <v>34332</v>
      </c>
      <c r="AR782" s="38">
        <v>34332</v>
      </c>
      <c r="AS782" s="38">
        <v>34332</v>
      </c>
      <c r="AT782" s="38">
        <v>34332</v>
      </c>
      <c r="AU782" s="38">
        <v>34332</v>
      </c>
      <c r="AV782" s="38">
        <v>34332</v>
      </c>
      <c r="AW782" s="38">
        <v>34332</v>
      </c>
      <c r="AX782" s="38">
        <v>34332</v>
      </c>
      <c r="AY782" s="38">
        <v>34332</v>
      </c>
      <c r="AZ782" s="38">
        <v>34332</v>
      </c>
      <c r="BA782" s="38">
        <v>34332</v>
      </c>
      <c r="BB782" s="38">
        <v>34332</v>
      </c>
      <c r="BC782" s="38">
        <v>34332</v>
      </c>
      <c r="BD782" s="38">
        <v>34332</v>
      </c>
      <c r="BE782" s="38">
        <v>34332</v>
      </c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9"/>
      <c r="BR782" s="39"/>
      <c r="BS782" s="39"/>
      <c r="BT782" s="39"/>
      <c r="BU782" s="39"/>
      <c r="BV782" s="39"/>
      <c r="BW782" s="39"/>
      <c r="BX782" s="39"/>
      <c r="BY782" s="39"/>
      <c r="BZ782" s="39"/>
      <c r="CA782" s="39"/>
      <c r="CB782" s="39"/>
      <c r="CF782" s="18">
        <f t="shared" si="103"/>
        <v>789636</v>
      </c>
      <c r="CG782" s="18">
        <f t="shared" si="101"/>
        <v>0</v>
      </c>
      <c r="CH782" s="13">
        <f t="shared" si="102"/>
        <v>789636</v>
      </c>
      <c r="CI782" s="13">
        <f t="shared" si="104"/>
        <v>912546.21070000005</v>
      </c>
      <c r="CJ782" s="13">
        <f t="shared" si="105"/>
        <v>1702182.2107000002</v>
      </c>
      <c r="CK782" s="13"/>
      <c r="CL782" s="13">
        <f t="shared" si="106"/>
        <v>2122200.4900000002</v>
      </c>
      <c r="CN782" t="s">
        <v>43</v>
      </c>
      <c r="CO782" t="s">
        <v>213</v>
      </c>
      <c r="CP782" t="s">
        <v>704</v>
      </c>
      <c r="CQ782" t="s">
        <v>46</v>
      </c>
      <c r="CR782" s="18">
        <f t="shared" si="107"/>
        <v>1702182.2107000002</v>
      </c>
    </row>
    <row r="783" spans="1:96" x14ac:dyDescent="0.25">
      <c r="A783" t="s">
        <v>29</v>
      </c>
      <c r="B783" s="11" t="s">
        <v>931</v>
      </c>
      <c r="D783" s="21" t="s">
        <v>932</v>
      </c>
      <c r="E783" s="11" t="s">
        <v>961</v>
      </c>
      <c r="F783" s="11" t="s">
        <v>439</v>
      </c>
      <c r="G783" s="13">
        <v>34332</v>
      </c>
      <c r="H783" s="13">
        <v>39825.119999999995</v>
      </c>
      <c r="I783" s="14">
        <v>72</v>
      </c>
      <c r="J783" s="15">
        <v>43586</v>
      </c>
      <c r="K783" s="15">
        <v>45748</v>
      </c>
      <c r="L783" s="13">
        <v>2122200.4900000002</v>
      </c>
      <c r="M783" s="13">
        <v>912546.21070000005</v>
      </c>
      <c r="N783" s="16">
        <v>0</v>
      </c>
      <c r="O783" s="13"/>
      <c r="P783" s="13">
        <v>34332</v>
      </c>
      <c r="Q783" s="13">
        <v>34332</v>
      </c>
      <c r="R783" s="13">
        <v>34332</v>
      </c>
      <c r="S783" s="13">
        <v>34332</v>
      </c>
      <c r="T783" s="13">
        <v>34332</v>
      </c>
      <c r="U783" s="13">
        <v>34332</v>
      </c>
      <c r="V783" s="25">
        <v>34332</v>
      </c>
      <c r="W783" s="13"/>
      <c r="X783" s="13"/>
      <c r="Y783" s="13"/>
      <c r="Z783" s="38">
        <v>34332</v>
      </c>
      <c r="AA783" s="38"/>
      <c r="AB783" s="38"/>
      <c r="AC783" s="38"/>
      <c r="AD783" s="38"/>
      <c r="AE783" s="38"/>
      <c r="AF783" s="38"/>
      <c r="AG783" s="38"/>
      <c r="AH783" s="38"/>
      <c r="AI783" s="38">
        <v>34332</v>
      </c>
      <c r="AJ783" s="38"/>
      <c r="AK783" s="38"/>
      <c r="AL783" s="38">
        <v>34332</v>
      </c>
      <c r="AM783" s="38">
        <v>34332</v>
      </c>
      <c r="AN783" s="38">
        <v>34332</v>
      </c>
      <c r="AO783" s="38">
        <v>34332</v>
      </c>
      <c r="AP783" s="38">
        <v>34332</v>
      </c>
      <c r="AQ783" s="38">
        <v>34332</v>
      </c>
      <c r="AR783" s="38">
        <v>34332</v>
      </c>
      <c r="AS783" s="38">
        <v>34332</v>
      </c>
      <c r="AT783" s="38">
        <v>34332</v>
      </c>
      <c r="AU783" s="38">
        <v>34332</v>
      </c>
      <c r="AV783" s="38">
        <v>34332</v>
      </c>
      <c r="AW783" s="38">
        <v>34332</v>
      </c>
      <c r="AX783" s="38">
        <v>34332</v>
      </c>
      <c r="AY783" s="38">
        <v>34332</v>
      </c>
      <c r="AZ783" s="38">
        <v>34332</v>
      </c>
      <c r="BA783" s="38">
        <v>34332</v>
      </c>
      <c r="BB783" s="38">
        <v>34332</v>
      </c>
      <c r="BC783" s="38">
        <v>34332</v>
      </c>
      <c r="BD783" s="38">
        <v>34332</v>
      </c>
      <c r="BE783" s="38">
        <v>34332</v>
      </c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9"/>
      <c r="BR783" s="39"/>
      <c r="BS783" s="39"/>
      <c r="BT783" s="39"/>
      <c r="BU783" s="39"/>
      <c r="BV783" s="39"/>
      <c r="BW783" s="39"/>
      <c r="BX783" s="39"/>
      <c r="BY783" s="39"/>
      <c r="BZ783" s="39"/>
      <c r="CA783" s="39"/>
      <c r="CB783" s="39"/>
      <c r="CF783" s="18">
        <f t="shared" si="103"/>
        <v>789636</v>
      </c>
      <c r="CG783" s="18">
        <f t="shared" si="101"/>
        <v>0</v>
      </c>
      <c r="CH783" s="13">
        <f t="shared" si="102"/>
        <v>789636</v>
      </c>
      <c r="CI783" s="13">
        <f t="shared" si="104"/>
        <v>912546.21070000005</v>
      </c>
      <c r="CJ783" s="13">
        <f t="shared" si="105"/>
        <v>1702182.2107000002</v>
      </c>
      <c r="CK783" s="13"/>
      <c r="CL783" s="13">
        <f t="shared" si="106"/>
        <v>2122200.4900000002</v>
      </c>
      <c r="CN783" t="s">
        <v>43</v>
      </c>
      <c r="CO783" t="s">
        <v>213</v>
      </c>
      <c r="CP783" t="s">
        <v>704</v>
      </c>
      <c r="CQ783" t="s">
        <v>46</v>
      </c>
      <c r="CR783" s="18">
        <f t="shared" si="107"/>
        <v>1702182.2107000002</v>
      </c>
    </row>
    <row r="784" spans="1:96" x14ac:dyDescent="0.25">
      <c r="A784" t="s">
        <v>29</v>
      </c>
      <c r="B784" s="11" t="s">
        <v>931</v>
      </c>
      <c r="D784" s="21" t="s">
        <v>932</v>
      </c>
      <c r="E784" s="11" t="s">
        <v>962</v>
      </c>
      <c r="F784" s="11" t="s">
        <v>439</v>
      </c>
      <c r="G784" s="13">
        <v>34332</v>
      </c>
      <c r="H784" s="13">
        <v>39825.119999999995</v>
      </c>
      <c r="I784" s="14">
        <v>72</v>
      </c>
      <c r="J784" s="15">
        <v>43586</v>
      </c>
      <c r="K784" s="15">
        <v>45748</v>
      </c>
      <c r="L784" s="13">
        <v>2122200.4900000002</v>
      </c>
      <c r="M784" s="13">
        <v>912546.21070000005</v>
      </c>
      <c r="N784" s="16">
        <v>0</v>
      </c>
      <c r="O784" s="13"/>
      <c r="P784" s="13">
        <v>34332</v>
      </c>
      <c r="Q784" s="13">
        <v>34332</v>
      </c>
      <c r="R784" s="13">
        <v>34332</v>
      </c>
      <c r="S784" s="13">
        <v>34332</v>
      </c>
      <c r="T784" s="13">
        <v>34332</v>
      </c>
      <c r="U784" s="13">
        <v>34332</v>
      </c>
      <c r="V784" s="25">
        <v>34332</v>
      </c>
      <c r="W784" s="13"/>
      <c r="X784" s="13"/>
      <c r="Y784" s="13"/>
      <c r="Z784" s="38">
        <v>34332</v>
      </c>
      <c r="AA784" s="38"/>
      <c r="AB784" s="38"/>
      <c r="AC784" s="38"/>
      <c r="AD784" s="38"/>
      <c r="AE784" s="38"/>
      <c r="AF784" s="38"/>
      <c r="AG784" s="38"/>
      <c r="AH784" s="38"/>
      <c r="AI784" s="38">
        <v>34332</v>
      </c>
      <c r="AJ784" s="38"/>
      <c r="AK784" s="38"/>
      <c r="AL784" s="38">
        <v>34332</v>
      </c>
      <c r="AM784" s="38">
        <v>34332</v>
      </c>
      <c r="AN784" s="38">
        <v>34332</v>
      </c>
      <c r="AO784" s="38">
        <v>34332</v>
      </c>
      <c r="AP784" s="38">
        <v>34332</v>
      </c>
      <c r="AQ784" s="38">
        <v>34332</v>
      </c>
      <c r="AR784" s="38">
        <v>34332</v>
      </c>
      <c r="AS784" s="38">
        <v>34332</v>
      </c>
      <c r="AT784" s="38">
        <v>34332</v>
      </c>
      <c r="AU784" s="38">
        <v>34332</v>
      </c>
      <c r="AV784" s="38">
        <v>34332</v>
      </c>
      <c r="AW784" s="38">
        <v>34332</v>
      </c>
      <c r="AX784" s="38">
        <v>34332</v>
      </c>
      <c r="AY784" s="38">
        <v>34332</v>
      </c>
      <c r="AZ784" s="38">
        <v>34332</v>
      </c>
      <c r="BA784" s="38">
        <v>34332</v>
      </c>
      <c r="BB784" s="38">
        <v>34332</v>
      </c>
      <c r="BC784" s="38">
        <v>34332</v>
      </c>
      <c r="BD784" s="38">
        <v>34332</v>
      </c>
      <c r="BE784" s="38">
        <v>34332</v>
      </c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9"/>
      <c r="BR784" s="39"/>
      <c r="BS784" s="39"/>
      <c r="BT784" s="39"/>
      <c r="BU784" s="39"/>
      <c r="BV784" s="39"/>
      <c r="BW784" s="39"/>
      <c r="BX784" s="39"/>
      <c r="BY784" s="39"/>
      <c r="BZ784" s="39"/>
      <c r="CA784" s="39"/>
      <c r="CB784" s="39"/>
      <c r="CF784" s="18">
        <f t="shared" si="103"/>
        <v>789636</v>
      </c>
      <c r="CG784" s="18">
        <f t="shared" si="101"/>
        <v>0</v>
      </c>
      <c r="CH784" s="13">
        <f t="shared" si="102"/>
        <v>789636</v>
      </c>
      <c r="CI784" s="13">
        <f t="shared" si="104"/>
        <v>912546.21070000005</v>
      </c>
      <c r="CJ784" s="13">
        <f t="shared" si="105"/>
        <v>1702182.2107000002</v>
      </c>
      <c r="CK784" s="13"/>
      <c r="CL784" s="13">
        <f t="shared" si="106"/>
        <v>2122200.4900000002</v>
      </c>
      <c r="CN784" t="s">
        <v>43</v>
      </c>
      <c r="CO784" t="s">
        <v>213</v>
      </c>
      <c r="CP784" t="s">
        <v>704</v>
      </c>
      <c r="CQ784" t="s">
        <v>46</v>
      </c>
      <c r="CR784" s="18">
        <f t="shared" si="107"/>
        <v>1702182.2107000002</v>
      </c>
    </row>
    <row r="785" spans="1:96" x14ac:dyDescent="0.25">
      <c r="A785" t="s">
        <v>29</v>
      </c>
      <c r="B785" s="11" t="s">
        <v>931</v>
      </c>
      <c r="D785" s="21" t="s">
        <v>932</v>
      </c>
      <c r="E785" s="11" t="s">
        <v>963</v>
      </c>
      <c r="F785" s="11" t="s">
        <v>439</v>
      </c>
      <c r="G785" s="13">
        <v>34332</v>
      </c>
      <c r="H785" s="13">
        <v>39825.119999999995</v>
      </c>
      <c r="I785" s="14">
        <v>72</v>
      </c>
      <c r="J785" s="15">
        <v>43586</v>
      </c>
      <c r="K785" s="15">
        <v>45748</v>
      </c>
      <c r="L785" s="13">
        <v>2122200.4900000002</v>
      </c>
      <c r="M785" s="13">
        <v>912546.21070000005</v>
      </c>
      <c r="N785" s="16">
        <v>0</v>
      </c>
      <c r="O785" s="13"/>
      <c r="P785" s="13">
        <v>34332</v>
      </c>
      <c r="Q785" s="13">
        <v>34332</v>
      </c>
      <c r="R785" s="13">
        <v>34332</v>
      </c>
      <c r="S785" s="13">
        <v>34332</v>
      </c>
      <c r="T785" s="13">
        <v>34332</v>
      </c>
      <c r="U785" s="13">
        <v>34332</v>
      </c>
      <c r="V785" s="25">
        <v>34332</v>
      </c>
      <c r="W785" s="13"/>
      <c r="X785" s="13"/>
      <c r="Y785" s="13"/>
      <c r="Z785" s="38">
        <v>34332</v>
      </c>
      <c r="AA785" s="38"/>
      <c r="AB785" s="38"/>
      <c r="AC785" s="38"/>
      <c r="AD785" s="38"/>
      <c r="AE785" s="38"/>
      <c r="AF785" s="38"/>
      <c r="AG785" s="38"/>
      <c r="AH785" s="38"/>
      <c r="AI785" s="38">
        <v>34332</v>
      </c>
      <c r="AJ785" s="38"/>
      <c r="AK785" s="38"/>
      <c r="AL785" s="38">
        <v>34332</v>
      </c>
      <c r="AM785" s="38">
        <v>34332</v>
      </c>
      <c r="AN785" s="38">
        <v>34332</v>
      </c>
      <c r="AO785" s="38">
        <v>34332</v>
      </c>
      <c r="AP785" s="38">
        <v>34332</v>
      </c>
      <c r="AQ785" s="38">
        <v>34332</v>
      </c>
      <c r="AR785" s="38">
        <v>34332</v>
      </c>
      <c r="AS785" s="38">
        <v>34332</v>
      </c>
      <c r="AT785" s="38">
        <v>34332</v>
      </c>
      <c r="AU785" s="38">
        <v>34332</v>
      </c>
      <c r="AV785" s="38">
        <v>34332</v>
      </c>
      <c r="AW785" s="38">
        <v>34332</v>
      </c>
      <c r="AX785" s="38">
        <v>34332</v>
      </c>
      <c r="AY785" s="38">
        <v>34332</v>
      </c>
      <c r="AZ785" s="38">
        <v>34332</v>
      </c>
      <c r="BA785" s="38">
        <v>34332</v>
      </c>
      <c r="BB785" s="38">
        <v>34332</v>
      </c>
      <c r="BC785" s="38">
        <v>34332</v>
      </c>
      <c r="BD785" s="38">
        <v>34332</v>
      </c>
      <c r="BE785" s="38">
        <v>34332</v>
      </c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9"/>
      <c r="BR785" s="39"/>
      <c r="BS785" s="39"/>
      <c r="BT785" s="39"/>
      <c r="BU785" s="39"/>
      <c r="BV785" s="39"/>
      <c r="BW785" s="39"/>
      <c r="BX785" s="39"/>
      <c r="BY785" s="39"/>
      <c r="BZ785" s="39"/>
      <c r="CA785" s="39"/>
      <c r="CB785" s="39"/>
      <c r="CF785" s="18">
        <f t="shared" si="103"/>
        <v>789636</v>
      </c>
      <c r="CG785" s="18">
        <f t="shared" si="101"/>
        <v>0</v>
      </c>
      <c r="CH785" s="13">
        <f t="shared" si="102"/>
        <v>789636</v>
      </c>
      <c r="CI785" s="13">
        <f t="shared" si="104"/>
        <v>912546.21070000005</v>
      </c>
      <c r="CJ785" s="13">
        <f t="shared" si="105"/>
        <v>1702182.2107000002</v>
      </c>
      <c r="CK785" s="13"/>
      <c r="CL785" s="13">
        <f t="shared" si="106"/>
        <v>2122200.4900000002</v>
      </c>
      <c r="CN785" t="s">
        <v>43</v>
      </c>
      <c r="CO785" t="s">
        <v>213</v>
      </c>
      <c r="CP785" t="s">
        <v>704</v>
      </c>
      <c r="CQ785" t="s">
        <v>46</v>
      </c>
      <c r="CR785" s="18">
        <f t="shared" si="107"/>
        <v>1702182.2107000002</v>
      </c>
    </row>
    <row r="786" spans="1:96" x14ac:dyDescent="0.25">
      <c r="A786" t="s">
        <v>29</v>
      </c>
      <c r="B786" s="11" t="s">
        <v>931</v>
      </c>
      <c r="D786" s="21" t="s">
        <v>932</v>
      </c>
      <c r="E786" s="11" t="s">
        <v>964</v>
      </c>
      <c r="F786" s="11" t="s">
        <v>439</v>
      </c>
      <c r="G786" s="13">
        <v>34332</v>
      </c>
      <c r="H786" s="13">
        <v>39825.119999999995</v>
      </c>
      <c r="I786" s="14">
        <v>72</v>
      </c>
      <c r="J786" s="15">
        <v>43586</v>
      </c>
      <c r="K786" s="15">
        <v>45748</v>
      </c>
      <c r="L786" s="13">
        <v>2122200.4900000002</v>
      </c>
      <c r="M786" s="13">
        <v>912546.21070000005</v>
      </c>
      <c r="N786" s="16">
        <v>0</v>
      </c>
      <c r="O786" s="13"/>
      <c r="P786" s="13">
        <v>34332</v>
      </c>
      <c r="Q786" s="13">
        <v>34332</v>
      </c>
      <c r="R786" s="13">
        <v>34332</v>
      </c>
      <c r="S786" s="13">
        <v>34332</v>
      </c>
      <c r="T786" s="13">
        <v>34332</v>
      </c>
      <c r="U786" s="13">
        <v>34332</v>
      </c>
      <c r="V786" s="25">
        <v>34332</v>
      </c>
      <c r="W786" s="13"/>
      <c r="X786" s="13"/>
      <c r="Y786" s="13"/>
      <c r="Z786" s="38">
        <v>34332</v>
      </c>
      <c r="AA786" s="38"/>
      <c r="AB786" s="38"/>
      <c r="AC786" s="38"/>
      <c r="AD786" s="38"/>
      <c r="AE786" s="38"/>
      <c r="AF786" s="38"/>
      <c r="AG786" s="38"/>
      <c r="AH786" s="38"/>
      <c r="AI786" s="38">
        <v>34332</v>
      </c>
      <c r="AJ786" s="38"/>
      <c r="AK786" s="38"/>
      <c r="AL786" s="38">
        <v>34332</v>
      </c>
      <c r="AM786" s="38">
        <v>34332</v>
      </c>
      <c r="AN786" s="38">
        <v>34332</v>
      </c>
      <c r="AO786" s="38">
        <v>34332</v>
      </c>
      <c r="AP786" s="38">
        <v>34332</v>
      </c>
      <c r="AQ786" s="38">
        <v>34332</v>
      </c>
      <c r="AR786" s="38">
        <v>34332</v>
      </c>
      <c r="AS786" s="38">
        <v>34332</v>
      </c>
      <c r="AT786" s="38">
        <v>34332</v>
      </c>
      <c r="AU786" s="38">
        <v>34332</v>
      </c>
      <c r="AV786" s="38">
        <v>34332</v>
      </c>
      <c r="AW786" s="38">
        <v>34332</v>
      </c>
      <c r="AX786" s="38">
        <v>34332</v>
      </c>
      <c r="AY786" s="38">
        <v>34332</v>
      </c>
      <c r="AZ786" s="38">
        <v>34332</v>
      </c>
      <c r="BA786" s="38">
        <v>34332</v>
      </c>
      <c r="BB786" s="38">
        <v>34332</v>
      </c>
      <c r="BC786" s="38">
        <v>34332</v>
      </c>
      <c r="BD786" s="38">
        <v>34332</v>
      </c>
      <c r="BE786" s="38">
        <v>34332</v>
      </c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9"/>
      <c r="BR786" s="39"/>
      <c r="BS786" s="39"/>
      <c r="BT786" s="39"/>
      <c r="BU786" s="39"/>
      <c r="BV786" s="39"/>
      <c r="BW786" s="39"/>
      <c r="BX786" s="39"/>
      <c r="BY786" s="39"/>
      <c r="BZ786" s="39"/>
      <c r="CA786" s="39"/>
      <c r="CB786" s="39"/>
      <c r="CF786" s="18">
        <f t="shared" si="103"/>
        <v>789636</v>
      </c>
      <c r="CG786" s="18">
        <f t="shared" si="101"/>
        <v>0</v>
      </c>
      <c r="CH786" s="13">
        <f t="shared" si="102"/>
        <v>789636</v>
      </c>
      <c r="CI786" s="13">
        <f t="shared" si="104"/>
        <v>912546.21070000005</v>
      </c>
      <c r="CJ786" s="13">
        <f t="shared" si="105"/>
        <v>1702182.2107000002</v>
      </c>
      <c r="CK786" s="13"/>
      <c r="CL786" s="13">
        <f t="shared" si="106"/>
        <v>2122200.4900000002</v>
      </c>
      <c r="CN786" t="s">
        <v>43</v>
      </c>
      <c r="CO786" t="s">
        <v>213</v>
      </c>
      <c r="CP786" t="s">
        <v>704</v>
      </c>
      <c r="CQ786" t="s">
        <v>46</v>
      </c>
      <c r="CR786" s="18">
        <f t="shared" si="107"/>
        <v>1702182.2107000002</v>
      </c>
    </row>
    <row r="787" spans="1:96" x14ac:dyDescent="0.25">
      <c r="A787" t="s">
        <v>29</v>
      </c>
      <c r="B787" s="11" t="s">
        <v>931</v>
      </c>
      <c r="D787" s="21" t="s">
        <v>932</v>
      </c>
      <c r="E787" s="11" t="s">
        <v>965</v>
      </c>
      <c r="F787" s="11" t="s">
        <v>439</v>
      </c>
      <c r="G787" s="13">
        <v>34332</v>
      </c>
      <c r="H787" s="13">
        <v>39825.119999999995</v>
      </c>
      <c r="I787" s="14">
        <v>72</v>
      </c>
      <c r="J787" s="15">
        <v>43586</v>
      </c>
      <c r="K787" s="15">
        <v>45748</v>
      </c>
      <c r="L787" s="13">
        <v>2122200.4900000002</v>
      </c>
      <c r="M787" s="13">
        <v>912546.21070000005</v>
      </c>
      <c r="N787" s="16">
        <v>0</v>
      </c>
      <c r="O787" s="13"/>
      <c r="P787" s="13">
        <v>34332</v>
      </c>
      <c r="Q787" s="13">
        <v>34332</v>
      </c>
      <c r="R787" s="13">
        <v>34332</v>
      </c>
      <c r="S787" s="13">
        <v>34332</v>
      </c>
      <c r="T787" s="13">
        <v>34332</v>
      </c>
      <c r="U787" s="13">
        <v>34332</v>
      </c>
      <c r="V787" s="25">
        <v>34332</v>
      </c>
      <c r="W787" s="13"/>
      <c r="X787" s="13"/>
      <c r="Y787" s="13"/>
      <c r="Z787" s="38">
        <v>34332</v>
      </c>
      <c r="AA787" s="38"/>
      <c r="AB787" s="38"/>
      <c r="AC787" s="38"/>
      <c r="AD787" s="38"/>
      <c r="AE787" s="38"/>
      <c r="AF787" s="38"/>
      <c r="AG787" s="38"/>
      <c r="AH787" s="38"/>
      <c r="AI787" s="38">
        <v>34332</v>
      </c>
      <c r="AJ787" s="38"/>
      <c r="AK787" s="38"/>
      <c r="AL787" s="38">
        <v>34332</v>
      </c>
      <c r="AM787" s="38">
        <v>34332</v>
      </c>
      <c r="AN787" s="38">
        <v>34332</v>
      </c>
      <c r="AO787" s="38">
        <v>34332</v>
      </c>
      <c r="AP787" s="38">
        <v>34332</v>
      </c>
      <c r="AQ787" s="38">
        <v>34332</v>
      </c>
      <c r="AR787" s="38">
        <v>34332</v>
      </c>
      <c r="AS787" s="38">
        <v>34332</v>
      </c>
      <c r="AT787" s="38">
        <v>34332</v>
      </c>
      <c r="AU787" s="38">
        <v>34332</v>
      </c>
      <c r="AV787" s="38">
        <v>34332</v>
      </c>
      <c r="AW787" s="38">
        <v>34332</v>
      </c>
      <c r="AX787" s="38">
        <v>34332</v>
      </c>
      <c r="AY787" s="38">
        <v>34332</v>
      </c>
      <c r="AZ787" s="38">
        <v>34332</v>
      </c>
      <c r="BA787" s="38">
        <v>34332</v>
      </c>
      <c r="BB787" s="38">
        <v>34332</v>
      </c>
      <c r="BC787" s="38">
        <v>34332</v>
      </c>
      <c r="BD787" s="38">
        <v>34332</v>
      </c>
      <c r="BE787" s="38">
        <v>34332</v>
      </c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9"/>
      <c r="BR787" s="39"/>
      <c r="BS787" s="39"/>
      <c r="BT787" s="39"/>
      <c r="BU787" s="39"/>
      <c r="BV787" s="39"/>
      <c r="BW787" s="39"/>
      <c r="BX787" s="39"/>
      <c r="BY787" s="39"/>
      <c r="BZ787" s="39"/>
      <c r="CA787" s="39"/>
      <c r="CB787" s="39"/>
      <c r="CF787" s="18">
        <f t="shared" si="103"/>
        <v>789636</v>
      </c>
      <c r="CG787" s="18">
        <f t="shared" si="101"/>
        <v>0</v>
      </c>
      <c r="CH787" s="13">
        <f t="shared" si="102"/>
        <v>789636</v>
      </c>
      <c r="CI787" s="13">
        <f t="shared" si="104"/>
        <v>912546.21070000005</v>
      </c>
      <c r="CJ787" s="13">
        <f t="shared" si="105"/>
        <v>1702182.2107000002</v>
      </c>
      <c r="CK787" s="13"/>
      <c r="CL787" s="13">
        <f t="shared" si="106"/>
        <v>2122200.4900000002</v>
      </c>
      <c r="CN787" t="s">
        <v>43</v>
      </c>
      <c r="CO787" t="s">
        <v>213</v>
      </c>
      <c r="CP787" t="s">
        <v>704</v>
      </c>
      <c r="CQ787" t="s">
        <v>46</v>
      </c>
      <c r="CR787" s="18">
        <f t="shared" si="107"/>
        <v>1702182.2107000002</v>
      </c>
    </row>
    <row r="788" spans="1:96" x14ac:dyDescent="0.25">
      <c r="A788" t="s">
        <v>29</v>
      </c>
      <c r="B788" s="11" t="s">
        <v>931</v>
      </c>
      <c r="D788" s="21" t="s">
        <v>932</v>
      </c>
      <c r="E788" s="11" t="s">
        <v>966</v>
      </c>
      <c r="F788" s="11" t="s">
        <v>439</v>
      </c>
      <c r="G788" s="13">
        <v>34332</v>
      </c>
      <c r="H788" s="13">
        <v>39825.119999999995</v>
      </c>
      <c r="I788" s="14">
        <v>72</v>
      </c>
      <c r="J788" s="15">
        <v>43586</v>
      </c>
      <c r="K788" s="15">
        <v>45748</v>
      </c>
      <c r="L788" s="13">
        <v>2122200.4900000002</v>
      </c>
      <c r="M788" s="13">
        <v>912546.21070000005</v>
      </c>
      <c r="N788" s="16">
        <v>0</v>
      </c>
      <c r="O788" s="13"/>
      <c r="P788" s="13">
        <v>34332</v>
      </c>
      <c r="Q788" s="13">
        <v>34332</v>
      </c>
      <c r="R788" s="13">
        <v>34332</v>
      </c>
      <c r="S788" s="13">
        <v>34332</v>
      </c>
      <c r="T788" s="13">
        <v>34332</v>
      </c>
      <c r="U788" s="13">
        <v>34332</v>
      </c>
      <c r="V788" s="25">
        <v>34332</v>
      </c>
      <c r="W788" s="13"/>
      <c r="X788" s="13"/>
      <c r="Y788" s="13"/>
      <c r="Z788" s="38">
        <v>34332</v>
      </c>
      <c r="AA788" s="38"/>
      <c r="AB788" s="38"/>
      <c r="AC788" s="38"/>
      <c r="AD788" s="38"/>
      <c r="AE788" s="38"/>
      <c r="AF788" s="38"/>
      <c r="AG788" s="38"/>
      <c r="AH788" s="38"/>
      <c r="AI788" s="38">
        <v>34332</v>
      </c>
      <c r="AJ788" s="38"/>
      <c r="AK788" s="38"/>
      <c r="AL788" s="38">
        <v>34332</v>
      </c>
      <c r="AM788" s="38">
        <v>34332</v>
      </c>
      <c r="AN788" s="38">
        <v>34332</v>
      </c>
      <c r="AO788" s="38">
        <v>34332</v>
      </c>
      <c r="AP788" s="38">
        <v>34332</v>
      </c>
      <c r="AQ788" s="38">
        <v>34332</v>
      </c>
      <c r="AR788" s="38">
        <v>34332</v>
      </c>
      <c r="AS788" s="38">
        <v>34332</v>
      </c>
      <c r="AT788" s="38">
        <v>34332</v>
      </c>
      <c r="AU788" s="38">
        <v>34332</v>
      </c>
      <c r="AV788" s="38">
        <v>34332</v>
      </c>
      <c r="AW788" s="38">
        <v>34332</v>
      </c>
      <c r="AX788" s="38">
        <v>34332</v>
      </c>
      <c r="AY788" s="38">
        <v>34332</v>
      </c>
      <c r="AZ788" s="38">
        <v>34332</v>
      </c>
      <c r="BA788" s="38">
        <v>34332</v>
      </c>
      <c r="BB788" s="38">
        <v>34332</v>
      </c>
      <c r="BC788" s="38">
        <v>34332</v>
      </c>
      <c r="BD788" s="38">
        <v>34332</v>
      </c>
      <c r="BE788" s="38">
        <v>34332</v>
      </c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9"/>
      <c r="BR788" s="39"/>
      <c r="BS788" s="39"/>
      <c r="BT788" s="39"/>
      <c r="BU788" s="39"/>
      <c r="BV788" s="39"/>
      <c r="BW788" s="39"/>
      <c r="BX788" s="39"/>
      <c r="BY788" s="39"/>
      <c r="BZ788" s="39"/>
      <c r="CA788" s="39"/>
      <c r="CB788" s="39"/>
      <c r="CF788" s="18">
        <f t="shared" si="103"/>
        <v>789636</v>
      </c>
      <c r="CG788" s="18">
        <f t="shared" si="101"/>
        <v>0</v>
      </c>
      <c r="CH788" s="13">
        <f t="shared" si="102"/>
        <v>789636</v>
      </c>
      <c r="CI788" s="13">
        <f t="shared" si="104"/>
        <v>912546.21070000005</v>
      </c>
      <c r="CJ788" s="13">
        <f t="shared" si="105"/>
        <v>1702182.2107000002</v>
      </c>
      <c r="CK788" s="13"/>
      <c r="CL788" s="13">
        <f t="shared" si="106"/>
        <v>2122200.4900000002</v>
      </c>
      <c r="CN788" t="s">
        <v>43</v>
      </c>
      <c r="CO788" t="s">
        <v>213</v>
      </c>
      <c r="CP788" t="s">
        <v>704</v>
      </c>
      <c r="CQ788" t="s">
        <v>46</v>
      </c>
      <c r="CR788" s="18">
        <f t="shared" si="107"/>
        <v>1702182.2107000002</v>
      </c>
    </row>
    <row r="789" spans="1:96" x14ac:dyDescent="0.25">
      <c r="A789" t="s">
        <v>29</v>
      </c>
      <c r="B789" s="11" t="s">
        <v>931</v>
      </c>
      <c r="D789" s="21" t="s">
        <v>932</v>
      </c>
      <c r="E789" s="11" t="s">
        <v>967</v>
      </c>
      <c r="F789" s="11" t="s">
        <v>439</v>
      </c>
      <c r="G789" s="13">
        <v>34332</v>
      </c>
      <c r="H789" s="13">
        <v>39825.119999999995</v>
      </c>
      <c r="I789" s="14">
        <v>72</v>
      </c>
      <c r="J789" s="15">
        <v>43586</v>
      </c>
      <c r="K789" s="15">
        <v>45748</v>
      </c>
      <c r="L789" s="13">
        <v>2122200.4900000002</v>
      </c>
      <c r="M789" s="13">
        <v>912546.21070000005</v>
      </c>
      <c r="N789" s="16">
        <v>0</v>
      </c>
      <c r="O789" s="13"/>
      <c r="P789" s="13">
        <v>34332</v>
      </c>
      <c r="Q789" s="13">
        <v>34332</v>
      </c>
      <c r="R789" s="13">
        <v>34332</v>
      </c>
      <c r="S789" s="13">
        <v>34332</v>
      </c>
      <c r="T789" s="13">
        <v>34332</v>
      </c>
      <c r="U789" s="13">
        <v>34332</v>
      </c>
      <c r="V789" s="25">
        <v>34332</v>
      </c>
      <c r="W789" s="13"/>
      <c r="X789" s="13"/>
      <c r="Y789" s="13"/>
      <c r="Z789" s="38">
        <v>34332</v>
      </c>
      <c r="AA789" s="38"/>
      <c r="AB789" s="38"/>
      <c r="AC789" s="38"/>
      <c r="AD789" s="38"/>
      <c r="AE789" s="38"/>
      <c r="AF789" s="38"/>
      <c r="AG789" s="38"/>
      <c r="AH789" s="38"/>
      <c r="AI789" s="38">
        <v>34332</v>
      </c>
      <c r="AJ789" s="38"/>
      <c r="AK789" s="38"/>
      <c r="AL789" s="38">
        <v>34332</v>
      </c>
      <c r="AM789" s="38">
        <v>34332</v>
      </c>
      <c r="AN789" s="38">
        <v>34332</v>
      </c>
      <c r="AO789" s="38">
        <v>34332</v>
      </c>
      <c r="AP789" s="38">
        <v>34332</v>
      </c>
      <c r="AQ789" s="38">
        <v>34332</v>
      </c>
      <c r="AR789" s="38">
        <v>34332</v>
      </c>
      <c r="AS789" s="38">
        <v>34332</v>
      </c>
      <c r="AT789" s="38">
        <v>34332</v>
      </c>
      <c r="AU789" s="38">
        <v>34332</v>
      </c>
      <c r="AV789" s="38">
        <v>34332</v>
      </c>
      <c r="AW789" s="38">
        <v>34332</v>
      </c>
      <c r="AX789" s="38">
        <v>34332</v>
      </c>
      <c r="AY789" s="38">
        <v>34332</v>
      </c>
      <c r="AZ789" s="38">
        <v>34332</v>
      </c>
      <c r="BA789" s="38">
        <v>34332</v>
      </c>
      <c r="BB789" s="38">
        <v>34332</v>
      </c>
      <c r="BC789" s="38">
        <v>34332</v>
      </c>
      <c r="BD789" s="38">
        <v>34332</v>
      </c>
      <c r="BE789" s="38">
        <v>34332</v>
      </c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9"/>
      <c r="BR789" s="39"/>
      <c r="BS789" s="39"/>
      <c r="BT789" s="39"/>
      <c r="BU789" s="39"/>
      <c r="BV789" s="39"/>
      <c r="BW789" s="39"/>
      <c r="BX789" s="39"/>
      <c r="BY789" s="39"/>
      <c r="BZ789" s="39"/>
      <c r="CA789" s="39"/>
      <c r="CB789" s="39"/>
      <c r="CF789" s="18">
        <f t="shared" si="103"/>
        <v>789636</v>
      </c>
      <c r="CG789" s="18">
        <f t="shared" si="101"/>
        <v>0</v>
      </c>
      <c r="CH789" s="13">
        <f t="shared" si="102"/>
        <v>789636</v>
      </c>
      <c r="CI789" s="13">
        <f t="shared" si="104"/>
        <v>912546.21070000005</v>
      </c>
      <c r="CJ789" s="13">
        <f t="shared" si="105"/>
        <v>1702182.2107000002</v>
      </c>
      <c r="CK789" s="13"/>
      <c r="CL789" s="13">
        <f t="shared" si="106"/>
        <v>2122200.4900000002</v>
      </c>
      <c r="CN789" t="s">
        <v>43</v>
      </c>
      <c r="CO789" t="s">
        <v>213</v>
      </c>
      <c r="CP789" t="s">
        <v>704</v>
      </c>
      <c r="CQ789" t="s">
        <v>46</v>
      </c>
      <c r="CR789" s="18">
        <f t="shared" si="107"/>
        <v>1702182.2107000002</v>
      </c>
    </row>
    <row r="790" spans="1:96" x14ac:dyDescent="0.25">
      <c r="A790" t="s">
        <v>29</v>
      </c>
      <c r="B790" s="11">
        <v>4422</v>
      </c>
      <c r="C790" s="70">
        <v>48</v>
      </c>
      <c r="D790" s="21" t="s">
        <v>968</v>
      </c>
      <c r="E790" s="11" t="s">
        <v>969</v>
      </c>
      <c r="F790" s="11" t="s">
        <v>439</v>
      </c>
      <c r="G790" s="13">
        <v>8901.0775862068967</v>
      </c>
      <c r="H790" s="13">
        <v>10325.25</v>
      </c>
      <c r="I790" s="14">
        <v>48</v>
      </c>
      <c r="J790" s="15">
        <v>43429</v>
      </c>
      <c r="K790" s="15">
        <v>44859</v>
      </c>
      <c r="L790" s="13">
        <v>136551.72413793104</v>
      </c>
      <c r="M790" s="13">
        <v>13655.172413793105</v>
      </c>
      <c r="N790" s="16">
        <v>0</v>
      </c>
      <c r="O790" s="13"/>
      <c r="P790" s="13">
        <v>8901.0775862068967</v>
      </c>
      <c r="Q790" s="13">
        <v>8901.0775862068967</v>
      </c>
      <c r="R790" s="13">
        <v>8901.0775862068967</v>
      </c>
      <c r="S790" s="13">
        <v>8901.0775862068967</v>
      </c>
      <c r="T790" s="13">
        <v>8901.0775862068967</v>
      </c>
      <c r="U790" s="13">
        <v>8901.0775862068967</v>
      </c>
      <c r="V790" s="25">
        <v>8901.0775862068967</v>
      </c>
      <c r="W790" s="13"/>
      <c r="X790" s="13"/>
      <c r="Y790" s="13"/>
      <c r="Z790" s="38">
        <v>8901.0775862068967</v>
      </c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9"/>
      <c r="BR790" s="39"/>
      <c r="BS790" s="39"/>
      <c r="BT790" s="39"/>
      <c r="BU790" s="39"/>
      <c r="BV790" s="39"/>
      <c r="BW790" s="39"/>
      <c r="BX790" s="39"/>
      <c r="BY790" s="39"/>
      <c r="BZ790" s="39"/>
      <c r="CA790" s="39"/>
      <c r="CB790" s="39"/>
      <c r="CF790" s="18">
        <f t="shared" si="103"/>
        <v>17802.155172413793</v>
      </c>
      <c r="CG790" s="18">
        <f t="shared" si="101"/>
        <v>0</v>
      </c>
      <c r="CH790" s="13">
        <f t="shared" si="102"/>
        <v>17802.155172413793</v>
      </c>
      <c r="CI790" s="13">
        <f t="shared" si="104"/>
        <v>13655.172413793105</v>
      </c>
      <c r="CJ790" s="13">
        <f t="shared" si="105"/>
        <v>31457.327586206899</v>
      </c>
      <c r="CK790" s="13"/>
      <c r="CL790" s="13">
        <f t="shared" si="106"/>
        <v>136551.72413793104</v>
      </c>
      <c r="CN790" t="s">
        <v>501</v>
      </c>
      <c r="CO790" t="s">
        <v>213</v>
      </c>
      <c r="CP790" t="s">
        <v>970</v>
      </c>
      <c r="CQ790" t="s">
        <v>218</v>
      </c>
      <c r="CR790" s="18">
        <f t="shared" si="107"/>
        <v>31457.327586206899</v>
      </c>
    </row>
    <row r="791" spans="1:96" x14ac:dyDescent="0.25">
      <c r="A791" t="s">
        <v>29</v>
      </c>
      <c r="B791" s="11">
        <v>4422</v>
      </c>
      <c r="C791">
        <v>49</v>
      </c>
      <c r="D791" s="21" t="s">
        <v>968</v>
      </c>
      <c r="E791" s="11" t="s">
        <v>971</v>
      </c>
      <c r="F791" s="11" t="s">
        <v>439</v>
      </c>
      <c r="G791" s="13">
        <v>1616.6465517241379</v>
      </c>
      <c r="H791" s="13">
        <v>1875.31</v>
      </c>
      <c r="I791" s="14">
        <v>48</v>
      </c>
      <c r="J791" s="15">
        <v>43429</v>
      </c>
      <c r="K791" s="15">
        <v>44859</v>
      </c>
      <c r="L791" s="13">
        <v>136551.72413793104</v>
      </c>
      <c r="M791" s="13">
        <v>13655.172413793105</v>
      </c>
      <c r="N791" s="16">
        <v>0</v>
      </c>
      <c r="O791" s="13"/>
      <c r="P791" s="13">
        <v>1616.6465517241379</v>
      </c>
      <c r="Q791" s="13">
        <v>1616.6465517241379</v>
      </c>
      <c r="R791" s="13">
        <v>1616.6465517241379</v>
      </c>
      <c r="S791" s="13">
        <v>1616.6465517241379</v>
      </c>
      <c r="T791" s="13">
        <v>1616.6465517241379</v>
      </c>
      <c r="U791" s="13">
        <v>1616.6465517241379</v>
      </c>
      <c r="V791" s="25">
        <v>1616.6465517241379</v>
      </c>
      <c r="W791" s="13"/>
      <c r="X791" s="13"/>
      <c r="Y791" s="13"/>
      <c r="Z791" s="38">
        <v>1616.6465517241379</v>
      </c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9"/>
      <c r="BR791" s="39"/>
      <c r="BS791" s="39"/>
      <c r="BT791" s="39"/>
      <c r="BU791" s="39"/>
      <c r="BV791" s="39"/>
      <c r="BW791" s="39"/>
      <c r="BX791" s="39"/>
      <c r="BY791" s="39"/>
      <c r="BZ791" s="39"/>
      <c r="CA791" s="39"/>
      <c r="CB791" s="39"/>
      <c r="CF791" s="18">
        <f t="shared" si="103"/>
        <v>3233.2931034482758</v>
      </c>
      <c r="CG791" s="18">
        <f t="shared" si="101"/>
        <v>0</v>
      </c>
      <c r="CH791" s="13">
        <f t="shared" si="102"/>
        <v>3233.2931034482758</v>
      </c>
      <c r="CI791" s="13">
        <f t="shared" si="104"/>
        <v>13655.172413793105</v>
      </c>
      <c r="CJ791" s="13">
        <f t="shared" si="105"/>
        <v>16888.46551724138</v>
      </c>
      <c r="CK791" s="13"/>
      <c r="CL791" s="13">
        <f t="shared" si="106"/>
        <v>136551.72413793104</v>
      </c>
      <c r="CN791" t="s">
        <v>224</v>
      </c>
      <c r="CO791" t="s">
        <v>213</v>
      </c>
      <c r="CP791" t="s">
        <v>972</v>
      </c>
      <c r="CQ791" t="s">
        <v>25</v>
      </c>
      <c r="CR791" s="18">
        <f t="shared" si="107"/>
        <v>16888.46551724138</v>
      </c>
    </row>
    <row r="792" spans="1:96" x14ac:dyDescent="0.25">
      <c r="A792" t="s">
        <v>29</v>
      </c>
      <c r="B792" s="11">
        <v>4422</v>
      </c>
      <c r="C792">
        <v>50</v>
      </c>
      <c r="D792" s="21" t="s">
        <v>968</v>
      </c>
      <c r="E792" s="11" t="s">
        <v>973</v>
      </c>
      <c r="F792" s="11" t="s">
        <v>439</v>
      </c>
      <c r="G792" s="13">
        <v>1616.6465517241379</v>
      </c>
      <c r="H792" s="13">
        <v>1875.31</v>
      </c>
      <c r="I792" s="14">
        <v>48</v>
      </c>
      <c r="J792" s="15">
        <v>43429</v>
      </c>
      <c r="K792" s="15">
        <v>44859</v>
      </c>
      <c r="L792" s="13">
        <v>136551.72413793104</v>
      </c>
      <c r="M792" s="13">
        <v>13655.172413793105</v>
      </c>
      <c r="N792" s="16">
        <v>0</v>
      </c>
      <c r="O792" s="13"/>
      <c r="P792" s="13">
        <v>1616.6465517241379</v>
      </c>
      <c r="Q792" s="13">
        <v>1616.6465517241379</v>
      </c>
      <c r="R792" s="13">
        <v>1616.6465517241379</v>
      </c>
      <c r="S792" s="13">
        <v>1616.6465517241379</v>
      </c>
      <c r="T792" s="13">
        <v>1616.6465517241379</v>
      </c>
      <c r="U792" s="13">
        <v>1616.6465517241379</v>
      </c>
      <c r="V792" s="25">
        <v>1616.6465517241379</v>
      </c>
      <c r="W792" s="13"/>
      <c r="X792" s="13"/>
      <c r="Y792" s="13"/>
      <c r="Z792" s="38">
        <v>1616.6465517241379</v>
      </c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9"/>
      <c r="BR792" s="39"/>
      <c r="BS792" s="39"/>
      <c r="BT792" s="39"/>
      <c r="BU792" s="39"/>
      <c r="BV792" s="39"/>
      <c r="BW792" s="39"/>
      <c r="BX792" s="39"/>
      <c r="BY792" s="39"/>
      <c r="BZ792" s="39"/>
      <c r="CA792" s="39"/>
      <c r="CB792" s="39"/>
      <c r="CF792" s="18">
        <f t="shared" si="103"/>
        <v>3233.2931034482758</v>
      </c>
      <c r="CG792" s="18">
        <f t="shared" si="101"/>
        <v>0</v>
      </c>
      <c r="CH792" s="13">
        <f t="shared" si="102"/>
        <v>3233.2931034482758</v>
      </c>
      <c r="CI792" s="13">
        <f t="shared" si="104"/>
        <v>13655.172413793105</v>
      </c>
      <c r="CJ792" s="13">
        <f t="shared" si="105"/>
        <v>16888.46551724138</v>
      </c>
      <c r="CK792" s="13"/>
      <c r="CL792" s="13">
        <f t="shared" si="106"/>
        <v>136551.72413793104</v>
      </c>
      <c r="CN792" t="s">
        <v>224</v>
      </c>
      <c r="CO792" t="s">
        <v>213</v>
      </c>
      <c r="CP792" t="s">
        <v>972</v>
      </c>
      <c r="CQ792" t="s">
        <v>25</v>
      </c>
      <c r="CR792" s="18">
        <f t="shared" si="107"/>
        <v>16888.46551724138</v>
      </c>
    </row>
    <row r="793" spans="1:96" x14ac:dyDescent="0.25">
      <c r="A793" t="s">
        <v>29</v>
      </c>
      <c r="B793" s="11">
        <v>4422</v>
      </c>
      <c r="C793">
        <v>51</v>
      </c>
      <c r="D793" s="21" t="s">
        <v>968</v>
      </c>
      <c r="E793" s="11" t="s">
        <v>974</v>
      </c>
      <c r="F793" s="11" t="s">
        <v>439</v>
      </c>
      <c r="G793" s="13">
        <v>1616.6465517241379</v>
      </c>
      <c r="H793" s="13">
        <v>1875.31</v>
      </c>
      <c r="I793" s="14">
        <v>48</v>
      </c>
      <c r="J793" s="15">
        <v>43429</v>
      </c>
      <c r="K793" s="15">
        <v>44859</v>
      </c>
      <c r="L793" s="13">
        <v>136551.72413793104</v>
      </c>
      <c r="M793" s="13">
        <v>13655.172413793105</v>
      </c>
      <c r="N793" s="16">
        <v>0</v>
      </c>
      <c r="O793" s="13"/>
      <c r="P793" s="13">
        <v>1616.6465517241379</v>
      </c>
      <c r="Q793" s="13">
        <v>1616.6465517241379</v>
      </c>
      <c r="R793" s="13">
        <v>1616.6465517241379</v>
      </c>
      <c r="S793" s="13">
        <v>1616.6465517241379</v>
      </c>
      <c r="T793" s="13">
        <v>1616.6465517241379</v>
      </c>
      <c r="U793" s="13">
        <v>1616.6465517241379</v>
      </c>
      <c r="V793" s="25">
        <v>1616.6465517241379</v>
      </c>
      <c r="W793" s="13"/>
      <c r="X793" s="13"/>
      <c r="Y793" s="13"/>
      <c r="Z793" s="38">
        <v>1616.6465517241379</v>
      </c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9"/>
      <c r="BR793" s="39"/>
      <c r="BS793" s="39"/>
      <c r="BT793" s="39"/>
      <c r="BU793" s="39"/>
      <c r="BV793" s="39"/>
      <c r="BW793" s="39"/>
      <c r="BX793" s="39"/>
      <c r="BY793" s="39"/>
      <c r="BZ793" s="39"/>
      <c r="CA793" s="39"/>
      <c r="CB793" s="39"/>
      <c r="CF793" s="18">
        <f t="shared" si="103"/>
        <v>3233.2931034482758</v>
      </c>
      <c r="CG793" s="18">
        <f t="shared" si="101"/>
        <v>0</v>
      </c>
      <c r="CH793" s="13">
        <f t="shared" si="102"/>
        <v>3233.2931034482758</v>
      </c>
      <c r="CI793" s="13">
        <f t="shared" si="104"/>
        <v>13655.172413793105</v>
      </c>
      <c r="CJ793" s="13">
        <f t="shared" si="105"/>
        <v>16888.46551724138</v>
      </c>
      <c r="CK793" s="13"/>
      <c r="CL793" s="13">
        <f t="shared" si="106"/>
        <v>136551.72413793104</v>
      </c>
      <c r="CN793" t="s">
        <v>224</v>
      </c>
      <c r="CO793" t="s">
        <v>213</v>
      </c>
      <c r="CP793" t="s">
        <v>972</v>
      </c>
      <c r="CQ793" t="s">
        <v>25</v>
      </c>
      <c r="CR793" s="18">
        <f t="shared" si="107"/>
        <v>16888.46551724138</v>
      </c>
    </row>
    <row r="794" spans="1:96" x14ac:dyDescent="0.25">
      <c r="A794" t="s">
        <v>29</v>
      </c>
      <c r="B794" s="11">
        <v>4422</v>
      </c>
      <c r="C794">
        <v>52</v>
      </c>
      <c r="D794" s="21" t="s">
        <v>968</v>
      </c>
      <c r="E794" s="11" t="s">
        <v>975</v>
      </c>
      <c r="F794" s="11" t="s">
        <v>439</v>
      </c>
      <c r="G794" s="13">
        <v>1616.6465517241379</v>
      </c>
      <c r="H794" s="13">
        <v>1875.31</v>
      </c>
      <c r="I794" s="14">
        <v>48</v>
      </c>
      <c r="J794" s="15">
        <v>43429</v>
      </c>
      <c r="K794" s="15">
        <v>44859</v>
      </c>
      <c r="L794" s="13">
        <v>136551.72413793104</v>
      </c>
      <c r="M794" s="13">
        <v>13655.172413793105</v>
      </c>
      <c r="N794" s="16">
        <v>0</v>
      </c>
      <c r="O794" s="13"/>
      <c r="P794" s="13">
        <v>1616.6465517241379</v>
      </c>
      <c r="Q794" s="13">
        <v>1616.6465517241379</v>
      </c>
      <c r="R794" s="13">
        <v>1616.6465517241379</v>
      </c>
      <c r="S794" s="13">
        <v>1616.6465517241379</v>
      </c>
      <c r="T794" s="13">
        <v>1616.6465517241379</v>
      </c>
      <c r="U794" s="13">
        <v>1616.6465517241379</v>
      </c>
      <c r="V794" s="25">
        <v>1616.6465517241379</v>
      </c>
      <c r="W794" s="13"/>
      <c r="X794" s="13"/>
      <c r="Y794" s="13"/>
      <c r="Z794" s="38">
        <v>1616.6465517241379</v>
      </c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9"/>
      <c r="BR794" s="39"/>
      <c r="BS794" s="39"/>
      <c r="BT794" s="39"/>
      <c r="BU794" s="39"/>
      <c r="BV794" s="39"/>
      <c r="BW794" s="39"/>
      <c r="BX794" s="39"/>
      <c r="BY794" s="39"/>
      <c r="BZ794" s="39"/>
      <c r="CA794" s="39"/>
      <c r="CB794" s="39"/>
      <c r="CF794" s="18">
        <f t="shared" si="103"/>
        <v>3233.2931034482758</v>
      </c>
      <c r="CG794" s="18">
        <f t="shared" si="101"/>
        <v>0</v>
      </c>
      <c r="CH794" s="13">
        <f t="shared" si="102"/>
        <v>3233.2931034482758</v>
      </c>
      <c r="CI794" s="13">
        <f t="shared" si="104"/>
        <v>13655.172413793105</v>
      </c>
      <c r="CJ794" s="13">
        <f t="shared" si="105"/>
        <v>16888.46551724138</v>
      </c>
      <c r="CK794" s="13"/>
      <c r="CL794" s="13">
        <f t="shared" si="106"/>
        <v>136551.72413793104</v>
      </c>
      <c r="CN794" t="s">
        <v>501</v>
      </c>
      <c r="CO794" t="s">
        <v>213</v>
      </c>
      <c r="CP794" t="s">
        <v>972</v>
      </c>
      <c r="CQ794" t="s">
        <v>25</v>
      </c>
      <c r="CR794" s="18">
        <f t="shared" si="107"/>
        <v>16888.46551724138</v>
      </c>
    </row>
    <row r="795" spans="1:96" x14ac:dyDescent="0.25">
      <c r="A795" t="s">
        <v>29</v>
      </c>
      <c r="B795" s="11">
        <v>4422</v>
      </c>
      <c r="C795">
        <v>54</v>
      </c>
      <c r="D795" s="21" t="s">
        <v>968</v>
      </c>
      <c r="E795" s="11" t="s">
        <v>976</v>
      </c>
      <c r="F795" s="11" t="s">
        <v>439</v>
      </c>
      <c r="G795" s="13">
        <v>1673.7068965517242</v>
      </c>
      <c r="H795" s="13">
        <v>1941.5</v>
      </c>
      <c r="I795" s="14">
        <v>48</v>
      </c>
      <c r="J795" s="15">
        <v>43429</v>
      </c>
      <c r="K795" s="15">
        <v>44859</v>
      </c>
      <c r="L795" s="13">
        <v>136551.72413793104</v>
      </c>
      <c r="M795" s="13">
        <v>13655.172413793105</v>
      </c>
      <c r="N795" s="16">
        <v>0</v>
      </c>
      <c r="O795" s="13"/>
      <c r="P795" s="13">
        <v>1673.7068965517242</v>
      </c>
      <c r="Q795" s="13">
        <v>1673.7068965517242</v>
      </c>
      <c r="R795" s="13">
        <v>1673.7068965517242</v>
      </c>
      <c r="S795" s="13">
        <v>1673.7068965517242</v>
      </c>
      <c r="T795" s="13">
        <v>1673.7068965517242</v>
      </c>
      <c r="U795" s="13">
        <v>1673.7068965517242</v>
      </c>
      <c r="V795" s="25">
        <v>1673.7068965517242</v>
      </c>
      <c r="W795" s="13"/>
      <c r="X795" s="13"/>
      <c r="Y795" s="13"/>
      <c r="Z795" s="38">
        <v>1673.7068965517242</v>
      </c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9"/>
      <c r="BR795" s="39"/>
      <c r="BS795" s="39"/>
      <c r="BT795" s="39"/>
      <c r="BU795" s="39"/>
      <c r="BV795" s="39"/>
      <c r="BW795" s="39"/>
      <c r="BX795" s="39"/>
      <c r="BY795" s="39"/>
      <c r="BZ795" s="39"/>
      <c r="CA795" s="39"/>
      <c r="CB795" s="39"/>
      <c r="CF795" s="18">
        <f t="shared" si="103"/>
        <v>3347.4137931034484</v>
      </c>
      <c r="CG795" s="18">
        <f t="shared" si="101"/>
        <v>0</v>
      </c>
      <c r="CH795" s="13">
        <f t="shared" si="102"/>
        <v>3347.4137931034484</v>
      </c>
      <c r="CI795" s="13">
        <f t="shared" si="104"/>
        <v>13655.172413793105</v>
      </c>
      <c r="CJ795" s="13">
        <f t="shared" si="105"/>
        <v>17002.586206896554</v>
      </c>
      <c r="CK795" s="13"/>
      <c r="CL795" s="13">
        <f t="shared" si="106"/>
        <v>136551.72413793104</v>
      </c>
      <c r="CN795" t="s">
        <v>977</v>
      </c>
      <c r="CO795" t="s">
        <v>213</v>
      </c>
      <c r="CP795" t="s">
        <v>978</v>
      </c>
      <c r="CQ795" t="s">
        <v>25</v>
      </c>
      <c r="CR795" s="18">
        <f t="shared" si="107"/>
        <v>17002.586206896554</v>
      </c>
    </row>
    <row r="796" spans="1:96" x14ac:dyDescent="0.25">
      <c r="A796" t="s">
        <v>29</v>
      </c>
      <c r="B796" s="11">
        <v>4422</v>
      </c>
      <c r="C796">
        <v>55</v>
      </c>
      <c r="D796" s="21" t="s">
        <v>968</v>
      </c>
      <c r="E796" s="11" t="s">
        <v>979</v>
      </c>
      <c r="F796" s="11" t="s">
        <v>439</v>
      </c>
      <c r="G796" s="13">
        <v>1673.7068965517242</v>
      </c>
      <c r="H796" s="13">
        <v>1941.5</v>
      </c>
      <c r="I796" s="14">
        <v>48</v>
      </c>
      <c r="J796" s="15">
        <v>43429</v>
      </c>
      <c r="K796" s="15">
        <v>44859</v>
      </c>
      <c r="L796" s="13">
        <v>181896.55172413794</v>
      </c>
      <c r="M796" s="13">
        <v>18189.655172413793</v>
      </c>
      <c r="N796" s="16">
        <v>0</v>
      </c>
      <c r="O796" s="13"/>
      <c r="P796" s="13">
        <v>1673.7068965517242</v>
      </c>
      <c r="Q796" s="13">
        <v>1673.7068965517242</v>
      </c>
      <c r="R796" s="13">
        <v>1673.7068965517242</v>
      </c>
      <c r="S796" s="13">
        <v>1673.7068965517242</v>
      </c>
      <c r="T796" s="13">
        <v>1673.7068965517242</v>
      </c>
      <c r="U796" s="13">
        <v>1673.7068965517242</v>
      </c>
      <c r="V796" s="25">
        <v>1673.7068965517242</v>
      </c>
      <c r="W796" s="13"/>
      <c r="X796" s="13"/>
      <c r="Y796" s="13"/>
      <c r="Z796" s="38">
        <v>1673.7068965517242</v>
      </c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9"/>
      <c r="BR796" s="39"/>
      <c r="BS796" s="39"/>
      <c r="BT796" s="39"/>
      <c r="BU796" s="39"/>
      <c r="BV796" s="39"/>
      <c r="BW796" s="39"/>
      <c r="BX796" s="39"/>
      <c r="BY796" s="39"/>
      <c r="BZ796" s="39"/>
      <c r="CA796" s="39"/>
      <c r="CB796" s="39"/>
      <c r="CF796" s="18">
        <f t="shared" si="103"/>
        <v>3347.4137931034484</v>
      </c>
      <c r="CG796" s="18">
        <f t="shared" si="101"/>
        <v>0</v>
      </c>
      <c r="CH796" s="13">
        <f t="shared" si="102"/>
        <v>3347.4137931034484</v>
      </c>
      <c r="CI796" s="13">
        <f t="shared" si="104"/>
        <v>18189.655172413793</v>
      </c>
      <c r="CJ796" s="13">
        <f t="shared" si="105"/>
        <v>21537.068965517243</v>
      </c>
      <c r="CK796" s="13"/>
      <c r="CL796" s="13">
        <f t="shared" si="106"/>
        <v>181896.55172413794</v>
      </c>
      <c r="CN796" t="s">
        <v>977</v>
      </c>
      <c r="CO796" t="s">
        <v>213</v>
      </c>
      <c r="CP796" t="s">
        <v>978</v>
      </c>
      <c r="CQ796" t="s">
        <v>25</v>
      </c>
      <c r="CR796" s="18">
        <f t="shared" si="107"/>
        <v>21537.068965517243</v>
      </c>
    </row>
    <row r="797" spans="1:96" x14ac:dyDescent="0.25">
      <c r="A797" t="s">
        <v>29</v>
      </c>
      <c r="B797" s="11">
        <v>4422</v>
      </c>
      <c r="C797">
        <v>56</v>
      </c>
      <c r="D797" s="21" t="s">
        <v>968</v>
      </c>
      <c r="E797" s="11" t="s">
        <v>980</v>
      </c>
      <c r="F797" s="11" t="s">
        <v>439</v>
      </c>
      <c r="G797" s="13">
        <v>1673.7068965517242</v>
      </c>
      <c r="H797" s="13">
        <v>1941.5</v>
      </c>
      <c r="I797" s="14">
        <v>48</v>
      </c>
      <c r="J797" s="15">
        <v>43429</v>
      </c>
      <c r="K797" s="15">
        <v>44859</v>
      </c>
      <c r="L797" s="13">
        <v>181896.55172413794</v>
      </c>
      <c r="M797" s="13">
        <v>18189.655172413793</v>
      </c>
      <c r="N797" s="16">
        <v>0</v>
      </c>
      <c r="O797" s="13"/>
      <c r="P797" s="13">
        <v>1673.7068965517242</v>
      </c>
      <c r="Q797" s="13">
        <v>1673.7068965517242</v>
      </c>
      <c r="R797" s="13">
        <v>1673.7068965517242</v>
      </c>
      <c r="S797" s="13">
        <v>1673.7068965517242</v>
      </c>
      <c r="T797" s="13">
        <v>1673.7068965517242</v>
      </c>
      <c r="U797" s="13">
        <v>1673.7068965517242</v>
      </c>
      <c r="V797" s="25">
        <v>1673.7068965517242</v>
      </c>
      <c r="W797" s="13"/>
      <c r="X797" s="13"/>
      <c r="Y797" s="13"/>
      <c r="Z797" s="38">
        <v>1673.7068965517242</v>
      </c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9"/>
      <c r="BR797" s="39"/>
      <c r="BS797" s="39"/>
      <c r="BT797" s="39"/>
      <c r="BU797" s="39"/>
      <c r="BV797" s="39"/>
      <c r="BW797" s="39"/>
      <c r="BX797" s="39"/>
      <c r="BY797" s="39"/>
      <c r="BZ797" s="39"/>
      <c r="CA797" s="39"/>
      <c r="CB797" s="39"/>
      <c r="CF797" s="18">
        <f t="shared" si="103"/>
        <v>3347.4137931034484</v>
      </c>
      <c r="CG797" s="18">
        <f t="shared" si="101"/>
        <v>0</v>
      </c>
      <c r="CH797" s="13">
        <f t="shared" si="102"/>
        <v>3347.4137931034484</v>
      </c>
      <c r="CI797" s="13">
        <f t="shared" si="104"/>
        <v>18189.655172413793</v>
      </c>
      <c r="CJ797" s="13">
        <f t="shared" si="105"/>
        <v>21537.068965517243</v>
      </c>
      <c r="CK797" s="13"/>
      <c r="CL797" s="13">
        <f t="shared" si="106"/>
        <v>181896.55172413794</v>
      </c>
      <c r="CN797" t="s">
        <v>977</v>
      </c>
      <c r="CO797" t="s">
        <v>213</v>
      </c>
      <c r="CP797" t="s">
        <v>978</v>
      </c>
      <c r="CQ797" t="s">
        <v>25</v>
      </c>
      <c r="CR797" s="18">
        <f t="shared" si="107"/>
        <v>21537.068965517243</v>
      </c>
    </row>
    <row r="798" spans="1:96" x14ac:dyDescent="0.25">
      <c r="A798" t="s">
        <v>29</v>
      </c>
      <c r="B798" s="11">
        <v>4422</v>
      </c>
      <c r="C798">
        <v>57</v>
      </c>
      <c r="D798" s="21" t="s">
        <v>968</v>
      </c>
      <c r="E798" s="11" t="s">
        <v>981</v>
      </c>
      <c r="F798" s="11" t="s">
        <v>439</v>
      </c>
      <c r="G798" s="13">
        <v>1787.8275862068967</v>
      </c>
      <c r="H798" s="13">
        <v>2073.88</v>
      </c>
      <c r="I798" s="14">
        <v>48</v>
      </c>
      <c r="J798" s="15">
        <v>43429</v>
      </c>
      <c r="K798" s="15">
        <v>44859</v>
      </c>
      <c r="L798" s="13">
        <v>181896.55172413794</v>
      </c>
      <c r="M798" s="13">
        <v>18189.655172413793</v>
      </c>
      <c r="N798" s="16">
        <v>0</v>
      </c>
      <c r="O798" s="13"/>
      <c r="P798" s="13">
        <v>1787.8275862068967</v>
      </c>
      <c r="Q798" s="13">
        <v>1787.8275862068967</v>
      </c>
      <c r="R798" s="13">
        <v>1787.8275862068967</v>
      </c>
      <c r="S798" s="13">
        <v>1787.8275862068967</v>
      </c>
      <c r="T798" s="13">
        <v>1787.8275862068967</v>
      </c>
      <c r="U798" s="13">
        <v>1787.8275862068967</v>
      </c>
      <c r="V798" s="25">
        <v>1787.8275862068967</v>
      </c>
      <c r="W798" s="13"/>
      <c r="X798" s="13"/>
      <c r="Y798" s="13"/>
      <c r="Z798" s="38">
        <v>1787.8275862068967</v>
      </c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9"/>
      <c r="BR798" s="39"/>
      <c r="BS798" s="39"/>
      <c r="BT798" s="39"/>
      <c r="BU798" s="39"/>
      <c r="BV798" s="39"/>
      <c r="BW798" s="39"/>
      <c r="BX798" s="39"/>
      <c r="BY798" s="39"/>
      <c r="BZ798" s="39"/>
      <c r="CA798" s="39"/>
      <c r="CB798" s="39"/>
      <c r="CF798" s="18">
        <f t="shared" si="103"/>
        <v>3575.6551724137935</v>
      </c>
      <c r="CG798" s="18">
        <f t="shared" si="101"/>
        <v>0</v>
      </c>
      <c r="CH798" s="13">
        <f t="shared" si="102"/>
        <v>3575.6551724137935</v>
      </c>
      <c r="CI798" s="13">
        <f t="shared" si="104"/>
        <v>18189.655172413793</v>
      </c>
      <c r="CJ798" s="13">
        <f t="shared" si="105"/>
        <v>21765.310344827587</v>
      </c>
      <c r="CK798" s="13"/>
      <c r="CL798" s="13">
        <f t="shared" si="106"/>
        <v>181896.55172413794</v>
      </c>
      <c r="CN798" t="s">
        <v>982</v>
      </c>
      <c r="CO798" t="s">
        <v>213</v>
      </c>
      <c r="CP798" t="s">
        <v>983</v>
      </c>
      <c r="CQ798" t="s">
        <v>25</v>
      </c>
      <c r="CR798" s="18">
        <f t="shared" si="107"/>
        <v>21765.310344827587</v>
      </c>
    </row>
    <row r="799" spans="1:96" x14ac:dyDescent="0.25">
      <c r="A799" t="s">
        <v>29</v>
      </c>
      <c r="B799" s="11">
        <v>4422</v>
      </c>
      <c r="C799">
        <v>58</v>
      </c>
      <c r="D799" s="21" t="s">
        <v>968</v>
      </c>
      <c r="E799" s="11" t="s">
        <v>984</v>
      </c>
      <c r="F799" s="11" t="s">
        <v>439</v>
      </c>
      <c r="G799" s="13">
        <v>1787.8275862068967</v>
      </c>
      <c r="H799" s="13">
        <v>2073.88</v>
      </c>
      <c r="I799" s="14">
        <v>48</v>
      </c>
      <c r="J799" s="15">
        <v>43429</v>
      </c>
      <c r="K799" s="15">
        <v>44859</v>
      </c>
      <c r="L799" s="13">
        <v>181896.55172413794</v>
      </c>
      <c r="M799" s="13">
        <v>18189.655172413793</v>
      </c>
      <c r="N799" s="16">
        <v>0</v>
      </c>
      <c r="O799" s="13"/>
      <c r="P799" s="13">
        <v>1787.8275862068967</v>
      </c>
      <c r="Q799" s="13">
        <v>1787.8275862068967</v>
      </c>
      <c r="R799" s="13">
        <v>1787.8275862068967</v>
      </c>
      <c r="S799" s="13">
        <v>1787.8275862068967</v>
      </c>
      <c r="T799" s="13">
        <v>1787.8275862068967</v>
      </c>
      <c r="U799" s="13">
        <v>1787.8275862068967</v>
      </c>
      <c r="V799" s="25">
        <v>1787.8275862068967</v>
      </c>
      <c r="W799" s="13"/>
      <c r="X799" s="13"/>
      <c r="Y799" s="13"/>
      <c r="Z799" s="38">
        <v>1787.8275862068967</v>
      </c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9"/>
      <c r="BR799" s="39"/>
      <c r="BS799" s="39"/>
      <c r="BT799" s="39"/>
      <c r="BU799" s="39"/>
      <c r="BV799" s="39"/>
      <c r="BW799" s="39"/>
      <c r="BX799" s="39"/>
      <c r="BY799" s="39"/>
      <c r="BZ799" s="39"/>
      <c r="CA799" s="39"/>
      <c r="CB799" s="39"/>
      <c r="CF799" s="18">
        <f t="shared" si="103"/>
        <v>3575.6551724137935</v>
      </c>
      <c r="CG799" s="18">
        <f t="shared" si="101"/>
        <v>0</v>
      </c>
      <c r="CH799" s="13">
        <f t="shared" si="102"/>
        <v>3575.6551724137935</v>
      </c>
      <c r="CI799" s="13">
        <f t="shared" si="104"/>
        <v>18189.655172413793</v>
      </c>
      <c r="CJ799" s="13">
        <f t="shared" si="105"/>
        <v>21765.310344827587</v>
      </c>
      <c r="CK799" s="13"/>
      <c r="CL799" s="13">
        <f t="shared" si="106"/>
        <v>181896.55172413794</v>
      </c>
      <c r="CN799" t="s">
        <v>977</v>
      </c>
      <c r="CO799" t="s">
        <v>213</v>
      </c>
      <c r="CP799" t="s">
        <v>983</v>
      </c>
      <c r="CQ799" t="s">
        <v>25</v>
      </c>
      <c r="CR799" s="18">
        <f t="shared" si="107"/>
        <v>21765.310344827587</v>
      </c>
    </row>
    <row r="800" spans="1:96" x14ac:dyDescent="0.25">
      <c r="A800" t="s">
        <v>29</v>
      </c>
      <c r="B800" s="11">
        <v>4422</v>
      </c>
      <c r="C800">
        <v>59</v>
      </c>
      <c r="D800" s="21" t="s">
        <v>968</v>
      </c>
      <c r="E800" s="11" t="s">
        <v>985</v>
      </c>
      <c r="F800" s="11" t="s">
        <v>439</v>
      </c>
      <c r="G800" s="13">
        <v>1787.8275862068967</v>
      </c>
      <c r="H800" s="13">
        <v>2073.88</v>
      </c>
      <c r="I800" s="14">
        <v>48</v>
      </c>
      <c r="J800" s="15">
        <v>43429</v>
      </c>
      <c r="K800" s="15">
        <v>44859</v>
      </c>
      <c r="L800" s="13">
        <v>203448.27586206899</v>
      </c>
      <c r="M800" s="13">
        <v>20344.827586206899</v>
      </c>
      <c r="N800" s="16">
        <v>0</v>
      </c>
      <c r="O800" s="13"/>
      <c r="P800" s="13">
        <v>1787.8275862068967</v>
      </c>
      <c r="Q800" s="13">
        <v>1787.8275862068967</v>
      </c>
      <c r="R800" s="13">
        <v>1787.8275862068967</v>
      </c>
      <c r="S800" s="13">
        <v>1787.8275862068967</v>
      </c>
      <c r="T800" s="13">
        <v>1787.8275862068967</v>
      </c>
      <c r="U800" s="13">
        <v>1787.8275862068967</v>
      </c>
      <c r="V800" s="25">
        <v>1787.8275862068967</v>
      </c>
      <c r="W800" s="13"/>
      <c r="X800" s="13"/>
      <c r="Y800" s="13"/>
      <c r="Z800" s="38">
        <v>1787.8275862068967</v>
      </c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9"/>
      <c r="BR800" s="39"/>
      <c r="BS800" s="39"/>
      <c r="BT800" s="39"/>
      <c r="BU800" s="39"/>
      <c r="BV800" s="39"/>
      <c r="BW800" s="39"/>
      <c r="BX800" s="39"/>
      <c r="BY800" s="39"/>
      <c r="BZ800" s="39"/>
      <c r="CA800" s="39"/>
      <c r="CB800" s="39"/>
      <c r="CF800" s="18">
        <f t="shared" si="103"/>
        <v>3575.6551724137935</v>
      </c>
      <c r="CG800" s="18">
        <f t="shared" si="101"/>
        <v>0</v>
      </c>
      <c r="CH800" s="13">
        <f t="shared" si="102"/>
        <v>3575.6551724137935</v>
      </c>
      <c r="CI800" s="13">
        <f t="shared" si="104"/>
        <v>20344.827586206899</v>
      </c>
      <c r="CJ800" s="13">
        <f t="shared" si="105"/>
        <v>23920.482758620692</v>
      </c>
      <c r="CK800" s="13"/>
      <c r="CL800" s="13">
        <f t="shared" si="106"/>
        <v>203448.27586206899</v>
      </c>
      <c r="CN800" t="s">
        <v>977</v>
      </c>
      <c r="CO800" t="s">
        <v>213</v>
      </c>
      <c r="CP800" t="s">
        <v>983</v>
      </c>
      <c r="CQ800" t="s">
        <v>25</v>
      </c>
      <c r="CR800" s="18">
        <f t="shared" si="107"/>
        <v>23920.482758620692</v>
      </c>
    </row>
    <row r="801" spans="1:96" x14ac:dyDescent="0.25">
      <c r="A801" t="s">
        <v>29</v>
      </c>
      <c r="B801" s="11">
        <v>4422</v>
      </c>
      <c r="C801">
        <v>60</v>
      </c>
      <c r="D801" s="21" t="s">
        <v>968</v>
      </c>
      <c r="E801" s="11" t="s">
        <v>986</v>
      </c>
      <c r="F801" s="11" t="s">
        <v>439</v>
      </c>
      <c r="G801" s="13">
        <v>1787.8275862068967</v>
      </c>
      <c r="H801" s="13">
        <v>2073.88</v>
      </c>
      <c r="I801" s="14">
        <v>48</v>
      </c>
      <c r="J801" s="15">
        <v>43429</v>
      </c>
      <c r="K801" s="15">
        <v>44859</v>
      </c>
      <c r="L801" s="13">
        <v>203448.27586206899</v>
      </c>
      <c r="M801" s="13">
        <v>20344.827586206899</v>
      </c>
      <c r="N801" s="16">
        <v>0</v>
      </c>
      <c r="O801" s="13"/>
      <c r="P801" s="13">
        <v>1787.8275862068967</v>
      </c>
      <c r="Q801" s="13">
        <v>1787.8275862068967</v>
      </c>
      <c r="R801" s="13">
        <v>1787.8275862068967</v>
      </c>
      <c r="S801" s="13">
        <v>1787.8275862068967</v>
      </c>
      <c r="T801" s="13">
        <v>1787.8275862068967</v>
      </c>
      <c r="U801" s="13">
        <v>1787.8275862068967</v>
      </c>
      <c r="V801" s="25">
        <v>1787.8275862068967</v>
      </c>
      <c r="W801" s="13"/>
      <c r="X801" s="13"/>
      <c r="Y801" s="13"/>
      <c r="Z801" s="38">
        <v>1787.8275862068967</v>
      </c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9"/>
      <c r="BR801" s="39"/>
      <c r="BS801" s="39"/>
      <c r="BT801" s="39"/>
      <c r="BU801" s="39"/>
      <c r="BV801" s="39"/>
      <c r="BW801" s="39"/>
      <c r="BX801" s="39"/>
      <c r="BY801" s="39"/>
      <c r="BZ801" s="39"/>
      <c r="CA801" s="39"/>
      <c r="CB801" s="39"/>
      <c r="CF801" s="18">
        <f t="shared" si="103"/>
        <v>3575.6551724137935</v>
      </c>
      <c r="CG801" s="18">
        <f t="shared" si="101"/>
        <v>0</v>
      </c>
      <c r="CH801" s="13">
        <f t="shared" si="102"/>
        <v>3575.6551724137935</v>
      </c>
      <c r="CI801" s="13">
        <f t="shared" si="104"/>
        <v>20344.827586206899</v>
      </c>
      <c r="CJ801" s="13">
        <f t="shared" si="105"/>
        <v>23920.482758620692</v>
      </c>
      <c r="CK801" s="13"/>
      <c r="CL801" s="13">
        <f t="shared" si="106"/>
        <v>203448.27586206899</v>
      </c>
      <c r="CN801" t="s">
        <v>977</v>
      </c>
      <c r="CO801" t="s">
        <v>213</v>
      </c>
      <c r="CP801" t="s">
        <v>983</v>
      </c>
      <c r="CQ801" t="s">
        <v>25</v>
      </c>
      <c r="CR801" s="18">
        <f t="shared" si="107"/>
        <v>23920.482758620692</v>
      </c>
    </row>
    <row r="802" spans="1:96" x14ac:dyDescent="0.25">
      <c r="A802" t="s">
        <v>29</v>
      </c>
      <c r="B802" s="11">
        <v>4422</v>
      </c>
      <c r="C802">
        <v>61</v>
      </c>
      <c r="D802" s="21" t="s">
        <v>968</v>
      </c>
      <c r="E802" s="11" t="s">
        <v>987</v>
      </c>
      <c r="F802" s="11" t="s">
        <v>439</v>
      </c>
      <c r="G802" s="13">
        <v>1787.8275862068967</v>
      </c>
      <c r="H802" s="13">
        <v>2073.88</v>
      </c>
      <c r="I802" s="14">
        <v>48</v>
      </c>
      <c r="J802" s="15">
        <v>43429</v>
      </c>
      <c r="K802" s="15">
        <v>44859</v>
      </c>
      <c r="L802" s="13">
        <v>203448.27586206899</v>
      </c>
      <c r="M802" s="13">
        <v>20344.827586206899</v>
      </c>
      <c r="N802" s="16">
        <v>0</v>
      </c>
      <c r="O802" s="13"/>
      <c r="P802" s="13">
        <v>1787.8275862068967</v>
      </c>
      <c r="Q802" s="13">
        <v>1787.8275862068967</v>
      </c>
      <c r="R802" s="13">
        <v>1787.8275862068967</v>
      </c>
      <c r="S802" s="13">
        <v>1787.8275862068967</v>
      </c>
      <c r="T802" s="13">
        <v>1787.8275862068967</v>
      </c>
      <c r="U802" s="13">
        <v>1787.8275862068967</v>
      </c>
      <c r="V802" s="25">
        <v>1787.8275862068967</v>
      </c>
      <c r="W802" s="13"/>
      <c r="X802" s="13"/>
      <c r="Y802" s="13"/>
      <c r="Z802" s="38">
        <v>1787.8275862068967</v>
      </c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9"/>
      <c r="BR802" s="39"/>
      <c r="BS802" s="39"/>
      <c r="BT802" s="39"/>
      <c r="BU802" s="39"/>
      <c r="BV802" s="39"/>
      <c r="BW802" s="39"/>
      <c r="BX802" s="39"/>
      <c r="BY802" s="39"/>
      <c r="BZ802" s="39"/>
      <c r="CA802" s="39"/>
      <c r="CB802" s="39"/>
      <c r="CF802" s="18">
        <f t="shared" si="103"/>
        <v>3575.6551724137935</v>
      </c>
      <c r="CG802" s="18">
        <f t="shared" si="101"/>
        <v>0</v>
      </c>
      <c r="CH802" s="13">
        <f t="shared" si="102"/>
        <v>3575.6551724137935</v>
      </c>
      <c r="CI802" s="13">
        <f t="shared" si="104"/>
        <v>20344.827586206899</v>
      </c>
      <c r="CJ802" s="13">
        <f t="shared" si="105"/>
        <v>23920.482758620692</v>
      </c>
      <c r="CK802" s="13"/>
      <c r="CL802" s="13">
        <f t="shared" si="106"/>
        <v>203448.27586206899</v>
      </c>
      <c r="CN802" t="s">
        <v>977</v>
      </c>
      <c r="CO802" t="s">
        <v>213</v>
      </c>
      <c r="CP802" t="s">
        <v>983</v>
      </c>
      <c r="CQ802" t="s">
        <v>25</v>
      </c>
      <c r="CR802" s="18">
        <f t="shared" si="107"/>
        <v>23920.482758620692</v>
      </c>
    </row>
    <row r="803" spans="1:96" x14ac:dyDescent="0.25">
      <c r="A803" t="s">
        <v>29</v>
      </c>
      <c r="B803" s="11">
        <v>4422</v>
      </c>
      <c r="C803">
        <v>62</v>
      </c>
      <c r="D803" s="21" t="s">
        <v>968</v>
      </c>
      <c r="E803" s="11" t="s">
        <v>988</v>
      </c>
      <c r="F803" s="11" t="s">
        <v>439</v>
      </c>
      <c r="G803" s="13">
        <v>2092.1293103448274</v>
      </c>
      <c r="H803" s="13">
        <v>2426.87</v>
      </c>
      <c r="I803" s="14">
        <v>48</v>
      </c>
      <c r="J803" s="15">
        <v>43429</v>
      </c>
      <c r="K803" s="15">
        <v>44859</v>
      </c>
      <c r="L803" s="13">
        <v>203448.27586206899</v>
      </c>
      <c r="M803" s="13">
        <v>20344.827586206899</v>
      </c>
      <c r="N803" s="16">
        <v>0</v>
      </c>
      <c r="O803" s="13"/>
      <c r="P803" s="13">
        <v>2092.1293103448274</v>
      </c>
      <c r="Q803" s="13">
        <v>2092.1293103448274</v>
      </c>
      <c r="R803" s="13">
        <v>2092.1293103448274</v>
      </c>
      <c r="S803" s="13">
        <v>2092.1293103448274</v>
      </c>
      <c r="T803" s="13">
        <v>2092.1293103448274</v>
      </c>
      <c r="U803" s="13">
        <v>2092.1293103448274</v>
      </c>
      <c r="V803" s="25">
        <v>2092.1293103448274</v>
      </c>
      <c r="W803" s="13"/>
      <c r="X803" s="13"/>
      <c r="Y803" s="13"/>
      <c r="Z803" s="38">
        <v>2092.1293103448274</v>
      </c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9"/>
      <c r="BR803" s="39"/>
      <c r="BS803" s="39"/>
      <c r="BT803" s="39"/>
      <c r="BU803" s="39"/>
      <c r="BV803" s="39"/>
      <c r="BW803" s="39"/>
      <c r="BX803" s="39"/>
      <c r="BY803" s="39"/>
      <c r="BZ803" s="39"/>
      <c r="CA803" s="39"/>
      <c r="CB803" s="39"/>
      <c r="CF803" s="18">
        <f t="shared" si="103"/>
        <v>4184.2586206896549</v>
      </c>
      <c r="CG803" s="18">
        <f t="shared" si="101"/>
        <v>0</v>
      </c>
      <c r="CH803" s="13">
        <f t="shared" si="102"/>
        <v>4184.2586206896549</v>
      </c>
      <c r="CI803" s="13">
        <f t="shared" si="104"/>
        <v>20344.827586206899</v>
      </c>
      <c r="CJ803" s="13">
        <f t="shared" si="105"/>
        <v>24529.086206896554</v>
      </c>
      <c r="CK803" s="13"/>
      <c r="CL803" s="13">
        <f t="shared" si="106"/>
        <v>203448.27586206899</v>
      </c>
      <c r="CN803" t="s">
        <v>989</v>
      </c>
      <c r="CO803" t="s">
        <v>213</v>
      </c>
      <c r="CP803" t="s">
        <v>990</v>
      </c>
      <c r="CQ803" t="s">
        <v>25</v>
      </c>
      <c r="CR803" s="18">
        <f t="shared" si="107"/>
        <v>24529.086206896554</v>
      </c>
    </row>
    <row r="804" spans="1:96" x14ac:dyDescent="0.25">
      <c r="A804" t="s">
        <v>29</v>
      </c>
      <c r="B804" s="11">
        <v>4422</v>
      </c>
      <c r="C804">
        <v>65</v>
      </c>
      <c r="D804" s="21" t="s">
        <v>968</v>
      </c>
      <c r="E804" s="11" t="s">
        <v>991</v>
      </c>
      <c r="F804" s="11" t="s">
        <v>439</v>
      </c>
      <c r="G804" s="13">
        <v>2092.1293103448274</v>
      </c>
      <c r="H804" s="13">
        <v>2426.87</v>
      </c>
      <c r="I804" s="14">
        <v>48</v>
      </c>
      <c r="J804" s="15">
        <v>43429</v>
      </c>
      <c r="K804" s="15">
        <v>44859</v>
      </c>
      <c r="L804" s="13">
        <v>203448.28</v>
      </c>
      <c r="M804" s="13">
        <v>20344.828000000001</v>
      </c>
      <c r="N804" s="16">
        <v>0</v>
      </c>
      <c r="O804" s="13"/>
      <c r="P804" s="13">
        <v>2092.1293103448274</v>
      </c>
      <c r="Q804" s="13">
        <v>2092.1293103448274</v>
      </c>
      <c r="R804" s="13">
        <v>2092.1293103448274</v>
      </c>
      <c r="S804" s="13">
        <v>2092.1293103448274</v>
      </c>
      <c r="T804" s="13">
        <v>2092.1293103448274</v>
      </c>
      <c r="U804" s="13">
        <v>2092.1293103448274</v>
      </c>
      <c r="V804" s="25">
        <v>2092.1293103448274</v>
      </c>
      <c r="W804" s="13"/>
      <c r="X804" s="13"/>
      <c r="Y804" s="13"/>
      <c r="Z804" s="38">
        <v>2092.1293103448274</v>
      </c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9"/>
      <c r="BR804" s="39"/>
      <c r="BS804" s="39"/>
      <c r="BT804" s="39"/>
      <c r="BU804" s="39"/>
      <c r="BV804" s="39"/>
      <c r="BW804" s="39"/>
      <c r="BX804" s="39"/>
      <c r="BY804" s="39"/>
      <c r="BZ804" s="39"/>
      <c r="CA804" s="39"/>
      <c r="CB804" s="39"/>
      <c r="CF804" s="18">
        <f t="shared" si="103"/>
        <v>4184.2586206896549</v>
      </c>
      <c r="CG804" s="18">
        <f t="shared" si="101"/>
        <v>0</v>
      </c>
      <c r="CH804" s="13">
        <f t="shared" si="102"/>
        <v>4184.2586206896549</v>
      </c>
      <c r="CI804" s="13">
        <f t="shared" si="104"/>
        <v>20344.828000000001</v>
      </c>
      <c r="CJ804" s="13">
        <f t="shared" si="105"/>
        <v>24529.086620689657</v>
      </c>
      <c r="CK804" s="13"/>
      <c r="CL804" s="13">
        <f t="shared" si="106"/>
        <v>203448.28</v>
      </c>
      <c r="CN804" t="s">
        <v>989</v>
      </c>
      <c r="CO804" t="s">
        <v>213</v>
      </c>
      <c r="CP804" t="s">
        <v>990</v>
      </c>
      <c r="CQ804" t="s">
        <v>25</v>
      </c>
      <c r="CR804" s="18">
        <f t="shared" si="107"/>
        <v>24529.086620689657</v>
      </c>
    </row>
    <row r="805" spans="1:96" x14ac:dyDescent="0.25">
      <c r="A805" t="s">
        <v>29</v>
      </c>
      <c r="B805" s="11">
        <v>4422</v>
      </c>
      <c r="C805">
        <v>66</v>
      </c>
      <c r="D805" s="21" t="s">
        <v>968</v>
      </c>
      <c r="E805" s="11" t="s">
        <v>992</v>
      </c>
      <c r="F805" s="11" t="s">
        <v>439</v>
      </c>
      <c r="G805" s="13">
        <v>2092.1293103448274</v>
      </c>
      <c r="H805" s="13">
        <v>2426.87</v>
      </c>
      <c r="I805" s="14">
        <v>48</v>
      </c>
      <c r="J805" s="15">
        <v>43429</v>
      </c>
      <c r="K805" s="15">
        <v>44859</v>
      </c>
      <c r="L805" s="13">
        <v>203448.27586206899</v>
      </c>
      <c r="M805" s="13">
        <v>20344.827586206899</v>
      </c>
      <c r="N805" s="16">
        <v>0</v>
      </c>
      <c r="O805" s="13"/>
      <c r="P805" s="13">
        <v>2092.1293103448274</v>
      </c>
      <c r="Q805" s="13">
        <v>2092.1293103448274</v>
      </c>
      <c r="R805" s="13">
        <v>2092.1293103448274</v>
      </c>
      <c r="S805" s="13">
        <v>2092.1293103448274</v>
      </c>
      <c r="T805" s="13">
        <v>2092.1293103448274</v>
      </c>
      <c r="U805" s="13">
        <v>2092.1293103448274</v>
      </c>
      <c r="V805" s="25">
        <v>2092.1293103448274</v>
      </c>
      <c r="W805" s="13"/>
      <c r="X805" s="13"/>
      <c r="Y805" s="13"/>
      <c r="Z805" s="38">
        <v>2092.1293103448274</v>
      </c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9"/>
      <c r="BR805" s="39"/>
      <c r="BS805" s="39"/>
      <c r="BT805" s="39"/>
      <c r="BU805" s="39"/>
      <c r="BV805" s="39"/>
      <c r="BW805" s="39"/>
      <c r="BX805" s="39"/>
      <c r="BY805" s="39"/>
      <c r="BZ805" s="39"/>
      <c r="CA805" s="39"/>
      <c r="CB805" s="39"/>
      <c r="CF805" s="18">
        <f t="shared" si="103"/>
        <v>4184.2586206896549</v>
      </c>
      <c r="CG805" s="18">
        <f t="shared" si="101"/>
        <v>0</v>
      </c>
      <c r="CH805" s="13">
        <f t="shared" si="102"/>
        <v>4184.2586206896549</v>
      </c>
      <c r="CI805" s="13">
        <f t="shared" si="104"/>
        <v>20344.827586206899</v>
      </c>
      <c r="CJ805" s="13">
        <f t="shared" si="105"/>
        <v>24529.086206896554</v>
      </c>
      <c r="CK805" s="13"/>
      <c r="CL805" s="13">
        <f t="shared" si="106"/>
        <v>203448.27586206899</v>
      </c>
      <c r="CN805" t="s">
        <v>989</v>
      </c>
      <c r="CO805" t="s">
        <v>213</v>
      </c>
      <c r="CP805" t="s">
        <v>993</v>
      </c>
      <c r="CQ805" t="s">
        <v>25</v>
      </c>
      <c r="CR805" s="18">
        <f t="shared" si="107"/>
        <v>24529.086206896554</v>
      </c>
    </row>
    <row r="806" spans="1:96" x14ac:dyDescent="0.25">
      <c r="A806" t="s">
        <v>29</v>
      </c>
      <c r="B806" s="11">
        <v>4422</v>
      </c>
      <c r="C806">
        <v>67</v>
      </c>
      <c r="D806" s="21" t="s">
        <v>968</v>
      </c>
      <c r="E806" s="11" t="s">
        <v>994</v>
      </c>
      <c r="F806" s="11" t="s">
        <v>439</v>
      </c>
      <c r="G806" s="13">
        <v>2092.1293103448274</v>
      </c>
      <c r="H806" s="13">
        <v>2426.87</v>
      </c>
      <c r="I806" s="14">
        <v>48</v>
      </c>
      <c r="J806" s="15">
        <v>43429</v>
      </c>
      <c r="K806" s="15">
        <v>44859</v>
      </c>
      <c r="L806" s="13">
        <v>206724.13793103449</v>
      </c>
      <c r="M806" s="13">
        <v>20672.413793103449</v>
      </c>
      <c r="N806" s="16">
        <v>0</v>
      </c>
      <c r="O806" s="13"/>
      <c r="P806" s="13">
        <v>2092.1293103448274</v>
      </c>
      <c r="Q806" s="13">
        <v>2092.1293103448274</v>
      </c>
      <c r="R806" s="13">
        <v>2092.1293103448274</v>
      </c>
      <c r="S806" s="13">
        <v>2092.1293103448274</v>
      </c>
      <c r="T806" s="13">
        <v>2092.1293103448274</v>
      </c>
      <c r="U806" s="13">
        <v>2092.1293103448274</v>
      </c>
      <c r="V806" s="25">
        <v>2092.1293103448274</v>
      </c>
      <c r="W806" s="13"/>
      <c r="X806" s="13"/>
      <c r="Y806" s="13"/>
      <c r="Z806" s="38">
        <v>2092.1293103448274</v>
      </c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9"/>
      <c r="BR806" s="39"/>
      <c r="BS806" s="39"/>
      <c r="BT806" s="39"/>
      <c r="BU806" s="39"/>
      <c r="BV806" s="39"/>
      <c r="BW806" s="39"/>
      <c r="BX806" s="39"/>
      <c r="BY806" s="39"/>
      <c r="BZ806" s="39"/>
      <c r="CA806" s="39"/>
      <c r="CB806" s="39"/>
      <c r="CF806" s="18">
        <f t="shared" si="103"/>
        <v>4184.2586206896549</v>
      </c>
      <c r="CG806" s="18">
        <f t="shared" si="101"/>
        <v>0</v>
      </c>
      <c r="CH806" s="13">
        <f t="shared" si="102"/>
        <v>4184.2586206896549</v>
      </c>
      <c r="CI806" s="13">
        <f t="shared" si="104"/>
        <v>20672.413793103449</v>
      </c>
      <c r="CJ806" s="13">
        <f t="shared" si="105"/>
        <v>24856.672413793105</v>
      </c>
      <c r="CK806" s="13"/>
      <c r="CL806" s="13">
        <f t="shared" si="106"/>
        <v>206724.13793103449</v>
      </c>
      <c r="CN806" t="s">
        <v>989</v>
      </c>
      <c r="CO806" t="s">
        <v>213</v>
      </c>
      <c r="CP806" t="s">
        <v>993</v>
      </c>
      <c r="CQ806" t="s">
        <v>25</v>
      </c>
      <c r="CR806" s="18">
        <f t="shared" si="107"/>
        <v>24856.672413793105</v>
      </c>
    </row>
    <row r="807" spans="1:96" x14ac:dyDescent="0.25">
      <c r="A807" t="s">
        <v>29</v>
      </c>
      <c r="B807" s="11">
        <v>4422</v>
      </c>
      <c r="C807">
        <v>68</v>
      </c>
      <c r="D807" s="21" t="s">
        <v>968</v>
      </c>
      <c r="E807" s="11" t="s">
        <v>995</v>
      </c>
      <c r="F807" s="11" t="s">
        <v>439</v>
      </c>
      <c r="G807" s="13">
        <v>2092.1293103448274</v>
      </c>
      <c r="H807" s="13">
        <v>2426.87</v>
      </c>
      <c r="I807" s="14">
        <v>48</v>
      </c>
      <c r="J807" s="15">
        <v>43429</v>
      </c>
      <c r="K807" s="15">
        <v>44859</v>
      </c>
      <c r="L807" s="13">
        <v>242758.62068965519</v>
      </c>
      <c r="M807" s="13">
        <v>24275.862068965522</v>
      </c>
      <c r="N807" s="16">
        <v>0</v>
      </c>
      <c r="O807" s="13"/>
      <c r="P807" s="13">
        <v>2092.1293103448274</v>
      </c>
      <c r="Q807" s="13">
        <v>2092.1293103448274</v>
      </c>
      <c r="R807" s="13">
        <v>2092.1293103448274</v>
      </c>
      <c r="S807" s="13">
        <v>2092.1293103448274</v>
      </c>
      <c r="T807" s="13">
        <v>2092.1293103448274</v>
      </c>
      <c r="U807" s="13">
        <v>2092.1293103448274</v>
      </c>
      <c r="V807" s="25">
        <v>2092.1293103448274</v>
      </c>
      <c r="W807" s="13"/>
      <c r="X807" s="13"/>
      <c r="Y807" s="13"/>
      <c r="Z807" s="38">
        <v>2092.1293103448274</v>
      </c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9"/>
      <c r="BR807" s="39"/>
      <c r="BS807" s="39"/>
      <c r="BT807" s="39"/>
      <c r="BU807" s="39"/>
      <c r="BV807" s="39"/>
      <c r="BW807" s="39"/>
      <c r="BX807" s="39"/>
      <c r="BY807" s="39"/>
      <c r="BZ807" s="39"/>
      <c r="CA807" s="39"/>
      <c r="CB807" s="39"/>
      <c r="CF807" s="18">
        <f t="shared" si="103"/>
        <v>4184.2586206896549</v>
      </c>
      <c r="CG807" s="18">
        <f t="shared" si="101"/>
        <v>0</v>
      </c>
      <c r="CH807" s="13">
        <f t="shared" si="102"/>
        <v>4184.2586206896549</v>
      </c>
      <c r="CI807" s="13">
        <f t="shared" si="104"/>
        <v>24275.862068965522</v>
      </c>
      <c r="CJ807" s="13">
        <f t="shared" si="105"/>
        <v>28460.120689655178</v>
      </c>
      <c r="CK807" s="13"/>
      <c r="CL807" s="13">
        <f t="shared" si="106"/>
        <v>242758.62068965519</v>
      </c>
      <c r="CN807" t="s">
        <v>220</v>
      </c>
      <c r="CO807" t="s">
        <v>213</v>
      </c>
      <c r="CP807" t="s">
        <v>993</v>
      </c>
      <c r="CQ807" t="s">
        <v>25</v>
      </c>
      <c r="CR807" s="18">
        <f t="shared" si="107"/>
        <v>28460.120689655178</v>
      </c>
    </row>
    <row r="808" spans="1:96" x14ac:dyDescent="0.25">
      <c r="A808" t="s">
        <v>29</v>
      </c>
      <c r="B808" s="11">
        <v>4422</v>
      </c>
      <c r="C808">
        <v>69</v>
      </c>
      <c r="D808" s="21" t="s">
        <v>968</v>
      </c>
      <c r="E808" s="11" t="s">
        <v>996</v>
      </c>
      <c r="F808" s="11" t="s">
        <v>439</v>
      </c>
      <c r="G808" s="13">
        <v>2092.1293103448274</v>
      </c>
      <c r="H808" s="13">
        <v>2426.87</v>
      </c>
      <c r="I808" s="14">
        <v>48</v>
      </c>
      <c r="J808" s="15">
        <v>43429</v>
      </c>
      <c r="K808" s="15">
        <v>44859</v>
      </c>
      <c r="L808" s="13">
        <v>242758.62068965519</v>
      </c>
      <c r="M808" s="13">
        <v>24275.862068965522</v>
      </c>
      <c r="N808" s="16">
        <v>0</v>
      </c>
      <c r="O808" s="13"/>
      <c r="P808" s="13">
        <v>2092.1293103448274</v>
      </c>
      <c r="Q808" s="13">
        <v>2092.1293103448274</v>
      </c>
      <c r="R808" s="13">
        <v>2092.1293103448274</v>
      </c>
      <c r="S808" s="13">
        <v>2092.1293103448274</v>
      </c>
      <c r="T808" s="13">
        <v>2092.1293103448274</v>
      </c>
      <c r="U808" s="13">
        <v>2092.1293103448274</v>
      </c>
      <c r="V808" s="25">
        <v>2092.1293103448274</v>
      </c>
      <c r="W808" s="13"/>
      <c r="X808" s="13"/>
      <c r="Y808" s="13"/>
      <c r="Z808" s="38">
        <v>2092.1293103448274</v>
      </c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9"/>
      <c r="BR808" s="39"/>
      <c r="BS808" s="39"/>
      <c r="BT808" s="39"/>
      <c r="BU808" s="39"/>
      <c r="BV808" s="39"/>
      <c r="BW808" s="39"/>
      <c r="BX808" s="39"/>
      <c r="BY808" s="39"/>
      <c r="BZ808" s="39"/>
      <c r="CA808" s="39"/>
      <c r="CB808" s="39"/>
      <c r="CF808" s="18">
        <f t="shared" si="103"/>
        <v>4184.2586206896549</v>
      </c>
      <c r="CG808" s="18">
        <f t="shared" si="101"/>
        <v>0</v>
      </c>
      <c r="CH808" s="13">
        <f t="shared" si="102"/>
        <v>4184.2586206896549</v>
      </c>
      <c r="CI808" s="13">
        <f t="shared" si="104"/>
        <v>24275.862068965522</v>
      </c>
      <c r="CJ808" s="13">
        <f t="shared" si="105"/>
        <v>28460.120689655178</v>
      </c>
      <c r="CK808" s="13"/>
      <c r="CL808" s="13">
        <f t="shared" si="106"/>
        <v>242758.62068965519</v>
      </c>
      <c r="CN808" t="s">
        <v>220</v>
      </c>
      <c r="CO808" t="s">
        <v>213</v>
      </c>
      <c r="CP808" t="s">
        <v>993</v>
      </c>
      <c r="CQ808" t="s">
        <v>25</v>
      </c>
      <c r="CR808" s="18">
        <f t="shared" si="107"/>
        <v>28460.120689655178</v>
      </c>
    </row>
    <row r="809" spans="1:96" x14ac:dyDescent="0.25">
      <c r="A809" t="s">
        <v>29</v>
      </c>
      <c r="B809" s="11">
        <v>4422</v>
      </c>
      <c r="C809">
        <v>70</v>
      </c>
      <c r="D809" s="21" t="s">
        <v>968</v>
      </c>
      <c r="E809" s="11" t="s">
        <v>997</v>
      </c>
      <c r="F809" s="11" t="s">
        <v>439</v>
      </c>
      <c r="G809" s="13">
        <v>2092.1293103448274</v>
      </c>
      <c r="H809" s="13">
        <v>2426.87</v>
      </c>
      <c r="I809" s="14">
        <v>48</v>
      </c>
      <c r="J809" s="15">
        <v>43429</v>
      </c>
      <c r="K809" s="15">
        <v>44859</v>
      </c>
      <c r="L809" s="13">
        <v>251293.10344827588</v>
      </c>
      <c r="M809" s="13">
        <v>25129.310344827591</v>
      </c>
      <c r="N809" s="16">
        <v>0</v>
      </c>
      <c r="O809" s="13"/>
      <c r="P809" s="13">
        <v>2092.1293103448274</v>
      </c>
      <c r="Q809" s="13">
        <v>2092.1293103448274</v>
      </c>
      <c r="R809" s="13">
        <v>2092.1293103448274</v>
      </c>
      <c r="S809" s="13">
        <v>2092.1293103448274</v>
      </c>
      <c r="T809" s="13">
        <v>2092.1293103448274</v>
      </c>
      <c r="U809" s="13">
        <v>2092.1293103448274</v>
      </c>
      <c r="V809" s="25">
        <v>2092.1293103448274</v>
      </c>
      <c r="W809" s="13"/>
      <c r="X809" s="13"/>
      <c r="Y809" s="13"/>
      <c r="Z809" s="38">
        <v>2092.1293103448274</v>
      </c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9"/>
      <c r="BR809" s="39"/>
      <c r="BS809" s="39"/>
      <c r="BT809" s="39"/>
      <c r="BU809" s="39"/>
      <c r="BV809" s="39"/>
      <c r="BW809" s="39"/>
      <c r="BX809" s="39"/>
      <c r="BY809" s="39"/>
      <c r="BZ809" s="39"/>
      <c r="CA809" s="39"/>
      <c r="CB809" s="39"/>
      <c r="CF809" s="18">
        <f t="shared" si="103"/>
        <v>4184.2586206896549</v>
      </c>
      <c r="CG809" s="18">
        <f t="shared" si="101"/>
        <v>0</v>
      </c>
      <c r="CH809" s="13">
        <f t="shared" si="102"/>
        <v>4184.2586206896549</v>
      </c>
      <c r="CI809" s="13">
        <f t="shared" si="104"/>
        <v>25129.310344827591</v>
      </c>
      <c r="CJ809" s="13">
        <f t="shared" si="105"/>
        <v>29313.568965517246</v>
      </c>
      <c r="CK809" s="13"/>
      <c r="CL809" s="13">
        <f t="shared" si="106"/>
        <v>251293.10344827588</v>
      </c>
      <c r="CN809" t="s">
        <v>220</v>
      </c>
      <c r="CO809" t="s">
        <v>213</v>
      </c>
      <c r="CP809" t="s">
        <v>993</v>
      </c>
      <c r="CQ809" t="s">
        <v>25</v>
      </c>
      <c r="CR809" s="18">
        <f t="shared" si="107"/>
        <v>29313.568965517246</v>
      </c>
    </row>
    <row r="810" spans="1:96" x14ac:dyDescent="0.25">
      <c r="A810" t="s">
        <v>29</v>
      </c>
      <c r="B810" s="11">
        <v>4422</v>
      </c>
      <c r="C810">
        <v>71</v>
      </c>
      <c r="D810" s="21" t="s">
        <v>968</v>
      </c>
      <c r="E810" s="11" t="s">
        <v>998</v>
      </c>
      <c r="F810" s="11" t="s">
        <v>439</v>
      </c>
      <c r="G810" s="13">
        <v>2092.1293103448274</v>
      </c>
      <c r="H810" s="13">
        <v>2426.87</v>
      </c>
      <c r="I810" s="14">
        <v>48</v>
      </c>
      <c r="J810" s="15">
        <v>43429</v>
      </c>
      <c r="K810" s="15">
        <v>44859</v>
      </c>
      <c r="L810" s="13">
        <v>251293.10344827588</v>
      </c>
      <c r="M810" s="13">
        <v>25129.310344827591</v>
      </c>
      <c r="N810" s="16">
        <v>0</v>
      </c>
      <c r="O810" s="13"/>
      <c r="P810" s="13">
        <v>2092.1293103448274</v>
      </c>
      <c r="Q810" s="13">
        <v>2092.1293103448274</v>
      </c>
      <c r="R810" s="13">
        <v>2092.1293103448274</v>
      </c>
      <c r="S810" s="13">
        <v>2092.1293103448274</v>
      </c>
      <c r="T810" s="13">
        <v>2092.1293103448274</v>
      </c>
      <c r="U810" s="13">
        <v>2092.1293103448274</v>
      </c>
      <c r="V810" s="25">
        <v>2092.1293103448274</v>
      </c>
      <c r="W810" s="13"/>
      <c r="X810" s="13"/>
      <c r="Y810" s="13"/>
      <c r="Z810" s="38">
        <v>2092.1293103448274</v>
      </c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9"/>
      <c r="BR810" s="39"/>
      <c r="BS810" s="39"/>
      <c r="BT810" s="39"/>
      <c r="BU810" s="39"/>
      <c r="BV810" s="39"/>
      <c r="BW810" s="39"/>
      <c r="BX810" s="39"/>
      <c r="BY810" s="39"/>
      <c r="BZ810" s="39"/>
      <c r="CA810" s="39"/>
      <c r="CB810" s="39"/>
      <c r="CF810" s="18">
        <f t="shared" si="103"/>
        <v>4184.2586206896549</v>
      </c>
      <c r="CG810" s="18">
        <f t="shared" si="101"/>
        <v>0</v>
      </c>
      <c r="CH810" s="13">
        <f t="shared" si="102"/>
        <v>4184.2586206896549</v>
      </c>
      <c r="CI810" s="13">
        <f t="shared" si="104"/>
        <v>25129.310344827591</v>
      </c>
      <c r="CJ810" s="13">
        <f t="shared" si="105"/>
        <v>29313.568965517246</v>
      </c>
      <c r="CK810" s="13"/>
      <c r="CL810" s="13">
        <f t="shared" si="106"/>
        <v>251293.10344827588</v>
      </c>
      <c r="CN810" t="s">
        <v>220</v>
      </c>
      <c r="CO810" t="s">
        <v>213</v>
      </c>
      <c r="CP810" t="s">
        <v>993</v>
      </c>
      <c r="CQ810" t="s">
        <v>25</v>
      </c>
      <c r="CR810" s="18">
        <f t="shared" si="107"/>
        <v>29313.568965517246</v>
      </c>
    </row>
    <row r="811" spans="1:96" x14ac:dyDescent="0.25">
      <c r="A811" t="s">
        <v>29</v>
      </c>
      <c r="B811" s="11">
        <v>4422</v>
      </c>
      <c r="C811">
        <v>72</v>
      </c>
      <c r="D811" s="21" t="s">
        <v>968</v>
      </c>
      <c r="E811" s="11" t="s">
        <v>999</v>
      </c>
      <c r="F811" s="11" t="s">
        <v>439</v>
      </c>
      <c r="G811" s="13">
        <v>2092.1293103448274</v>
      </c>
      <c r="H811" s="13">
        <v>2426.87</v>
      </c>
      <c r="I811" s="14">
        <v>48</v>
      </c>
      <c r="J811" s="15">
        <v>43429</v>
      </c>
      <c r="K811" s="15">
        <v>44859</v>
      </c>
      <c r="L811" s="13">
        <v>251293.10344827588</v>
      </c>
      <c r="M811" s="13">
        <v>25129.310344827591</v>
      </c>
      <c r="N811" s="16">
        <v>0</v>
      </c>
      <c r="O811" s="13"/>
      <c r="P811" s="13">
        <v>2092.1293103448274</v>
      </c>
      <c r="Q811" s="13">
        <v>2092.1293103448274</v>
      </c>
      <c r="R811" s="13">
        <v>2092.1293103448274</v>
      </c>
      <c r="S811" s="13">
        <v>2092.1293103448274</v>
      </c>
      <c r="T811" s="13">
        <v>2092.1293103448274</v>
      </c>
      <c r="U811" s="13">
        <v>2092.1293103448274</v>
      </c>
      <c r="V811" s="25">
        <v>2092.1293103448274</v>
      </c>
      <c r="W811" s="13"/>
      <c r="X811" s="13"/>
      <c r="Y811" s="13"/>
      <c r="Z811" s="38">
        <v>2092.1293103448274</v>
      </c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9"/>
      <c r="BR811" s="39"/>
      <c r="BS811" s="39"/>
      <c r="BT811" s="39"/>
      <c r="BU811" s="39"/>
      <c r="BV811" s="39"/>
      <c r="BW811" s="39"/>
      <c r="BX811" s="39"/>
      <c r="BY811" s="39"/>
      <c r="BZ811" s="39"/>
      <c r="CA811" s="39"/>
      <c r="CB811" s="39"/>
      <c r="CF811" s="18">
        <f t="shared" si="103"/>
        <v>4184.2586206896549</v>
      </c>
      <c r="CG811" s="18">
        <f t="shared" si="101"/>
        <v>0</v>
      </c>
      <c r="CH811" s="13">
        <f t="shared" si="102"/>
        <v>4184.2586206896549</v>
      </c>
      <c r="CI811" s="13">
        <f t="shared" si="104"/>
        <v>25129.310344827591</v>
      </c>
      <c r="CJ811" s="13">
        <f t="shared" si="105"/>
        <v>29313.568965517246</v>
      </c>
      <c r="CK811" s="13"/>
      <c r="CL811" s="13">
        <f t="shared" si="106"/>
        <v>251293.10344827588</v>
      </c>
      <c r="CN811" t="e">
        <v>#N/A</v>
      </c>
      <c r="CO811" t="e">
        <v>#N/A</v>
      </c>
      <c r="CP811" t="e">
        <v>#N/A</v>
      </c>
      <c r="CQ811" t="s">
        <v>25</v>
      </c>
      <c r="CR811" s="18">
        <f t="shared" si="107"/>
        <v>29313.568965517246</v>
      </c>
    </row>
    <row r="812" spans="1:96" x14ac:dyDescent="0.25">
      <c r="A812" t="s">
        <v>29</v>
      </c>
      <c r="B812" s="11">
        <v>4422</v>
      </c>
      <c r="C812">
        <v>73</v>
      </c>
      <c r="D812" s="21" t="s">
        <v>968</v>
      </c>
      <c r="E812" s="11" t="s">
        <v>1000</v>
      </c>
      <c r="F812" s="11" t="s">
        <v>439</v>
      </c>
      <c r="G812" s="13">
        <v>2092.1293103448274</v>
      </c>
      <c r="H812" s="13">
        <v>2426.87</v>
      </c>
      <c r="I812" s="14">
        <v>48</v>
      </c>
      <c r="J812" s="15">
        <v>43429</v>
      </c>
      <c r="K812" s="15">
        <v>44859</v>
      </c>
      <c r="L812" s="13">
        <v>251293.10344827588</v>
      </c>
      <c r="M812" s="13">
        <v>25129.310344827591</v>
      </c>
      <c r="N812" s="16">
        <v>0</v>
      </c>
      <c r="O812" s="13"/>
      <c r="P812" s="13">
        <v>2092.1293103448274</v>
      </c>
      <c r="Q812" s="13">
        <v>2092.1293103448274</v>
      </c>
      <c r="R812" s="13">
        <v>2092.1293103448274</v>
      </c>
      <c r="S812" s="13">
        <v>2092.1293103448274</v>
      </c>
      <c r="T812" s="13">
        <v>2092.1293103448274</v>
      </c>
      <c r="U812" s="13">
        <v>2092.1293103448274</v>
      </c>
      <c r="V812" s="25">
        <v>2092.1293103448274</v>
      </c>
      <c r="W812" s="13"/>
      <c r="X812" s="13"/>
      <c r="Y812" s="13"/>
      <c r="Z812" s="38">
        <v>2092.1293103448274</v>
      </c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9"/>
      <c r="BR812" s="39"/>
      <c r="BS812" s="39"/>
      <c r="BT812" s="39"/>
      <c r="BU812" s="39"/>
      <c r="BV812" s="39"/>
      <c r="BW812" s="39"/>
      <c r="BX812" s="39"/>
      <c r="BY812" s="39"/>
      <c r="BZ812" s="39"/>
      <c r="CA812" s="39"/>
      <c r="CB812" s="39"/>
      <c r="CF812" s="18">
        <f t="shared" si="103"/>
        <v>4184.2586206896549</v>
      </c>
      <c r="CG812" s="18">
        <f t="shared" si="101"/>
        <v>0</v>
      </c>
      <c r="CH812" s="13">
        <f t="shared" si="102"/>
        <v>4184.2586206896549</v>
      </c>
      <c r="CI812" s="13">
        <f t="shared" si="104"/>
        <v>25129.310344827591</v>
      </c>
      <c r="CJ812" s="13">
        <f t="shared" si="105"/>
        <v>29313.568965517246</v>
      </c>
      <c r="CK812" s="13"/>
      <c r="CL812" s="13">
        <f t="shared" si="106"/>
        <v>251293.10344827588</v>
      </c>
      <c r="CN812" t="e">
        <v>#N/A</v>
      </c>
      <c r="CO812" t="e">
        <v>#N/A</v>
      </c>
      <c r="CP812" t="e">
        <v>#N/A</v>
      </c>
      <c r="CQ812" t="s">
        <v>25</v>
      </c>
      <c r="CR812" s="18">
        <f t="shared" si="107"/>
        <v>29313.568965517246</v>
      </c>
    </row>
    <row r="813" spans="1:96" x14ac:dyDescent="0.25">
      <c r="A813" t="s">
        <v>29</v>
      </c>
      <c r="B813" s="11">
        <v>4422</v>
      </c>
      <c r="C813">
        <v>74</v>
      </c>
      <c r="D813" s="21" t="s">
        <v>968</v>
      </c>
      <c r="E813" s="11" t="s">
        <v>1001</v>
      </c>
      <c r="F813" s="11" t="s">
        <v>439</v>
      </c>
      <c r="G813" s="13">
        <v>2092.1293103448274</v>
      </c>
      <c r="H813" s="13">
        <v>2426.87</v>
      </c>
      <c r="I813" s="14">
        <v>48</v>
      </c>
      <c r="J813" s="15">
        <v>43429</v>
      </c>
      <c r="K813" s="15">
        <v>44859</v>
      </c>
      <c r="L813" s="13">
        <v>251293.10344827588</v>
      </c>
      <c r="M813" s="13">
        <v>25129.310344827591</v>
      </c>
      <c r="N813" s="16">
        <v>0</v>
      </c>
      <c r="O813" s="13"/>
      <c r="P813" s="13">
        <v>2092.1293103448274</v>
      </c>
      <c r="Q813" s="13">
        <v>2092.1293103448274</v>
      </c>
      <c r="R813" s="13">
        <v>2092.1293103448274</v>
      </c>
      <c r="S813" s="13">
        <v>2092.1293103448274</v>
      </c>
      <c r="T813" s="13">
        <v>2092.1293103448274</v>
      </c>
      <c r="U813" s="13">
        <v>2092.1293103448274</v>
      </c>
      <c r="V813" s="25">
        <v>2092.1293103448274</v>
      </c>
      <c r="W813" s="13"/>
      <c r="X813" s="13"/>
      <c r="Y813" s="13"/>
      <c r="Z813" s="38">
        <v>2092.1293103448274</v>
      </c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9"/>
      <c r="BR813" s="39"/>
      <c r="BS813" s="39"/>
      <c r="BT813" s="39"/>
      <c r="BU813" s="39"/>
      <c r="BV813" s="39"/>
      <c r="BW813" s="39"/>
      <c r="BX813" s="39"/>
      <c r="BY813" s="39"/>
      <c r="BZ813" s="39"/>
      <c r="CA813" s="39"/>
      <c r="CB813" s="39"/>
      <c r="CF813" s="18">
        <f t="shared" si="103"/>
        <v>4184.2586206896549</v>
      </c>
      <c r="CG813" s="18">
        <f t="shared" si="101"/>
        <v>0</v>
      </c>
      <c r="CH813" s="13">
        <f t="shared" si="102"/>
        <v>4184.2586206896549</v>
      </c>
      <c r="CI813" s="13">
        <f t="shared" si="104"/>
        <v>25129.310344827591</v>
      </c>
      <c r="CJ813" s="13">
        <f t="shared" si="105"/>
        <v>29313.568965517246</v>
      </c>
      <c r="CK813" s="13"/>
      <c r="CL813" s="13">
        <f t="shared" si="106"/>
        <v>251293.10344827588</v>
      </c>
      <c r="CN813" t="s">
        <v>1002</v>
      </c>
      <c r="CO813" t="s">
        <v>213</v>
      </c>
      <c r="CP813" t="s">
        <v>993</v>
      </c>
      <c r="CQ813" t="s">
        <v>25</v>
      </c>
      <c r="CR813" s="18">
        <f t="shared" si="107"/>
        <v>29313.568965517246</v>
      </c>
    </row>
    <row r="814" spans="1:96" x14ac:dyDescent="0.25">
      <c r="A814" t="s">
        <v>29</v>
      </c>
      <c r="B814" s="11">
        <v>4422</v>
      </c>
      <c r="C814">
        <v>75</v>
      </c>
      <c r="D814" s="21" t="s">
        <v>968</v>
      </c>
      <c r="E814" s="11" t="s">
        <v>1003</v>
      </c>
      <c r="F814" s="11" t="s">
        <v>439</v>
      </c>
      <c r="G814" s="13">
        <v>2092.1293103448274</v>
      </c>
      <c r="H814" s="13">
        <v>2426.87</v>
      </c>
      <c r="I814" s="14">
        <v>48</v>
      </c>
      <c r="J814" s="15">
        <v>43429</v>
      </c>
      <c r="K814" s="15">
        <v>44859</v>
      </c>
      <c r="L814" s="13">
        <v>251293.10344827588</v>
      </c>
      <c r="M814" s="13">
        <v>25129.310344827591</v>
      </c>
      <c r="N814" s="16">
        <v>0</v>
      </c>
      <c r="O814" s="13"/>
      <c r="P814" s="13">
        <v>2092.1293103448274</v>
      </c>
      <c r="Q814" s="13">
        <v>2092.1293103448274</v>
      </c>
      <c r="R814" s="13">
        <v>2092.1293103448274</v>
      </c>
      <c r="S814" s="13">
        <v>2092.1293103448274</v>
      </c>
      <c r="T814" s="13">
        <v>2092.1293103448274</v>
      </c>
      <c r="U814" s="13">
        <v>2092.1293103448274</v>
      </c>
      <c r="V814" s="25">
        <v>2092.1293103448274</v>
      </c>
      <c r="W814" s="13"/>
      <c r="X814" s="13"/>
      <c r="Y814" s="13"/>
      <c r="Z814" s="38">
        <v>2092.1293103448274</v>
      </c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9"/>
      <c r="BR814" s="39"/>
      <c r="BS814" s="39"/>
      <c r="BT814" s="39"/>
      <c r="BU814" s="39"/>
      <c r="BV814" s="39"/>
      <c r="BW814" s="39"/>
      <c r="BX814" s="39"/>
      <c r="BY814" s="39"/>
      <c r="BZ814" s="39"/>
      <c r="CA814" s="39"/>
      <c r="CB814" s="39"/>
      <c r="CF814" s="18">
        <f t="shared" si="103"/>
        <v>4184.2586206896549</v>
      </c>
      <c r="CG814" s="18">
        <f t="shared" si="101"/>
        <v>0</v>
      </c>
      <c r="CH814" s="13">
        <f t="shared" si="102"/>
        <v>4184.2586206896549</v>
      </c>
      <c r="CI814" s="13">
        <f t="shared" si="104"/>
        <v>25129.310344827591</v>
      </c>
      <c r="CJ814" s="13">
        <f t="shared" si="105"/>
        <v>29313.568965517246</v>
      </c>
      <c r="CK814" s="13"/>
      <c r="CL814" s="13">
        <f t="shared" si="106"/>
        <v>251293.10344827588</v>
      </c>
      <c r="CN814" t="s">
        <v>977</v>
      </c>
      <c r="CO814" t="s">
        <v>213</v>
      </c>
      <c r="CP814" t="s">
        <v>990</v>
      </c>
      <c r="CQ814" t="s">
        <v>25</v>
      </c>
      <c r="CR814" s="18">
        <f t="shared" si="107"/>
        <v>29313.568965517246</v>
      </c>
    </row>
    <row r="815" spans="1:96" x14ac:dyDescent="0.25">
      <c r="A815" t="s">
        <v>29</v>
      </c>
      <c r="B815" s="11">
        <v>4422</v>
      </c>
      <c r="C815">
        <v>76</v>
      </c>
      <c r="D815" s="21" t="s">
        <v>968</v>
      </c>
      <c r="E815" s="11" t="s">
        <v>1004</v>
      </c>
      <c r="F815" s="11" t="s">
        <v>439</v>
      </c>
      <c r="G815" s="13">
        <v>2092.1293103448274</v>
      </c>
      <c r="H815" s="13">
        <v>2426.87</v>
      </c>
      <c r="I815" s="14">
        <v>48</v>
      </c>
      <c r="J815" s="15">
        <v>43429</v>
      </c>
      <c r="K815" s="15">
        <v>44859</v>
      </c>
      <c r="L815" s="13">
        <v>251293.10344827588</v>
      </c>
      <c r="M815" s="13">
        <v>25129.310344827591</v>
      </c>
      <c r="N815" s="16">
        <v>0</v>
      </c>
      <c r="O815" s="13"/>
      <c r="P815" s="13">
        <v>2092.1293103448274</v>
      </c>
      <c r="Q815" s="13">
        <v>2092.1293103448274</v>
      </c>
      <c r="R815" s="13">
        <v>2092.1293103448274</v>
      </c>
      <c r="S815" s="13">
        <v>2092.1293103448274</v>
      </c>
      <c r="T815" s="13">
        <v>2092.1293103448274</v>
      </c>
      <c r="U815" s="13">
        <v>2092.1293103448274</v>
      </c>
      <c r="V815" s="25">
        <v>2092.1293103448274</v>
      </c>
      <c r="W815" s="13"/>
      <c r="X815" s="13"/>
      <c r="Y815" s="13"/>
      <c r="Z815" s="38">
        <v>2092.1293103448274</v>
      </c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9"/>
      <c r="BR815" s="39"/>
      <c r="BS815" s="39"/>
      <c r="BT815" s="39"/>
      <c r="BU815" s="39"/>
      <c r="BV815" s="39"/>
      <c r="BW815" s="39"/>
      <c r="BX815" s="39"/>
      <c r="BY815" s="39"/>
      <c r="BZ815" s="39"/>
      <c r="CA815" s="39"/>
      <c r="CB815" s="39"/>
      <c r="CF815" s="18">
        <f t="shared" si="103"/>
        <v>4184.2586206896549</v>
      </c>
      <c r="CG815" s="18">
        <f t="shared" si="101"/>
        <v>0</v>
      </c>
      <c r="CH815" s="13">
        <f t="shared" si="102"/>
        <v>4184.2586206896549</v>
      </c>
      <c r="CI815" s="13">
        <f t="shared" si="104"/>
        <v>25129.310344827591</v>
      </c>
      <c r="CJ815" s="13">
        <f t="shared" si="105"/>
        <v>29313.568965517246</v>
      </c>
      <c r="CK815" s="13"/>
      <c r="CL815" s="13">
        <f t="shared" si="106"/>
        <v>251293.10344827588</v>
      </c>
      <c r="CN815" t="s">
        <v>977</v>
      </c>
      <c r="CO815" t="s">
        <v>213</v>
      </c>
      <c r="CP815" t="s">
        <v>993</v>
      </c>
      <c r="CQ815" t="s">
        <v>25</v>
      </c>
      <c r="CR815" s="18">
        <f t="shared" si="107"/>
        <v>29313.568965517246</v>
      </c>
    </row>
    <row r="816" spans="1:96" x14ac:dyDescent="0.25">
      <c r="A816" t="s">
        <v>29</v>
      </c>
      <c r="B816" s="11">
        <v>4422</v>
      </c>
      <c r="C816">
        <v>77</v>
      </c>
      <c r="D816" s="21" t="s">
        <v>968</v>
      </c>
      <c r="E816" s="11" t="s">
        <v>1005</v>
      </c>
      <c r="F816" s="11" t="s">
        <v>439</v>
      </c>
      <c r="G816" s="13">
        <v>2092.1293103448274</v>
      </c>
      <c r="H816" s="13">
        <v>2426.87</v>
      </c>
      <c r="I816" s="14">
        <v>48</v>
      </c>
      <c r="J816" s="15">
        <v>43429</v>
      </c>
      <c r="K816" s="15">
        <v>44859</v>
      </c>
      <c r="L816" s="13">
        <v>251293.10344827588</v>
      </c>
      <c r="M816" s="13">
        <v>25129.310344827591</v>
      </c>
      <c r="N816" s="16">
        <v>0</v>
      </c>
      <c r="O816" s="13"/>
      <c r="P816" s="13">
        <v>2092.1293103448274</v>
      </c>
      <c r="Q816" s="13">
        <v>2092.1293103448274</v>
      </c>
      <c r="R816" s="13">
        <v>2092.1293103448274</v>
      </c>
      <c r="S816" s="13">
        <v>2092.1293103448274</v>
      </c>
      <c r="T816" s="13">
        <v>2092.1293103448274</v>
      </c>
      <c r="U816" s="13">
        <v>2092.1293103448274</v>
      </c>
      <c r="V816" s="25">
        <v>2092.1293103448274</v>
      </c>
      <c r="W816" s="13"/>
      <c r="X816" s="13"/>
      <c r="Y816" s="13"/>
      <c r="Z816" s="38">
        <v>2092.1293103448274</v>
      </c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9"/>
      <c r="BR816" s="39"/>
      <c r="BS816" s="39"/>
      <c r="BT816" s="39"/>
      <c r="BU816" s="39"/>
      <c r="BV816" s="39"/>
      <c r="BW816" s="39"/>
      <c r="BX816" s="39"/>
      <c r="BY816" s="39"/>
      <c r="BZ816" s="39"/>
      <c r="CA816" s="39"/>
      <c r="CB816" s="39"/>
      <c r="CF816" s="18">
        <f t="shared" si="103"/>
        <v>4184.2586206896549</v>
      </c>
      <c r="CG816" s="18">
        <f t="shared" si="101"/>
        <v>0</v>
      </c>
      <c r="CH816" s="13">
        <f t="shared" si="102"/>
        <v>4184.2586206896549</v>
      </c>
      <c r="CI816" s="13">
        <f t="shared" si="104"/>
        <v>25129.310344827591</v>
      </c>
      <c r="CJ816" s="13">
        <f t="shared" si="105"/>
        <v>29313.568965517246</v>
      </c>
      <c r="CK816" s="13"/>
      <c r="CL816" s="13">
        <f t="shared" si="106"/>
        <v>251293.10344827588</v>
      </c>
      <c r="CN816" t="s">
        <v>977</v>
      </c>
      <c r="CO816" t="s">
        <v>213</v>
      </c>
      <c r="CP816" t="s">
        <v>993</v>
      </c>
      <c r="CQ816" t="s">
        <v>25</v>
      </c>
      <c r="CR816" s="18">
        <f t="shared" si="107"/>
        <v>29313.568965517246</v>
      </c>
    </row>
    <row r="817" spans="1:96" x14ac:dyDescent="0.25">
      <c r="A817" t="s">
        <v>29</v>
      </c>
      <c r="B817" s="11">
        <v>4422</v>
      </c>
      <c r="C817">
        <v>78</v>
      </c>
      <c r="D817" s="21" t="s">
        <v>968</v>
      </c>
      <c r="E817" s="11" t="s">
        <v>1006</v>
      </c>
      <c r="F817" s="11" t="s">
        <v>439</v>
      </c>
      <c r="G817" s="13">
        <v>2149.1896551724139</v>
      </c>
      <c r="H817" s="13">
        <v>2493.06</v>
      </c>
      <c r="I817" s="14">
        <v>48</v>
      </c>
      <c r="J817" s="15">
        <v>43429</v>
      </c>
      <c r="K817" s="15">
        <v>44859</v>
      </c>
      <c r="L817" s="13">
        <v>251293.10344827588</v>
      </c>
      <c r="M817" s="13">
        <v>25129.310344827591</v>
      </c>
      <c r="N817" s="16">
        <v>0</v>
      </c>
      <c r="O817" s="13"/>
      <c r="P817" s="13">
        <v>2149.1896551724139</v>
      </c>
      <c r="Q817" s="13">
        <v>2149.1896551724139</v>
      </c>
      <c r="R817" s="13">
        <v>2149.1896551724139</v>
      </c>
      <c r="S817" s="13">
        <v>2149.1896551724139</v>
      </c>
      <c r="T817" s="13">
        <v>2149.1896551724139</v>
      </c>
      <c r="U817" s="13">
        <v>2149.1896551724139</v>
      </c>
      <c r="V817" s="25">
        <v>2149.1896551724139</v>
      </c>
      <c r="W817" s="13"/>
      <c r="X817" s="13"/>
      <c r="Y817" s="13"/>
      <c r="Z817" s="38">
        <v>2149.1896551724139</v>
      </c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9"/>
      <c r="BR817" s="39"/>
      <c r="BS817" s="39"/>
      <c r="BT817" s="39"/>
      <c r="BU817" s="39"/>
      <c r="BV817" s="39"/>
      <c r="BW817" s="39"/>
      <c r="BX817" s="39"/>
      <c r="BY817" s="39"/>
      <c r="BZ817" s="39"/>
      <c r="CA817" s="39"/>
      <c r="CB817" s="39"/>
      <c r="CF817" s="18">
        <f t="shared" si="103"/>
        <v>4298.3793103448279</v>
      </c>
      <c r="CG817" s="18">
        <f t="shared" si="101"/>
        <v>0</v>
      </c>
      <c r="CH817" s="13">
        <f t="shared" si="102"/>
        <v>4298.3793103448279</v>
      </c>
      <c r="CI817" s="13">
        <f t="shared" si="104"/>
        <v>25129.310344827591</v>
      </c>
      <c r="CJ817" s="13">
        <f t="shared" si="105"/>
        <v>29427.68965517242</v>
      </c>
      <c r="CK817" s="13"/>
      <c r="CL817" s="13">
        <f t="shared" si="106"/>
        <v>251293.10344827588</v>
      </c>
      <c r="CN817" t="s">
        <v>224</v>
      </c>
      <c r="CO817" t="s">
        <v>213</v>
      </c>
      <c r="CP817" t="s">
        <v>970</v>
      </c>
      <c r="CQ817" t="s">
        <v>25</v>
      </c>
      <c r="CR817" s="18">
        <f t="shared" si="107"/>
        <v>29427.68965517242</v>
      </c>
    </row>
    <row r="818" spans="1:96" x14ac:dyDescent="0.25">
      <c r="A818" t="s">
        <v>29</v>
      </c>
      <c r="B818" s="11">
        <v>4422</v>
      </c>
      <c r="C818">
        <v>79</v>
      </c>
      <c r="D818" s="21" t="s">
        <v>968</v>
      </c>
      <c r="E818" s="11" t="s">
        <v>1007</v>
      </c>
      <c r="F818" s="11" t="s">
        <v>439</v>
      </c>
      <c r="G818" s="13">
        <v>2206.25</v>
      </c>
      <c r="H818" s="13">
        <v>2559.25</v>
      </c>
      <c r="I818" s="14">
        <v>48</v>
      </c>
      <c r="J818" s="15">
        <v>43429</v>
      </c>
      <c r="K818" s="15">
        <v>44859</v>
      </c>
      <c r="L818" s="13">
        <v>251293.10344827588</v>
      </c>
      <c r="M818" s="13">
        <v>25129.310344827591</v>
      </c>
      <c r="N818" s="16">
        <v>0</v>
      </c>
      <c r="O818" s="13"/>
      <c r="P818" s="13">
        <v>2206.25</v>
      </c>
      <c r="Q818" s="13">
        <v>2206.25</v>
      </c>
      <c r="R818" s="13">
        <v>2206.25</v>
      </c>
      <c r="S818" s="13">
        <v>2206.25</v>
      </c>
      <c r="T818" s="13">
        <v>2206.25</v>
      </c>
      <c r="U818" s="13">
        <v>2206.25</v>
      </c>
      <c r="V818" s="25">
        <v>2206.25</v>
      </c>
      <c r="W818" s="13"/>
      <c r="X818" s="13"/>
      <c r="Y818" s="13"/>
      <c r="Z818" s="38">
        <v>2206.25</v>
      </c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9"/>
      <c r="BR818" s="39"/>
      <c r="BS818" s="39"/>
      <c r="BT818" s="39"/>
      <c r="BU818" s="39"/>
      <c r="BV818" s="39"/>
      <c r="BW818" s="39"/>
      <c r="BX818" s="39"/>
      <c r="BY818" s="39"/>
      <c r="BZ818" s="39"/>
      <c r="CA818" s="39"/>
      <c r="CB818" s="39"/>
      <c r="CF818" s="18">
        <f t="shared" si="103"/>
        <v>4412.5</v>
      </c>
      <c r="CG818" s="18">
        <f t="shared" si="101"/>
        <v>0</v>
      </c>
      <c r="CH818" s="13">
        <f t="shared" si="102"/>
        <v>4412.5</v>
      </c>
      <c r="CI818" s="13">
        <f t="shared" si="104"/>
        <v>25129.310344827591</v>
      </c>
      <c r="CJ818" s="13">
        <f t="shared" si="105"/>
        <v>29541.810344827591</v>
      </c>
      <c r="CK818" s="13"/>
      <c r="CL818" s="13">
        <f t="shared" si="106"/>
        <v>251293.10344827588</v>
      </c>
      <c r="CN818" t="s">
        <v>1008</v>
      </c>
      <c r="CO818" t="s">
        <v>213</v>
      </c>
      <c r="CP818" t="s">
        <v>990</v>
      </c>
      <c r="CQ818" t="s">
        <v>25</v>
      </c>
      <c r="CR818" s="18">
        <f t="shared" si="107"/>
        <v>29541.810344827591</v>
      </c>
    </row>
    <row r="819" spans="1:96" x14ac:dyDescent="0.25">
      <c r="A819" t="s">
        <v>29</v>
      </c>
      <c r="B819" s="11">
        <v>4422</v>
      </c>
      <c r="C819">
        <v>80</v>
      </c>
      <c r="D819" s="21" t="s">
        <v>968</v>
      </c>
      <c r="E819" s="11" t="s">
        <v>1009</v>
      </c>
      <c r="F819" s="11" t="s">
        <v>439</v>
      </c>
      <c r="G819" s="13">
        <v>2206.25</v>
      </c>
      <c r="H819" s="13">
        <v>2559.25</v>
      </c>
      <c r="I819" s="14">
        <v>48</v>
      </c>
      <c r="J819" s="15">
        <v>43429</v>
      </c>
      <c r="K819" s="15">
        <v>44859</v>
      </c>
      <c r="L819" s="13">
        <v>251293.10344827588</v>
      </c>
      <c r="M819" s="13">
        <v>25129.310344827591</v>
      </c>
      <c r="N819" s="16">
        <v>0</v>
      </c>
      <c r="O819" s="13"/>
      <c r="P819" s="13">
        <v>2206.25</v>
      </c>
      <c r="Q819" s="13">
        <v>2206.25</v>
      </c>
      <c r="R819" s="13">
        <v>2206.25</v>
      </c>
      <c r="S819" s="13">
        <v>2206.25</v>
      </c>
      <c r="T819" s="13">
        <v>2206.25</v>
      </c>
      <c r="U819" s="13">
        <v>2206.25</v>
      </c>
      <c r="V819" s="25">
        <v>2206.25</v>
      </c>
      <c r="W819" s="13"/>
      <c r="X819" s="13"/>
      <c r="Y819" s="13"/>
      <c r="Z819" s="38">
        <v>2206.25</v>
      </c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9"/>
      <c r="BR819" s="39"/>
      <c r="BS819" s="39"/>
      <c r="BT819" s="39"/>
      <c r="BU819" s="39"/>
      <c r="BV819" s="39"/>
      <c r="BW819" s="39"/>
      <c r="BX819" s="39"/>
      <c r="BY819" s="39"/>
      <c r="BZ819" s="39"/>
      <c r="CA819" s="39"/>
      <c r="CB819" s="39"/>
      <c r="CF819" s="18">
        <f t="shared" si="103"/>
        <v>4412.5</v>
      </c>
      <c r="CG819" s="18">
        <f t="shared" si="101"/>
        <v>0</v>
      </c>
      <c r="CH819" s="13">
        <f t="shared" si="102"/>
        <v>4412.5</v>
      </c>
      <c r="CI819" s="13">
        <f t="shared" si="104"/>
        <v>25129.310344827591</v>
      </c>
      <c r="CJ819" s="13">
        <f t="shared" si="105"/>
        <v>29541.810344827591</v>
      </c>
      <c r="CK819" s="13"/>
      <c r="CL819" s="13">
        <f t="shared" si="106"/>
        <v>251293.10344827588</v>
      </c>
      <c r="CN819" t="s">
        <v>1008</v>
      </c>
      <c r="CO819" t="s">
        <v>213</v>
      </c>
      <c r="CP819" t="s">
        <v>990</v>
      </c>
      <c r="CQ819" t="s">
        <v>25</v>
      </c>
      <c r="CR819" s="18">
        <f t="shared" si="107"/>
        <v>29541.810344827591</v>
      </c>
    </row>
    <row r="820" spans="1:96" x14ac:dyDescent="0.25">
      <c r="A820" t="s">
        <v>29</v>
      </c>
      <c r="B820" s="11">
        <v>4422</v>
      </c>
      <c r="C820">
        <v>81</v>
      </c>
      <c r="D820" s="21" t="s">
        <v>968</v>
      </c>
      <c r="E820" s="11" t="s">
        <v>1010</v>
      </c>
      <c r="F820" s="11" t="s">
        <v>439</v>
      </c>
      <c r="G820" s="13">
        <v>2206.25</v>
      </c>
      <c r="H820" s="13">
        <v>2559.25</v>
      </c>
      <c r="I820" s="14">
        <v>48</v>
      </c>
      <c r="J820" s="15">
        <v>43429</v>
      </c>
      <c r="K820" s="15">
        <v>44859</v>
      </c>
      <c r="L820" s="13">
        <v>251293.10344827588</v>
      </c>
      <c r="M820" s="13">
        <v>25129.310344827591</v>
      </c>
      <c r="N820" s="16">
        <v>0</v>
      </c>
      <c r="O820" s="13"/>
      <c r="P820" s="13">
        <v>2206.25</v>
      </c>
      <c r="Q820" s="13">
        <v>2206.25</v>
      </c>
      <c r="R820" s="13">
        <v>2206.25</v>
      </c>
      <c r="S820" s="13">
        <v>2206.25</v>
      </c>
      <c r="T820" s="13">
        <v>2206.25</v>
      </c>
      <c r="U820" s="13">
        <v>2206.25</v>
      </c>
      <c r="V820" s="25">
        <v>2206.25</v>
      </c>
      <c r="W820" s="13"/>
      <c r="X820" s="13"/>
      <c r="Y820" s="13"/>
      <c r="Z820" s="38">
        <v>2206.25</v>
      </c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9"/>
      <c r="BR820" s="39"/>
      <c r="BS820" s="39"/>
      <c r="BT820" s="39"/>
      <c r="BU820" s="39"/>
      <c r="BV820" s="39"/>
      <c r="BW820" s="39"/>
      <c r="BX820" s="39"/>
      <c r="BY820" s="39"/>
      <c r="BZ820" s="39"/>
      <c r="CA820" s="39"/>
      <c r="CB820" s="39"/>
      <c r="CF820" s="18">
        <f t="shared" si="103"/>
        <v>4412.5</v>
      </c>
      <c r="CG820" s="18">
        <f t="shared" si="101"/>
        <v>0</v>
      </c>
      <c r="CH820" s="13">
        <f t="shared" si="102"/>
        <v>4412.5</v>
      </c>
      <c r="CI820" s="13">
        <f t="shared" si="104"/>
        <v>25129.310344827591</v>
      </c>
      <c r="CJ820" s="13">
        <f t="shared" si="105"/>
        <v>29541.810344827591</v>
      </c>
      <c r="CK820" s="13"/>
      <c r="CL820" s="13">
        <f t="shared" si="106"/>
        <v>251293.10344827588</v>
      </c>
      <c r="CN820" t="e">
        <v>#N/A</v>
      </c>
      <c r="CO820" t="e">
        <v>#N/A</v>
      </c>
      <c r="CP820" t="e">
        <v>#N/A</v>
      </c>
      <c r="CQ820" t="s">
        <v>25</v>
      </c>
      <c r="CR820" s="18">
        <f t="shared" si="107"/>
        <v>29541.810344827591</v>
      </c>
    </row>
    <row r="821" spans="1:96" x14ac:dyDescent="0.25">
      <c r="A821" t="s">
        <v>29</v>
      </c>
      <c r="B821" s="11">
        <v>4422</v>
      </c>
      <c r="C821">
        <v>82</v>
      </c>
      <c r="D821" s="21" t="s">
        <v>968</v>
      </c>
      <c r="E821" s="11" t="s">
        <v>1011</v>
      </c>
      <c r="F821" s="11" t="s">
        <v>439</v>
      </c>
      <c r="G821" s="13">
        <v>2206.25</v>
      </c>
      <c r="H821" s="13">
        <v>2559.25</v>
      </c>
      <c r="I821" s="14">
        <v>48</v>
      </c>
      <c r="J821" s="15">
        <v>43429</v>
      </c>
      <c r="K821" s="15">
        <v>44859</v>
      </c>
      <c r="L821" s="13">
        <v>251293.10344827588</v>
      </c>
      <c r="M821" s="13">
        <v>25129.310344827591</v>
      </c>
      <c r="N821" s="16">
        <v>0</v>
      </c>
      <c r="O821" s="13"/>
      <c r="P821" s="13">
        <v>2206.25</v>
      </c>
      <c r="Q821" s="13">
        <v>2206.25</v>
      </c>
      <c r="R821" s="13">
        <v>2206.25</v>
      </c>
      <c r="S821" s="13">
        <v>2206.25</v>
      </c>
      <c r="T821" s="13">
        <v>2206.25</v>
      </c>
      <c r="U821" s="13">
        <v>2206.25</v>
      </c>
      <c r="V821" s="25">
        <v>2206.25</v>
      </c>
      <c r="W821" s="13"/>
      <c r="X821" s="13"/>
      <c r="Y821" s="13"/>
      <c r="Z821" s="38">
        <v>2206.25</v>
      </c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9"/>
      <c r="BR821" s="39"/>
      <c r="BS821" s="39"/>
      <c r="BT821" s="39"/>
      <c r="BU821" s="39"/>
      <c r="BV821" s="39"/>
      <c r="BW821" s="39"/>
      <c r="BX821" s="39"/>
      <c r="BY821" s="39"/>
      <c r="BZ821" s="39"/>
      <c r="CA821" s="39"/>
      <c r="CB821" s="39"/>
      <c r="CF821" s="18">
        <f t="shared" si="103"/>
        <v>4412.5</v>
      </c>
      <c r="CG821" s="18">
        <f t="shared" si="101"/>
        <v>0</v>
      </c>
      <c r="CH821" s="13">
        <f t="shared" si="102"/>
        <v>4412.5</v>
      </c>
      <c r="CI821" s="13">
        <f t="shared" si="104"/>
        <v>25129.310344827591</v>
      </c>
      <c r="CJ821" s="13">
        <f t="shared" si="105"/>
        <v>29541.810344827591</v>
      </c>
      <c r="CK821" s="13"/>
      <c r="CL821" s="13">
        <f t="shared" si="106"/>
        <v>251293.10344827588</v>
      </c>
      <c r="CN821" t="e">
        <v>#N/A</v>
      </c>
      <c r="CO821" t="e">
        <v>#N/A</v>
      </c>
      <c r="CP821" t="e">
        <v>#N/A</v>
      </c>
      <c r="CQ821" t="s">
        <v>25</v>
      </c>
      <c r="CR821" s="18">
        <f t="shared" si="107"/>
        <v>29541.810344827591</v>
      </c>
    </row>
    <row r="822" spans="1:96" x14ac:dyDescent="0.25">
      <c r="A822" t="s">
        <v>29</v>
      </c>
      <c r="B822" s="11">
        <v>4422</v>
      </c>
      <c r="C822">
        <v>83</v>
      </c>
      <c r="D822" s="21" t="s">
        <v>968</v>
      </c>
      <c r="E822" s="11" t="s">
        <v>1012</v>
      </c>
      <c r="F822" s="11" t="s">
        <v>439</v>
      </c>
      <c r="G822" s="13">
        <v>2320.3706896551726</v>
      </c>
      <c r="H822" s="13">
        <v>2691.63</v>
      </c>
      <c r="I822" s="14">
        <v>48</v>
      </c>
      <c r="J822" s="15">
        <v>43429</v>
      </c>
      <c r="K822" s="15">
        <v>44859</v>
      </c>
      <c r="L822" s="13">
        <v>251293.10344827588</v>
      </c>
      <c r="M822" s="13">
        <v>25129.310344827591</v>
      </c>
      <c r="N822" s="16">
        <v>0</v>
      </c>
      <c r="O822" s="13"/>
      <c r="P822" s="13">
        <v>2320.3706896551726</v>
      </c>
      <c r="Q822" s="13">
        <v>2320.3706896551726</v>
      </c>
      <c r="R822" s="13">
        <v>2320.3706896551726</v>
      </c>
      <c r="S822" s="13">
        <v>2320.3706896551726</v>
      </c>
      <c r="T822" s="13">
        <v>2320.3706896551726</v>
      </c>
      <c r="U822" s="13">
        <v>2320.3706896551726</v>
      </c>
      <c r="V822" s="25">
        <v>2320.3706896551726</v>
      </c>
      <c r="W822" s="13"/>
      <c r="X822" s="13"/>
      <c r="Y822" s="13"/>
      <c r="Z822" s="38">
        <v>2320.3706896551726</v>
      </c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9"/>
      <c r="BR822" s="39"/>
      <c r="BS822" s="39"/>
      <c r="BT822" s="39"/>
      <c r="BU822" s="39"/>
      <c r="BV822" s="39"/>
      <c r="BW822" s="39"/>
      <c r="BX822" s="39"/>
      <c r="BY822" s="39"/>
      <c r="BZ822" s="39"/>
      <c r="CA822" s="39"/>
      <c r="CB822" s="39"/>
      <c r="CF822" s="18">
        <f t="shared" si="103"/>
        <v>4640.7413793103451</v>
      </c>
      <c r="CG822" s="18">
        <f t="shared" ref="CG822:CG885" si="108">-N822</f>
        <v>0</v>
      </c>
      <c r="CH822" s="13">
        <f t="shared" si="102"/>
        <v>4640.7413793103451</v>
      </c>
      <c r="CI822" s="13">
        <f t="shared" si="104"/>
        <v>25129.310344827591</v>
      </c>
      <c r="CJ822" s="13">
        <f t="shared" si="105"/>
        <v>29770.051724137935</v>
      </c>
      <c r="CK822" s="13"/>
      <c r="CL822" s="13">
        <f t="shared" si="106"/>
        <v>251293.10344827588</v>
      </c>
      <c r="CN822" t="s">
        <v>501</v>
      </c>
      <c r="CO822" t="s">
        <v>213</v>
      </c>
      <c r="CP822" t="s">
        <v>970</v>
      </c>
      <c r="CQ822" t="s">
        <v>25</v>
      </c>
      <c r="CR822" s="18">
        <f t="shared" si="107"/>
        <v>29770.051724137935</v>
      </c>
    </row>
    <row r="823" spans="1:96" x14ac:dyDescent="0.25">
      <c r="A823" t="s">
        <v>29</v>
      </c>
      <c r="B823" s="11">
        <v>4422</v>
      </c>
      <c r="C823">
        <v>84</v>
      </c>
      <c r="D823" s="21" t="s">
        <v>968</v>
      </c>
      <c r="E823" s="11" t="s">
        <v>1013</v>
      </c>
      <c r="F823" s="11" t="s">
        <v>439</v>
      </c>
      <c r="G823" s="13">
        <v>2320.3706896551726</v>
      </c>
      <c r="H823" s="13">
        <v>2691.63</v>
      </c>
      <c r="I823" s="14">
        <v>48</v>
      </c>
      <c r="J823" s="15">
        <v>43429</v>
      </c>
      <c r="K823" s="15">
        <v>44859</v>
      </c>
      <c r="L823" s="13">
        <v>251293.10344827588</v>
      </c>
      <c r="M823" s="13">
        <v>25129.310344827591</v>
      </c>
      <c r="N823" s="16">
        <v>0</v>
      </c>
      <c r="O823" s="13"/>
      <c r="P823" s="13">
        <v>2320.3706896551726</v>
      </c>
      <c r="Q823" s="13">
        <v>2320.3706896551726</v>
      </c>
      <c r="R823" s="13">
        <v>2320.3706896551726</v>
      </c>
      <c r="S823" s="13">
        <v>2320.3706896551726</v>
      </c>
      <c r="T823" s="13">
        <v>2320.3706896551726</v>
      </c>
      <c r="U823" s="13">
        <v>2320.3706896551726</v>
      </c>
      <c r="V823" s="25">
        <v>2320.3706896551726</v>
      </c>
      <c r="W823" s="13"/>
      <c r="X823" s="13"/>
      <c r="Y823" s="13"/>
      <c r="Z823" s="38">
        <v>2320.3706896551726</v>
      </c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9"/>
      <c r="BR823" s="39"/>
      <c r="BS823" s="39"/>
      <c r="BT823" s="39"/>
      <c r="BU823" s="39"/>
      <c r="BV823" s="39"/>
      <c r="BW823" s="39"/>
      <c r="BX823" s="39"/>
      <c r="BY823" s="39"/>
      <c r="BZ823" s="39"/>
      <c r="CA823" s="39"/>
      <c r="CB823" s="39"/>
      <c r="CF823" s="18">
        <f t="shared" si="103"/>
        <v>4640.7413793103451</v>
      </c>
      <c r="CG823" s="18">
        <f t="shared" si="108"/>
        <v>0</v>
      </c>
      <c r="CH823" s="13">
        <f t="shared" si="102"/>
        <v>4640.7413793103451</v>
      </c>
      <c r="CI823" s="13">
        <f t="shared" si="104"/>
        <v>25129.310344827591</v>
      </c>
      <c r="CJ823" s="13">
        <f t="shared" si="105"/>
        <v>29770.051724137935</v>
      </c>
      <c r="CK823" s="13"/>
      <c r="CL823" s="13">
        <f t="shared" si="106"/>
        <v>251293.10344827588</v>
      </c>
      <c r="CN823" t="s">
        <v>501</v>
      </c>
      <c r="CO823" t="s">
        <v>213</v>
      </c>
      <c r="CP823" t="s">
        <v>1014</v>
      </c>
      <c r="CQ823" t="s">
        <v>25</v>
      </c>
      <c r="CR823" s="18">
        <f t="shared" si="107"/>
        <v>29770.051724137935</v>
      </c>
    </row>
    <row r="824" spans="1:96" x14ac:dyDescent="0.25">
      <c r="A824" t="s">
        <v>29</v>
      </c>
      <c r="B824" s="11">
        <v>4422</v>
      </c>
      <c r="C824">
        <v>85</v>
      </c>
      <c r="D824" s="21" t="s">
        <v>968</v>
      </c>
      <c r="E824" s="11" t="s">
        <v>1015</v>
      </c>
      <c r="F824" s="11" t="s">
        <v>439</v>
      </c>
      <c r="G824" s="13">
        <v>2320.3706896551726</v>
      </c>
      <c r="H824" s="13">
        <v>2691.63</v>
      </c>
      <c r="I824" s="14">
        <v>48</v>
      </c>
      <c r="J824" s="15">
        <v>43429</v>
      </c>
      <c r="K824" s="15">
        <v>44859</v>
      </c>
      <c r="L824" s="13">
        <v>251293.10344827588</v>
      </c>
      <c r="M824" s="13">
        <v>25129.310344827591</v>
      </c>
      <c r="N824" s="16">
        <v>0</v>
      </c>
      <c r="O824" s="13"/>
      <c r="P824" s="13">
        <v>2320.3706896551726</v>
      </c>
      <c r="Q824" s="13">
        <v>2320.3706896551726</v>
      </c>
      <c r="R824" s="13">
        <v>2320.3706896551726</v>
      </c>
      <c r="S824" s="13">
        <v>2320.3706896551726</v>
      </c>
      <c r="T824" s="13">
        <v>2320.3706896551726</v>
      </c>
      <c r="U824" s="13">
        <v>2320.3706896551726</v>
      </c>
      <c r="V824" s="25">
        <v>2320.3706896551726</v>
      </c>
      <c r="W824" s="13"/>
      <c r="X824" s="13"/>
      <c r="Y824" s="13"/>
      <c r="Z824" s="38">
        <v>2320.3706896551726</v>
      </c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9"/>
      <c r="BR824" s="39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F824" s="18">
        <f t="shared" si="103"/>
        <v>4640.7413793103451</v>
      </c>
      <c r="CG824" s="18">
        <f t="shared" si="108"/>
        <v>0</v>
      </c>
      <c r="CH824" s="13">
        <f t="shared" si="102"/>
        <v>4640.7413793103451</v>
      </c>
      <c r="CI824" s="13">
        <f t="shared" si="104"/>
        <v>25129.310344827591</v>
      </c>
      <c r="CJ824" s="13">
        <f t="shared" si="105"/>
        <v>29770.051724137935</v>
      </c>
      <c r="CK824" s="13"/>
      <c r="CL824" s="13">
        <f t="shared" si="106"/>
        <v>251293.10344827588</v>
      </c>
      <c r="CN824" t="s">
        <v>977</v>
      </c>
      <c r="CO824" t="s">
        <v>213</v>
      </c>
      <c r="CP824" t="s">
        <v>1014</v>
      </c>
      <c r="CQ824" t="s">
        <v>25</v>
      </c>
      <c r="CR824" s="18">
        <f t="shared" si="107"/>
        <v>29770.051724137935</v>
      </c>
    </row>
    <row r="825" spans="1:96" x14ac:dyDescent="0.25">
      <c r="A825" t="s">
        <v>29</v>
      </c>
      <c r="B825" s="11">
        <v>4422</v>
      </c>
      <c r="C825">
        <v>86</v>
      </c>
      <c r="D825" s="21" t="s">
        <v>968</v>
      </c>
      <c r="E825" s="11" t="s">
        <v>1016</v>
      </c>
      <c r="F825" s="11" t="s">
        <v>439</v>
      </c>
      <c r="G825" s="13">
        <v>2320.3706896551726</v>
      </c>
      <c r="H825" s="13">
        <v>2691.63</v>
      </c>
      <c r="I825" s="14">
        <v>48</v>
      </c>
      <c r="J825" s="15">
        <v>43429</v>
      </c>
      <c r="K825" s="15">
        <v>44859</v>
      </c>
      <c r="L825" s="13">
        <v>251293.10344827588</v>
      </c>
      <c r="M825" s="13">
        <v>25129.310344827591</v>
      </c>
      <c r="N825" s="16">
        <v>0</v>
      </c>
      <c r="O825" s="13"/>
      <c r="P825" s="13">
        <v>2320.3706896551726</v>
      </c>
      <c r="Q825" s="13">
        <v>2320.3706896551726</v>
      </c>
      <c r="R825" s="13">
        <v>2320.3706896551726</v>
      </c>
      <c r="S825" s="13">
        <v>2320.3706896551726</v>
      </c>
      <c r="T825" s="13">
        <v>2320.3706896551726</v>
      </c>
      <c r="U825" s="13">
        <v>2320.3706896551726</v>
      </c>
      <c r="V825" s="25">
        <v>2320.3706896551726</v>
      </c>
      <c r="W825" s="13"/>
      <c r="X825" s="13"/>
      <c r="Y825" s="13"/>
      <c r="Z825" s="38">
        <v>2320.3706896551726</v>
      </c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F825" s="18">
        <f t="shared" si="103"/>
        <v>4640.7413793103451</v>
      </c>
      <c r="CG825" s="18">
        <f t="shared" si="108"/>
        <v>0</v>
      </c>
      <c r="CH825" s="13">
        <f t="shared" si="102"/>
        <v>4640.7413793103451</v>
      </c>
      <c r="CI825" s="13">
        <f t="shared" si="104"/>
        <v>25129.310344827591</v>
      </c>
      <c r="CJ825" s="13">
        <f t="shared" si="105"/>
        <v>29770.051724137935</v>
      </c>
      <c r="CK825" s="13"/>
      <c r="CL825" s="13">
        <f t="shared" si="106"/>
        <v>251293.10344827588</v>
      </c>
      <c r="CN825" t="s">
        <v>977</v>
      </c>
      <c r="CO825" t="s">
        <v>213</v>
      </c>
      <c r="CP825" t="s">
        <v>1014</v>
      </c>
      <c r="CQ825" t="s">
        <v>25</v>
      </c>
      <c r="CR825" s="18">
        <f t="shared" si="107"/>
        <v>29770.051724137935</v>
      </c>
    </row>
    <row r="826" spans="1:96" x14ac:dyDescent="0.25">
      <c r="A826" t="s">
        <v>29</v>
      </c>
      <c r="B826" s="11">
        <v>4422</v>
      </c>
      <c r="C826">
        <v>87</v>
      </c>
      <c r="D826" s="21" t="s">
        <v>968</v>
      </c>
      <c r="E826" s="11" t="s">
        <v>1017</v>
      </c>
      <c r="F826" s="11" t="s">
        <v>439</v>
      </c>
      <c r="G826" s="13">
        <v>2320.3706896551726</v>
      </c>
      <c r="H826" s="13">
        <v>2691.63</v>
      </c>
      <c r="I826" s="14">
        <v>48</v>
      </c>
      <c r="J826" s="15">
        <v>43429</v>
      </c>
      <c r="K826" s="15">
        <v>44859</v>
      </c>
      <c r="L826" s="13">
        <v>251293.10344827588</v>
      </c>
      <c r="M826" s="13">
        <v>25129.310344827591</v>
      </c>
      <c r="N826" s="16">
        <v>0</v>
      </c>
      <c r="O826" s="13"/>
      <c r="P826" s="13">
        <v>2320.3706896551726</v>
      </c>
      <c r="Q826" s="13">
        <v>2320.3706896551726</v>
      </c>
      <c r="R826" s="13">
        <v>2320.3706896551726</v>
      </c>
      <c r="S826" s="13">
        <v>2320.3706896551726</v>
      </c>
      <c r="T826" s="13">
        <v>2320.3706896551726</v>
      </c>
      <c r="U826" s="13">
        <v>2320.3706896551726</v>
      </c>
      <c r="V826" s="25">
        <v>2320.3706896551726</v>
      </c>
      <c r="W826" s="13"/>
      <c r="X826" s="13"/>
      <c r="Y826" s="13"/>
      <c r="Z826" s="38">
        <v>2320.3706896551726</v>
      </c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F826" s="18">
        <f t="shared" si="103"/>
        <v>4640.7413793103451</v>
      </c>
      <c r="CG826" s="18">
        <f t="shared" si="108"/>
        <v>0</v>
      </c>
      <c r="CH826" s="13">
        <f t="shared" si="102"/>
        <v>4640.7413793103451</v>
      </c>
      <c r="CI826" s="13">
        <f t="shared" si="104"/>
        <v>25129.310344827591</v>
      </c>
      <c r="CJ826" s="13">
        <f t="shared" si="105"/>
        <v>29770.051724137935</v>
      </c>
      <c r="CK826" s="13"/>
      <c r="CL826" s="13">
        <f t="shared" si="106"/>
        <v>251293.10344827588</v>
      </c>
      <c r="CN826" t="s">
        <v>977</v>
      </c>
      <c r="CO826" t="s">
        <v>213</v>
      </c>
      <c r="CP826" t="s">
        <v>1014</v>
      </c>
      <c r="CQ826" t="s">
        <v>25</v>
      </c>
      <c r="CR826" s="18">
        <f t="shared" si="107"/>
        <v>29770.051724137935</v>
      </c>
    </row>
    <row r="827" spans="1:96" x14ac:dyDescent="0.25">
      <c r="A827" t="s">
        <v>29</v>
      </c>
      <c r="B827" s="11">
        <v>4422</v>
      </c>
      <c r="C827">
        <v>88</v>
      </c>
      <c r="D827" s="21" t="s">
        <v>968</v>
      </c>
      <c r="E827" s="11" t="s">
        <v>1018</v>
      </c>
      <c r="F827" s="11" t="s">
        <v>439</v>
      </c>
      <c r="G827" s="13">
        <v>2320.3706896551726</v>
      </c>
      <c r="H827" s="13">
        <v>2691.63</v>
      </c>
      <c r="I827" s="14">
        <v>48</v>
      </c>
      <c r="J827" s="15">
        <v>43429</v>
      </c>
      <c r="K827" s="15">
        <v>44859</v>
      </c>
      <c r="L827" s="13">
        <v>251293.10344827588</v>
      </c>
      <c r="M827" s="13">
        <v>25129.310344827591</v>
      </c>
      <c r="N827" s="16">
        <v>0</v>
      </c>
      <c r="O827" s="13"/>
      <c r="P827" s="13">
        <v>2320.3706896551726</v>
      </c>
      <c r="Q827" s="13">
        <v>2320.3706896551726</v>
      </c>
      <c r="R827" s="13">
        <v>2320.3706896551726</v>
      </c>
      <c r="S827" s="13">
        <v>2320.3706896551726</v>
      </c>
      <c r="T827" s="13">
        <v>2320.3706896551726</v>
      </c>
      <c r="U827" s="13">
        <v>2320.3706896551726</v>
      </c>
      <c r="V827" s="25">
        <v>2320.3706896551726</v>
      </c>
      <c r="W827" s="13"/>
      <c r="X827" s="13"/>
      <c r="Y827" s="13"/>
      <c r="Z827" s="38">
        <v>2320.3706896551726</v>
      </c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F827" s="18">
        <f t="shared" si="103"/>
        <v>4640.7413793103451</v>
      </c>
      <c r="CG827" s="18">
        <f t="shared" si="108"/>
        <v>0</v>
      </c>
      <c r="CH827" s="13">
        <f t="shared" si="102"/>
        <v>4640.7413793103451</v>
      </c>
      <c r="CI827" s="13">
        <f t="shared" si="104"/>
        <v>25129.310344827591</v>
      </c>
      <c r="CJ827" s="13">
        <f t="shared" si="105"/>
        <v>29770.051724137935</v>
      </c>
      <c r="CK827" s="13"/>
      <c r="CL827" s="13">
        <f t="shared" si="106"/>
        <v>251293.10344827588</v>
      </c>
      <c r="CN827" t="s">
        <v>977</v>
      </c>
      <c r="CO827" t="s">
        <v>213</v>
      </c>
      <c r="CP827" t="s">
        <v>1014</v>
      </c>
      <c r="CQ827" t="s">
        <v>25</v>
      </c>
      <c r="CR827" s="18">
        <f t="shared" si="107"/>
        <v>29770.051724137935</v>
      </c>
    </row>
    <row r="828" spans="1:96" x14ac:dyDescent="0.25">
      <c r="A828" s="59" t="s">
        <v>29</v>
      </c>
      <c r="B828" s="11">
        <v>4422</v>
      </c>
      <c r="C828">
        <v>89</v>
      </c>
      <c r="D828" s="21" t="s">
        <v>968</v>
      </c>
      <c r="E828" s="27" t="s">
        <v>1019</v>
      </c>
      <c r="F828" s="11" t="s">
        <v>439</v>
      </c>
      <c r="G828" s="13">
        <v>2320.3706896551726</v>
      </c>
      <c r="H828" s="13">
        <v>2691.63</v>
      </c>
      <c r="I828" s="14">
        <v>48</v>
      </c>
      <c r="J828" s="15">
        <v>43429</v>
      </c>
      <c r="K828" s="15">
        <v>44859</v>
      </c>
      <c r="L828" s="13">
        <v>251293.10344827588</v>
      </c>
      <c r="M828" s="13">
        <v>25129.310344827591</v>
      </c>
      <c r="N828" s="16">
        <v>0</v>
      </c>
      <c r="O828" s="13"/>
      <c r="P828" s="13">
        <v>2320.3706896551726</v>
      </c>
      <c r="Q828" s="13">
        <v>2320.3706896551726</v>
      </c>
      <c r="R828" s="13">
        <v>2320.3706896551726</v>
      </c>
      <c r="S828" s="13">
        <v>2320.3706896551726</v>
      </c>
      <c r="T828" s="13">
        <v>2320.3706896551726</v>
      </c>
      <c r="U828" s="13">
        <v>2320.3706896551726</v>
      </c>
      <c r="V828" s="25">
        <v>2320.3706896551726</v>
      </c>
      <c r="W828" s="13"/>
      <c r="X828" s="13"/>
      <c r="Y828" s="13"/>
      <c r="Z828" s="38">
        <v>2320.3706896551726</v>
      </c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F828" s="18">
        <f t="shared" si="103"/>
        <v>4640.7413793103451</v>
      </c>
      <c r="CG828" s="18">
        <f t="shared" si="108"/>
        <v>0</v>
      </c>
      <c r="CH828" s="13">
        <f t="shared" si="102"/>
        <v>4640.7413793103451</v>
      </c>
      <c r="CI828" s="13">
        <f t="shared" si="104"/>
        <v>25129.310344827591</v>
      </c>
      <c r="CJ828" s="13">
        <f t="shared" si="105"/>
        <v>29770.051724137935</v>
      </c>
      <c r="CK828" s="13"/>
      <c r="CL828" s="13">
        <f t="shared" si="106"/>
        <v>251293.10344827588</v>
      </c>
      <c r="CN828" t="s">
        <v>977</v>
      </c>
      <c r="CO828" t="s">
        <v>213</v>
      </c>
      <c r="CP828" t="s">
        <v>1014</v>
      </c>
      <c r="CQ828" t="s">
        <v>25</v>
      </c>
      <c r="CR828" s="18">
        <f t="shared" si="107"/>
        <v>29770.051724137935</v>
      </c>
    </row>
    <row r="829" spans="1:96" x14ac:dyDescent="0.25">
      <c r="A829" t="s">
        <v>29</v>
      </c>
      <c r="B829" s="11">
        <v>4422</v>
      </c>
      <c r="C829">
        <v>90</v>
      </c>
      <c r="D829" s="21" t="s">
        <v>968</v>
      </c>
      <c r="E829" s="11" t="s">
        <v>1020</v>
      </c>
      <c r="F829" s="11" t="s">
        <v>439</v>
      </c>
      <c r="G829" s="13">
        <v>2320.3706896551726</v>
      </c>
      <c r="H829" s="13">
        <v>2691.63</v>
      </c>
      <c r="I829" s="14">
        <v>48</v>
      </c>
      <c r="J829" s="15">
        <v>43429</v>
      </c>
      <c r="K829" s="15">
        <v>44859</v>
      </c>
      <c r="L829" s="13">
        <v>264568.97413793107</v>
      </c>
      <c r="M829" s="13">
        <v>26456.897413793107</v>
      </c>
      <c r="N829" s="16">
        <v>0</v>
      </c>
      <c r="O829" s="13"/>
      <c r="P829" s="13">
        <v>2320.3706896551726</v>
      </c>
      <c r="Q829" s="13">
        <v>2320.3706896551726</v>
      </c>
      <c r="R829" s="13">
        <v>2320.3706896551726</v>
      </c>
      <c r="S829" s="13">
        <v>2320.3706896551726</v>
      </c>
      <c r="T829" s="13">
        <v>2320.3706896551726</v>
      </c>
      <c r="U829" s="13">
        <v>2320.3706896551726</v>
      </c>
      <c r="V829" s="25">
        <v>2320.3706896551726</v>
      </c>
      <c r="W829" s="13"/>
      <c r="X829" s="13"/>
      <c r="Y829" s="13"/>
      <c r="Z829" s="38">
        <v>2320.3706896551726</v>
      </c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F829" s="18">
        <f t="shared" si="103"/>
        <v>4640.7413793103451</v>
      </c>
      <c r="CG829" s="18">
        <f t="shared" si="108"/>
        <v>0</v>
      </c>
      <c r="CH829" s="13">
        <f t="shared" si="102"/>
        <v>4640.7413793103451</v>
      </c>
      <c r="CI829" s="13">
        <f t="shared" si="104"/>
        <v>26456.897413793107</v>
      </c>
      <c r="CJ829" s="13">
        <f t="shared" si="105"/>
        <v>31097.638793103451</v>
      </c>
      <c r="CK829" s="13"/>
      <c r="CL829" s="13">
        <f t="shared" si="106"/>
        <v>264568.97413793107</v>
      </c>
      <c r="CN829" t="s">
        <v>977</v>
      </c>
      <c r="CO829" t="s">
        <v>213</v>
      </c>
      <c r="CP829" t="s">
        <v>1014</v>
      </c>
      <c r="CQ829" t="s">
        <v>25</v>
      </c>
      <c r="CR829" s="18">
        <f t="shared" si="107"/>
        <v>31097.638793103451</v>
      </c>
    </row>
    <row r="830" spans="1:96" x14ac:dyDescent="0.25">
      <c r="A830" t="s">
        <v>29</v>
      </c>
      <c r="B830" s="11">
        <v>4422</v>
      </c>
      <c r="C830">
        <v>91</v>
      </c>
      <c r="D830" s="21" t="s">
        <v>968</v>
      </c>
      <c r="E830" s="11" t="s">
        <v>1021</v>
      </c>
      <c r="F830" s="11" t="s">
        <v>439</v>
      </c>
      <c r="G830" s="13">
        <v>2320.3706896551726</v>
      </c>
      <c r="H830" s="13">
        <v>2691.63</v>
      </c>
      <c r="I830" s="14">
        <v>48</v>
      </c>
      <c r="J830" s="15">
        <v>43429</v>
      </c>
      <c r="K830" s="15">
        <v>44859</v>
      </c>
      <c r="L830" s="13">
        <v>264568.97413793107</v>
      </c>
      <c r="M830" s="13">
        <v>26456.897413793107</v>
      </c>
      <c r="N830" s="16">
        <v>0</v>
      </c>
      <c r="O830" s="13"/>
      <c r="P830" s="13">
        <v>2320.3706896551726</v>
      </c>
      <c r="Q830" s="13">
        <v>2320.3706896551726</v>
      </c>
      <c r="R830" s="13">
        <v>2320.3706896551726</v>
      </c>
      <c r="S830" s="13">
        <v>2320.3706896551726</v>
      </c>
      <c r="T830" s="13">
        <v>2320.3706896551726</v>
      </c>
      <c r="U830" s="13">
        <v>2320.3706896551726</v>
      </c>
      <c r="V830" s="25">
        <v>2320.3706896551726</v>
      </c>
      <c r="W830" s="13"/>
      <c r="X830" s="13"/>
      <c r="Y830" s="13"/>
      <c r="Z830" s="38">
        <v>2320.3706896551726</v>
      </c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F830" s="18">
        <f t="shared" si="103"/>
        <v>4640.7413793103451</v>
      </c>
      <c r="CG830" s="18">
        <f t="shared" si="108"/>
        <v>0</v>
      </c>
      <c r="CH830" s="13">
        <f t="shared" si="102"/>
        <v>4640.7413793103451</v>
      </c>
      <c r="CI830" s="13">
        <f t="shared" si="104"/>
        <v>26456.897413793107</v>
      </c>
      <c r="CJ830" s="13">
        <f t="shared" si="105"/>
        <v>31097.638793103451</v>
      </c>
      <c r="CK830" s="13"/>
      <c r="CL830" s="13">
        <f t="shared" si="106"/>
        <v>264568.97413793107</v>
      </c>
      <c r="CN830" t="s">
        <v>977</v>
      </c>
      <c r="CO830" t="s">
        <v>213</v>
      </c>
      <c r="CP830" t="s">
        <v>1014</v>
      </c>
      <c r="CQ830" t="s">
        <v>25</v>
      </c>
      <c r="CR830" s="18">
        <f t="shared" si="107"/>
        <v>31097.638793103451</v>
      </c>
    </row>
    <row r="831" spans="1:96" x14ac:dyDescent="0.25">
      <c r="A831" t="s">
        <v>29</v>
      </c>
      <c r="B831" s="11">
        <v>4422</v>
      </c>
      <c r="C831">
        <v>92</v>
      </c>
      <c r="D831" s="21" t="s">
        <v>968</v>
      </c>
      <c r="E831" s="11" t="s">
        <v>1022</v>
      </c>
      <c r="F831" s="11" t="s">
        <v>439</v>
      </c>
      <c r="G831" s="13">
        <v>2320.3706896551726</v>
      </c>
      <c r="H831" s="13">
        <v>2691.63</v>
      </c>
      <c r="I831" s="14">
        <v>48</v>
      </c>
      <c r="J831" s="15">
        <v>43429</v>
      </c>
      <c r="K831" s="15">
        <v>44859</v>
      </c>
      <c r="L831" s="13">
        <v>264568.97413793107</v>
      </c>
      <c r="M831" s="13">
        <v>26456.897413793107</v>
      </c>
      <c r="N831" s="16">
        <v>0</v>
      </c>
      <c r="O831" s="13"/>
      <c r="P831" s="13">
        <v>2320.3706896551726</v>
      </c>
      <c r="Q831" s="13">
        <v>2320.3706896551726</v>
      </c>
      <c r="R831" s="13">
        <v>2320.3706896551726</v>
      </c>
      <c r="S831" s="13">
        <v>2320.3706896551726</v>
      </c>
      <c r="T831" s="13">
        <v>2320.3706896551726</v>
      </c>
      <c r="U831" s="13">
        <v>2320.3706896551726</v>
      </c>
      <c r="V831" s="25">
        <v>2320.3706896551726</v>
      </c>
      <c r="W831" s="13"/>
      <c r="X831" s="13"/>
      <c r="Y831" s="13"/>
      <c r="Z831" s="38">
        <v>2320.3706896551726</v>
      </c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F831" s="18">
        <f t="shared" si="103"/>
        <v>4640.7413793103451</v>
      </c>
      <c r="CG831" s="18">
        <f t="shared" si="108"/>
        <v>0</v>
      </c>
      <c r="CH831" s="13">
        <f t="shared" si="102"/>
        <v>4640.7413793103451</v>
      </c>
      <c r="CI831" s="13">
        <f t="shared" si="104"/>
        <v>26456.897413793107</v>
      </c>
      <c r="CJ831" s="13">
        <f t="shared" si="105"/>
        <v>31097.638793103451</v>
      </c>
      <c r="CK831" s="13"/>
      <c r="CL831" s="13">
        <f t="shared" si="106"/>
        <v>264568.97413793107</v>
      </c>
      <c r="CN831" t="s">
        <v>977</v>
      </c>
      <c r="CO831" t="s">
        <v>213</v>
      </c>
      <c r="CP831" t="s">
        <v>1014</v>
      </c>
      <c r="CQ831" t="s">
        <v>25</v>
      </c>
      <c r="CR831" s="18">
        <f t="shared" si="107"/>
        <v>31097.638793103451</v>
      </c>
    </row>
    <row r="832" spans="1:96" x14ac:dyDescent="0.25">
      <c r="A832" t="s">
        <v>29</v>
      </c>
      <c r="B832" s="11">
        <v>4422</v>
      </c>
      <c r="C832">
        <v>93</v>
      </c>
      <c r="D832" s="21" t="s">
        <v>968</v>
      </c>
      <c r="E832" s="11" t="s">
        <v>1023</v>
      </c>
      <c r="F832" s="11" t="s">
        <v>439</v>
      </c>
      <c r="G832" s="13">
        <v>2320.3706896551726</v>
      </c>
      <c r="H832" s="13">
        <v>2691.63</v>
      </c>
      <c r="I832" s="14">
        <v>48</v>
      </c>
      <c r="J832" s="15">
        <v>43429</v>
      </c>
      <c r="K832" s="15">
        <v>44859</v>
      </c>
      <c r="L832" s="13">
        <v>264568.97413793107</v>
      </c>
      <c r="M832" s="13">
        <v>26456.897413793107</v>
      </c>
      <c r="N832" s="16">
        <v>0</v>
      </c>
      <c r="O832" s="13"/>
      <c r="P832" s="13">
        <v>2320.3706896551726</v>
      </c>
      <c r="Q832" s="13">
        <v>2320.3706896551726</v>
      </c>
      <c r="R832" s="13">
        <v>2320.3706896551726</v>
      </c>
      <c r="S832" s="13">
        <v>2320.3706896551726</v>
      </c>
      <c r="T832" s="13">
        <v>2320.3706896551726</v>
      </c>
      <c r="U832" s="13">
        <v>2320.3706896551726</v>
      </c>
      <c r="V832" s="25">
        <v>2320.3706896551726</v>
      </c>
      <c r="W832" s="13"/>
      <c r="X832" s="13"/>
      <c r="Y832" s="13"/>
      <c r="Z832" s="38">
        <v>2320.3706896551726</v>
      </c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F832" s="18">
        <f t="shared" si="103"/>
        <v>4640.7413793103451</v>
      </c>
      <c r="CG832" s="18">
        <f t="shared" si="108"/>
        <v>0</v>
      </c>
      <c r="CH832" s="13">
        <f t="shared" si="102"/>
        <v>4640.7413793103451</v>
      </c>
      <c r="CI832" s="13">
        <f t="shared" si="104"/>
        <v>26456.897413793107</v>
      </c>
      <c r="CJ832" s="13">
        <f t="shared" si="105"/>
        <v>31097.638793103451</v>
      </c>
      <c r="CK832" s="13"/>
      <c r="CL832" s="13">
        <f t="shared" si="106"/>
        <v>264568.97413793107</v>
      </c>
      <c r="CN832" t="s">
        <v>977</v>
      </c>
      <c r="CO832" t="s">
        <v>213</v>
      </c>
      <c r="CP832" t="s">
        <v>1014</v>
      </c>
      <c r="CQ832" t="s">
        <v>25</v>
      </c>
      <c r="CR832" s="18">
        <f t="shared" si="107"/>
        <v>31097.638793103451</v>
      </c>
    </row>
    <row r="833" spans="1:96" x14ac:dyDescent="0.25">
      <c r="A833" t="s">
        <v>29</v>
      </c>
      <c r="B833" s="11">
        <v>4422</v>
      </c>
      <c r="C833">
        <v>94</v>
      </c>
      <c r="D833" s="21" t="s">
        <v>968</v>
      </c>
      <c r="E833" s="11" t="s">
        <v>1024</v>
      </c>
      <c r="F833" s="11" t="s">
        <v>439</v>
      </c>
      <c r="G833" s="13">
        <v>2320.3706896551726</v>
      </c>
      <c r="H833" s="13">
        <v>2691.63</v>
      </c>
      <c r="I833" s="14">
        <v>48</v>
      </c>
      <c r="J833" s="15">
        <v>43429</v>
      </c>
      <c r="K833" s="15">
        <v>44859</v>
      </c>
      <c r="L833" s="13">
        <v>264568.97413793107</v>
      </c>
      <c r="M833" s="13">
        <v>26456.897413793107</v>
      </c>
      <c r="N833" s="16">
        <v>0</v>
      </c>
      <c r="O833" s="13"/>
      <c r="P833" s="13">
        <v>2320.3706896551726</v>
      </c>
      <c r="Q833" s="13">
        <v>2320.3706896551726</v>
      </c>
      <c r="R833" s="13">
        <v>2320.3706896551726</v>
      </c>
      <c r="S833" s="13">
        <v>2320.3706896551726</v>
      </c>
      <c r="T833" s="13">
        <v>2320.3706896551726</v>
      </c>
      <c r="U833" s="13">
        <v>2320.3706896551726</v>
      </c>
      <c r="V833" s="25">
        <v>2320.3706896551726</v>
      </c>
      <c r="W833" s="13"/>
      <c r="X833" s="13"/>
      <c r="Y833" s="13"/>
      <c r="Z833" s="38">
        <v>2320.3706896551726</v>
      </c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F833" s="18">
        <f t="shared" si="103"/>
        <v>4640.7413793103451</v>
      </c>
      <c r="CG833" s="18">
        <f t="shared" si="108"/>
        <v>0</v>
      </c>
      <c r="CH833" s="13">
        <f t="shared" si="102"/>
        <v>4640.7413793103451</v>
      </c>
      <c r="CI833" s="13">
        <f t="shared" si="104"/>
        <v>26456.897413793107</v>
      </c>
      <c r="CJ833" s="13">
        <f t="shared" si="105"/>
        <v>31097.638793103451</v>
      </c>
      <c r="CK833" s="13"/>
      <c r="CL833" s="13">
        <f t="shared" si="106"/>
        <v>264568.97413793107</v>
      </c>
      <c r="CN833" t="s">
        <v>501</v>
      </c>
      <c r="CO833" t="s">
        <v>213</v>
      </c>
      <c r="CP833" t="s">
        <v>1014</v>
      </c>
      <c r="CQ833" t="s">
        <v>25</v>
      </c>
      <c r="CR833" s="18">
        <f t="shared" si="107"/>
        <v>31097.638793103451</v>
      </c>
    </row>
    <row r="834" spans="1:96" x14ac:dyDescent="0.25">
      <c r="A834" t="s">
        <v>29</v>
      </c>
      <c r="B834" s="11">
        <v>4422</v>
      </c>
      <c r="C834">
        <v>95</v>
      </c>
      <c r="D834" s="21" t="s">
        <v>968</v>
      </c>
      <c r="E834" s="11" t="s">
        <v>1025</v>
      </c>
      <c r="F834" s="11" t="s">
        <v>439</v>
      </c>
      <c r="G834" s="13">
        <v>2453.5</v>
      </c>
      <c r="H834" s="13">
        <v>2846.06</v>
      </c>
      <c r="I834" s="14">
        <v>48</v>
      </c>
      <c r="J834" s="15">
        <v>43429</v>
      </c>
      <c r="K834" s="15">
        <v>44859</v>
      </c>
      <c r="L834" s="13">
        <v>264568.97413793107</v>
      </c>
      <c r="M834" s="13">
        <v>26456.897413793107</v>
      </c>
      <c r="N834" s="16">
        <v>0</v>
      </c>
      <c r="O834" s="13"/>
      <c r="P834" s="13">
        <v>2453.5</v>
      </c>
      <c r="Q834" s="13">
        <v>2453.5</v>
      </c>
      <c r="R834" s="13">
        <v>2453.5</v>
      </c>
      <c r="S834" s="13">
        <v>2453.5</v>
      </c>
      <c r="T834" s="13">
        <v>2453.5</v>
      </c>
      <c r="U834" s="13">
        <v>2453.5</v>
      </c>
      <c r="V834" s="25">
        <v>2453.5</v>
      </c>
      <c r="W834" s="13"/>
      <c r="X834" s="13"/>
      <c r="Y834" s="13"/>
      <c r="Z834" s="38">
        <v>2453.5</v>
      </c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F834" s="18">
        <f t="shared" si="103"/>
        <v>4907</v>
      </c>
      <c r="CG834" s="18">
        <f t="shared" si="108"/>
        <v>0</v>
      </c>
      <c r="CH834" s="13">
        <f t="shared" si="102"/>
        <v>4907</v>
      </c>
      <c r="CI834" s="13">
        <f t="shared" si="104"/>
        <v>26456.897413793107</v>
      </c>
      <c r="CJ834" s="13">
        <f t="shared" si="105"/>
        <v>31363.897413793107</v>
      </c>
      <c r="CK834" s="13"/>
      <c r="CL834" s="13">
        <f t="shared" si="106"/>
        <v>264568.97413793107</v>
      </c>
      <c r="CN834" t="s">
        <v>501</v>
      </c>
      <c r="CO834" t="s">
        <v>213</v>
      </c>
      <c r="CP834" t="s">
        <v>970</v>
      </c>
      <c r="CQ834" t="s">
        <v>25</v>
      </c>
      <c r="CR834" s="18">
        <f t="shared" si="107"/>
        <v>31363.897413793107</v>
      </c>
    </row>
    <row r="835" spans="1:96" x14ac:dyDescent="0.25">
      <c r="A835" t="s">
        <v>29</v>
      </c>
      <c r="B835" s="11">
        <v>4422</v>
      </c>
      <c r="C835">
        <v>96</v>
      </c>
      <c r="D835" s="21" t="s">
        <v>968</v>
      </c>
      <c r="E835" s="11" t="s">
        <v>1026</v>
      </c>
      <c r="F835" s="11" t="s">
        <v>439</v>
      </c>
      <c r="G835" s="13">
        <v>2453.5</v>
      </c>
      <c r="H835" s="13">
        <v>2846.06</v>
      </c>
      <c r="I835" s="14">
        <v>48</v>
      </c>
      <c r="J835" s="15">
        <v>43429</v>
      </c>
      <c r="K835" s="15">
        <v>44859</v>
      </c>
      <c r="L835" s="13">
        <v>264568.97413793107</v>
      </c>
      <c r="M835" s="13">
        <v>26456.897413793107</v>
      </c>
      <c r="N835" s="16">
        <v>0</v>
      </c>
      <c r="O835" s="13"/>
      <c r="P835" s="13">
        <v>2453.5</v>
      </c>
      <c r="Q835" s="13">
        <v>2453.5</v>
      </c>
      <c r="R835" s="13">
        <v>2453.5</v>
      </c>
      <c r="S835" s="13">
        <v>2453.5</v>
      </c>
      <c r="T835" s="13">
        <v>2453.5</v>
      </c>
      <c r="U835" s="13">
        <v>2453.5</v>
      </c>
      <c r="V835" s="25">
        <v>2453.5</v>
      </c>
      <c r="W835" s="13"/>
      <c r="X835" s="13"/>
      <c r="Y835" s="13"/>
      <c r="Z835" s="38">
        <v>2453.5</v>
      </c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F835" s="18">
        <f t="shared" si="103"/>
        <v>4907</v>
      </c>
      <c r="CG835" s="18">
        <f t="shared" si="108"/>
        <v>0</v>
      </c>
      <c r="CH835" s="13">
        <f t="shared" si="102"/>
        <v>4907</v>
      </c>
      <c r="CI835" s="13">
        <f t="shared" si="104"/>
        <v>26456.897413793107</v>
      </c>
      <c r="CJ835" s="13">
        <f t="shared" si="105"/>
        <v>31363.897413793107</v>
      </c>
      <c r="CK835" s="13"/>
      <c r="CL835" s="13">
        <f t="shared" si="106"/>
        <v>264568.97413793107</v>
      </c>
      <c r="CN835" t="s">
        <v>501</v>
      </c>
      <c r="CO835" t="s">
        <v>213</v>
      </c>
      <c r="CP835" t="s">
        <v>970</v>
      </c>
      <c r="CQ835" t="s">
        <v>25</v>
      </c>
      <c r="CR835" s="18">
        <f t="shared" si="107"/>
        <v>31363.897413793107</v>
      </c>
    </row>
    <row r="836" spans="1:96" x14ac:dyDescent="0.25">
      <c r="A836" t="s">
        <v>29</v>
      </c>
      <c r="B836" s="11">
        <v>4422</v>
      </c>
      <c r="C836">
        <v>97</v>
      </c>
      <c r="D836" s="21" t="s">
        <v>968</v>
      </c>
      <c r="E836" s="11" t="s">
        <v>1027</v>
      </c>
      <c r="F836" s="11" t="s">
        <v>439</v>
      </c>
      <c r="G836" s="13">
        <v>2453.5</v>
      </c>
      <c r="H836" s="13">
        <v>2846.06</v>
      </c>
      <c r="I836" s="14">
        <v>48</v>
      </c>
      <c r="J836" s="15">
        <v>43429</v>
      </c>
      <c r="K836" s="15">
        <v>44859</v>
      </c>
      <c r="L836" s="13">
        <v>332844.8275862069</v>
      </c>
      <c r="M836" s="13">
        <v>33284.482758620688</v>
      </c>
      <c r="N836" s="16">
        <v>0</v>
      </c>
      <c r="O836" s="13"/>
      <c r="P836" s="13">
        <v>2453.5</v>
      </c>
      <c r="Q836" s="13">
        <v>2453.5</v>
      </c>
      <c r="R836" s="13">
        <v>2453.5</v>
      </c>
      <c r="S836" s="13">
        <v>2453.5</v>
      </c>
      <c r="T836" s="13">
        <v>2453.5</v>
      </c>
      <c r="U836" s="13">
        <v>2453.5</v>
      </c>
      <c r="V836" s="25">
        <v>2453.5</v>
      </c>
      <c r="W836" s="13"/>
      <c r="X836" s="13"/>
      <c r="Y836" s="13"/>
      <c r="Z836" s="38">
        <v>2453.5</v>
      </c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F836" s="18">
        <f t="shared" si="103"/>
        <v>4907</v>
      </c>
      <c r="CG836" s="18">
        <f t="shared" si="108"/>
        <v>0</v>
      </c>
      <c r="CH836" s="13">
        <f t="shared" si="102"/>
        <v>4907</v>
      </c>
      <c r="CI836" s="13">
        <f t="shared" si="104"/>
        <v>33284.482758620688</v>
      </c>
      <c r="CJ836" s="13">
        <f t="shared" si="105"/>
        <v>38191.482758620688</v>
      </c>
      <c r="CK836" s="13"/>
      <c r="CL836" s="13">
        <f t="shared" si="106"/>
        <v>332844.8275862069</v>
      </c>
      <c r="CN836" t="s">
        <v>501</v>
      </c>
      <c r="CO836" t="s">
        <v>213</v>
      </c>
      <c r="CP836" t="s">
        <v>970</v>
      </c>
      <c r="CQ836" t="s">
        <v>25</v>
      </c>
      <c r="CR836" s="18">
        <f t="shared" si="107"/>
        <v>38191.482758620688</v>
      </c>
    </row>
    <row r="837" spans="1:96" x14ac:dyDescent="0.25">
      <c r="A837" t="s">
        <v>29</v>
      </c>
      <c r="B837" s="11">
        <v>4422</v>
      </c>
      <c r="C837">
        <v>98</v>
      </c>
      <c r="D837" s="21" t="s">
        <v>968</v>
      </c>
      <c r="E837" s="11" t="s">
        <v>1028</v>
      </c>
      <c r="F837" s="11" t="s">
        <v>439</v>
      </c>
      <c r="G837" s="13">
        <v>2453.5</v>
      </c>
      <c r="H837" s="13">
        <v>2846.06</v>
      </c>
      <c r="I837" s="14">
        <v>48</v>
      </c>
      <c r="J837" s="15">
        <v>43429</v>
      </c>
      <c r="K837" s="15">
        <v>44859</v>
      </c>
      <c r="L837" s="13">
        <v>332844.8275862069</v>
      </c>
      <c r="M837" s="13">
        <v>33284.482758620688</v>
      </c>
      <c r="N837" s="16">
        <v>0</v>
      </c>
      <c r="O837" s="13"/>
      <c r="P837" s="13">
        <v>2453.5</v>
      </c>
      <c r="Q837" s="13">
        <v>2453.5</v>
      </c>
      <c r="R837" s="13">
        <v>2453.5</v>
      </c>
      <c r="S837" s="13">
        <v>2453.5</v>
      </c>
      <c r="T837" s="13">
        <v>2453.5</v>
      </c>
      <c r="U837" s="13">
        <v>2453.5</v>
      </c>
      <c r="V837" s="25">
        <v>2453.5</v>
      </c>
      <c r="W837" s="13"/>
      <c r="X837" s="13"/>
      <c r="Y837" s="13"/>
      <c r="Z837" s="38">
        <v>2453.5</v>
      </c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F837" s="18">
        <f t="shared" si="103"/>
        <v>4907</v>
      </c>
      <c r="CG837" s="18">
        <f t="shared" si="108"/>
        <v>0</v>
      </c>
      <c r="CH837" s="13">
        <f t="shared" si="102"/>
        <v>4907</v>
      </c>
      <c r="CI837" s="13">
        <f t="shared" si="104"/>
        <v>33284.482758620688</v>
      </c>
      <c r="CJ837" s="13">
        <f t="shared" si="105"/>
        <v>38191.482758620688</v>
      </c>
      <c r="CK837" s="13"/>
      <c r="CL837" s="13">
        <f t="shared" si="106"/>
        <v>332844.8275862069</v>
      </c>
      <c r="CN837" t="s">
        <v>501</v>
      </c>
      <c r="CO837" t="s">
        <v>213</v>
      </c>
      <c r="CP837" t="s">
        <v>970</v>
      </c>
      <c r="CQ837" t="s">
        <v>25</v>
      </c>
      <c r="CR837" s="18">
        <f t="shared" si="107"/>
        <v>38191.482758620688</v>
      </c>
    </row>
    <row r="838" spans="1:96" x14ac:dyDescent="0.25">
      <c r="A838" t="s">
        <v>29</v>
      </c>
      <c r="B838" s="11">
        <v>4422</v>
      </c>
      <c r="C838">
        <v>99</v>
      </c>
      <c r="D838" s="21" t="s">
        <v>968</v>
      </c>
      <c r="E838" s="11" t="s">
        <v>1029</v>
      </c>
      <c r="F838" s="11" t="s">
        <v>439</v>
      </c>
      <c r="G838" s="13">
        <v>2453.5</v>
      </c>
      <c r="H838" s="13">
        <v>2846.06</v>
      </c>
      <c r="I838" s="14">
        <v>48</v>
      </c>
      <c r="J838" s="15">
        <v>43429</v>
      </c>
      <c r="K838" s="15">
        <v>44859</v>
      </c>
      <c r="L838" s="13">
        <v>403448.27586206899</v>
      </c>
      <c r="M838" s="13">
        <v>40344.827586206899</v>
      </c>
      <c r="N838" s="16">
        <v>0</v>
      </c>
      <c r="O838" s="13"/>
      <c r="P838" s="13">
        <v>2453.5</v>
      </c>
      <c r="Q838" s="13">
        <v>2453.5</v>
      </c>
      <c r="R838" s="13">
        <v>2453.5</v>
      </c>
      <c r="S838" s="13">
        <v>2453.5</v>
      </c>
      <c r="T838" s="13">
        <v>2453.5</v>
      </c>
      <c r="U838" s="13">
        <v>2453.5</v>
      </c>
      <c r="V838" s="25">
        <v>2453.5</v>
      </c>
      <c r="W838" s="13"/>
      <c r="X838" s="13"/>
      <c r="Y838" s="13"/>
      <c r="Z838" s="38">
        <v>2453.5</v>
      </c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F838" s="18">
        <f t="shared" si="103"/>
        <v>4907</v>
      </c>
      <c r="CG838" s="18">
        <f t="shared" si="108"/>
        <v>0</v>
      </c>
      <c r="CH838" s="13">
        <f t="shared" si="102"/>
        <v>4907</v>
      </c>
      <c r="CI838" s="13">
        <f t="shared" si="104"/>
        <v>40344.827586206899</v>
      </c>
      <c r="CJ838" s="13">
        <f t="shared" si="105"/>
        <v>45251.827586206899</v>
      </c>
      <c r="CK838" s="13"/>
      <c r="CL838" s="13">
        <f t="shared" si="106"/>
        <v>403448.27586206899</v>
      </c>
      <c r="CN838" t="s">
        <v>501</v>
      </c>
      <c r="CO838" t="s">
        <v>213</v>
      </c>
      <c r="CP838" t="s">
        <v>970</v>
      </c>
      <c r="CQ838" t="s">
        <v>25</v>
      </c>
      <c r="CR838" s="18">
        <f t="shared" si="107"/>
        <v>45251.827586206899</v>
      </c>
    </row>
    <row r="839" spans="1:96" x14ac:dyDescent="0.25">
      <c r="A839" t="s">
        <v>29</v>
      </c>
      <c r="B839" s="11">
        <v>4422</v>
      </c>
      <c r="C839">
        <v>100</v>
      </c>
      <c r="D839" s="21" t="s">
        <v>968</v>
      </c>
      <c r="E839" s="41" t="s">
        <v>1030</v>
      </c>
      <c r="F839" s="11" t="s">
        <v>439</v>
      </c>
      <c r="G839" s="13">
        <v>8901</v>
      </c>
      <c r="H839" s="13">
        <v>10325.16</v>
      </c>
      <c r="I839" s="14">
        <v>48</v>
      </c>
      <c r="J839" s="15">
        <v>43429</v>
      </c>
      <c r="K839" s="15">
        <v>44859</v>
      </c>
      <c r="L839" s="13">
        <v>403448.27586206899</v>
      </c>
      <c r="M839" s="13">
        <v>40344.827586206899</v>
      </c>
      <c r="N839" s="16">
        <v>0</v>
      </c>
      <c r="O839" s="13"/>
      <c r="P839" s="13">
        <v>8901</v>
      </c>
      <c r="Q839" s="13">
        <v>8901</v>
      </c>
      <c r="R839" s="13">
        <v>8901</v>
      </c>
      <c r="S839" s="13">
        <v>8901</v>
      </c>
      <c r="T839" s="13">
        <v>8901</v>
      </c>
      <c r="U839" s="13">
        <v>8901</v>
      </c>
      <c r="V839" s="25">
        <v>8901</v>
      </c>
      <c r="W839" s="13"/>
      <c r="X839" s="13"/>
      <c r="Y839" s="13"/>
      <c r="Z839" s="38">
        <v>8901</v>
      </c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F839" s="18">
        <f t="shared" si="103"/>
        <v>17802</v>
      </c>
      <c r="CG839" s="18">
        <f t="shared" si="108"/>
        <v>0</v>
      </c>
      <c r="CH839" s="13">
        <f t="shared" ref="CH839:CH902" si="109">+CE839+CF839+CG839</f>
        <v>17802</v>
      </c>
      <c r="CI839" s="13">
        <f t="shared" si="104"/>
        <v>40344.827586206899</v>
      </c>
      <c r="CJ839" s="13">
        <f t="shared" si="105"/>
        <v>58146.827586206899</v>
      </c>
      <c r="CK839" s="13"/>
      <c r="CL839" s="13">
        <f t="shared" si="106"/>
        <v>403448.27586206899</v>
      </c>
      <c r="CN839" t="s">
        <v>501</v>
      </c>
      <c r="CO839" t="s">
        <v>213</v>
      </c>
      <c r="CP839" t="s">
        <v>970</v>
      </c>
      <c r="CQ839" t="s">
        <v>25</v>
      </c>
      <c r="CR839" s="18">
        <f t="shared" si="107"/>
        <v>58146.827586206899</v>
      </c>
    </row>
    <row r="840" spans="1:96" x14ac:dyDescent="0.25">
      <c r="A840" t="s">
        <v>29</v>
      </c>
      <c r="B840" s="11">
        <v>4422</v>
      </c>
      <c r="C840">
        <v>101</v>
      </c>
      <c r="D840" s="21" t="s">
        <v>968</v>
      </c>
      <c r="E840" s="71" t="s">
        <v>1031</v>
      </c>
      <c r="F840" s="11" t="s">
        <v>439</v>
      </c>
      <c r="G840" s="13">
        <v>8901.0775862068967</v>
      </c>
      <c r="H840" s="13">
        <v>10325.25</v>
      </c>
      <c r="I840" s="14">
        <v>48</v>
      </c>
      <c r="J840" s="15">
        <v>43429</v>
      </c>
      <c r="K840" s="15">
        <v>44859</v>
      </c>
      <c r="L840" s="13">
        <v>73275.862068965522</v>
      </c>
      <c r="M840" s="13">
        <v>7327.5862068965525</v>
      </c>
      <c r="N840" s="16">
        <v>0</v>
      </c>
      <c r="O840" s="13"/>
      <c r="P840" s="13">
        <v>8901.0775862068967</v>
      </c>
      <c r="Q840" s="13">
        <v>8901.0775862068967</v>
      </c>
      <c r="R840" s="13">
        <v>8901.0775862068967</v>
      </c>
      <c r="S840" s="13">
        <v>8901.0775862068967</v>
      </c>
      <c r="T840" s="13">
        <v>8901.0775862068967</v>
      </c>
      <c r="U840" s="13">
        <v>8901.0775862068967</v>
      </c>
      <c r="V840" s="25">
        <v>8901.0775862068967</v>
      </c>
      <c r="W840" s="13"/>
      <c r="X840" s="13"/>
      <c r="Y840" s="13"/>
      <c r="Z840" s="38">
        <v>8901.0775862068967</v>
      </c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F840" s="18">
        <f t="shared" si="103"/>
        <v>17802.155172413793</v>
      </c>
      <c r="CG840" s="18">
        <f t="shared" si="108"/>
        <v>0</v>
      </c>
      <c r="CH840" s="13">
        <f t="shared" si="109"/>
        <v>17802.155172413793</v>
      </c>
      <c r="CI840" s="13">
        <f t="shared" si="104"/>
        <v>7327.5862068965525</v>
      </c>
      <c r="CJ840" s="13">
        <f t="shared" si="105"/>
        <v>25129.741379310348</v>
      </c>
      <c r="CK840" s="13"/>
      <c r="CL840" s="13">
        <f t="shared" si="106"/>
        <v>73275.862068965522</v>
      </c>
      <c r="CN840" t="s">
        <v>501</v>
      </c>
      <c r="CO840" t="s">
        <v>213</v>
      </c>
      <c r="CP840" t="s">
        <v>970</v>
      </c>
      <c r="CQ840" t="s">
        <v>25</v>
      </c>
      <c r="CR840" s="18">
        <f t="shared" si="107"/>
        <v>25129.741379310348</v>
      </c>
    </row>
    <row r="841" spans="1:96" x14ac:dyDescent="0.25">
      <c r="A841" t="s">
        <v>29</v>
      </c>
      <c r="B841" s="11">
        <v>4422</v>
      </c>
      <c r="C841">
        <v>102</v>
      </c>
      <c r="D841" s="21" t="s">
        <v>968</v>
      </c>
      <c r="E841" s="71" t="s">
        <v>1032</v>
      </c>
      <c r="F841" s="11" t="s">
        <v>439</v>
      </c>
      <c r="G841" s="13">
        <v>1616.6465517241379</v>
      </c>
      <c r="H841" s="13">
        <v>1875.31</v>
      </c>
      <c r="I841" s="14">
        <v>48</v>
      </c>
      <c r="J841" s="15">
        <v>43429</v>
      </c>
      <c r="K841" s="15">
        <v>44859</v>
      </c>
      <c r="L841" s="13">
        <v>73275.862068965522</v>
      </c>
      <c r="M841" s="13">
        <v>7327.5862068965525</v>
      </c>
      <c r="N841" s="16">
        <v>0</v>
      </c>
      <c r="O841" s="13"/>
      <c r="P841" s="13">
        <v>1616.6465517241379</v>
      </c>
      <c r="Q841" s="13">
        <v>1616.6465517241379</v>
      </c>
      <c r="R841" s="13">
        <v>1616.6465517241379</v>
      </c>
      <c r="S841" s="13">
        <v>1616.6465517241379</v>
      </c>
      <c r="T841" s="13">
        <v>1616.6465517241379</v>
      </c>
      <c r="U841" s="13">
        <v>1616.6465517241379</v>
      </c>
      <c r="V841" s="25">
        <v>1616.6465517241379</v>
      </c>
      <c r="W841" s="13"/>
      <c r="X841" s="13"/>
      <c r="Y841" s="13"/>
      <c r="Z841" s="38">
        <v>1616.6465517241379</v>
      </c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F841" s="18">
        <f t="shared" si="103"/>
        <v>3233.2931034482758</v>
      </c>
      <c r="CG841" s="18">
        <f t="shared" si="108"/>
        <v>0</v>
      </c>
      <c r="CH841" s="13">
        <f t="shared" si="109"/>
        <v>3233.2931034482758</v>
      </c>
      <c r="CI841" s="13">
        <f t="shared" si="104"/>
        <v>7327.5862068965525</v>
      </c>
      <c r="CJ841" s="13">
        <f t="shared" si="105"/>
        <v>10560.879310344828</v>
      </c>
      <c r="CK841" s="13"/>
      <c r="CL841" s="13">
        <f t="shared" si="106"/>
        <v>73275.862068965522</v>
      </c>
      <c r="CN841" t="s">
        <v>501</v>
      </c>
      <c r="CO841" t="s">
        <v>213</v>
      </c>
      <c r="CP841" t="s">
        <v>970</v>
      </c>
      <c r="CQ841" t="s">
        <v>25</v>
      </c>
      <c r="CR841" s="18">
        <f t="shared" si="107"/>
        <v>10560.879310344828</v>
      </c>
    </row>
    <row r="842" spans="1:96" x14ac:dyDescent="0.25">
      <c r="A842" t="s">
        <v>29</v>
      </c>
      <c r="B842" s="11">
        <v>4422</v>
      </c>
      <c r="C842">
        <v>103</v>
      </c>
      <c r="D842" s="21" t="s">
        <v>968</v>
      </c>
      <c r="E842" s="71" t="s">
        <v>1033</v>
      </c>
      <c r="F842" s="11" t="s">
        <v>439</v>
      </c>
      <c r="G842" s="13">
        <v>1616.6465517241379</v>
      </c>
      <c r="H842" s="13">
        <v>1875.31</v>
      </c>
      <c r="I842" s="14">
        <v>48</v>
      </c>
      <c r="J842" s="15">
        <v>43429</v>
      </c>
      <c r="K842" s="15">
        <v>44859</v>
      </c>
      <c r="L842" s="13">
        <v>73275.862068965522</v>
      </c>
      <c r="M842" s="13">
        <v>7327.5862068965525</v>
      </c>
      <c r="N842" s="16">
        <v>0</v>
      </c>
      <c r="O842" s="13"/>
      <c r="P842" s="13">
        <v>1616.6465517241379</v>
      </c>
      <c r="Q842" s="13">
        <v>1616.6465517241379</v>
      </c>
      <c r="R842" s="13">
        <v>1616.6465517241379</v>
      </c>
      <c r="S842" s="13">
        <v>1616.6465517241379</v>
      </c>
      <c r="T842" s="13">
        <v>1616.6465517241379</v>
      </c>
      <c r="U842" s="13">
        <v>1616.6465517241379</v>
      </c>
      <c r="V842" s="25">
        <v>1616.6465517241379</v>
      </c>
      <c r="W842" s="13"/>
      <c r="X842" s="13"/>
      <c r="Y842" s="13"/>
      <c r="Z842" s="38">
        <v>1616.6465517241379</v>
      </c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9"/>
      <c r="BR842" s="39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F842" s="18">
        <f t="shared" si="103"/>
        <v>3233.2931034482758</v>
      </c>
      <c r="CG842" s="18">
        <f t="shared" si="108"/>
        <v>0</v>
      </c>
      <c r="CH842" s="13">
        <f t="shared" si="109"/>
        <v>3233.2931034482758</v>
      </c>
      <c r="CI842" s="13">
        <f t="shared" si="104"/>
        <v>7327.5862068965525</v>
      </c>
      <c r="CJ842" s="13">
        <f t="shared" si="105"/>
        <v>10560.879310344828</v>
      </c>
      <c r="CK842" s="13"/>
      <c r="CL842" s="13">
        <f t="shared" si="106"/>
        <v>73275.862068965522</v>
      </c>
      <c r="CN842" t="s">
        <v>501</v>
      </c>
      <c r="CO842" t="s">
        <v>213</v>
      </c>
      <c r="CP842" t="s">
        <v>970</v>
      </c>
      <c r="CQ842" t="s">
        <v>25</v>
      </c>
      <c r="CR842" s="18">
        <f t="shared" si="107"/>
        <v>10560.879310344828</v>
      </c>
    </row>
    <row r="843" spans="1:96" x14ac:dyDescent="0.25">
      <c r="A843" t="s">
        <v>29</v>
      </c>
      <c r="B843" s="11">
        <v>4422</v>
      </c>
      <c r="C843">
        <v>104</v>
      </c>
      <c r="D843" s="21" t="s">
        <v>968</v>
      </c>
      <c r="E843" s="71" t="s">
        <v>1034</v>
      </c>
      <c r="F843" s="11" t="s">
        <v>439</v>
      </c>
      <c r="G843" s="13">
        <v>1616.6465517241379</v>
      </c>
      <c r="H843" s="13">
        <v>1875.31</v>
      </c>
      <c r="I843" s="14">
        <v>48</v>
      </c>
      <c r="J843" s="15">
        <v>43429</v>
      </c>
      <c r="K843" s="15">
        <v>44859</v>
      </c>
      <c r="L843" s="13">
        <v>73275.862068965522</v>
      </c>
      <c r="M843" s="13">
        <v>7327.5862068965525</v>
      </c>
      <c r="N843" s="16">
        <v>0</v>
      </c>
      <c r="O843" s="13"/>
      <c r="P843" s="13">
        <v>1616.6465517241379</v>
      </c>
      <c r="Q843" s="13">
        <v>1616.6465517241379</v>
      </c>
      <c r="R843" s="13">
        <v>1616.6465517241379</v>
      </c>
      <c r="S843" s="13">
        <v>1616.6465517241379</v>
      </c>
      <c r="T843" s="13">
        <v>1616.6465517241379</v>
      </c>
      <c r="U843" s="13">
        <v>1616.6465517241379</v>
      </c>
      <c r="V843" s="25">
        <v>1616.6465517241379</v>
      </c>
      <c r="W843" s="13"/>
      <c r="X843" s="13"/>
      <c r="Y843" s="13"/>
      <c r="Z843" s="38">
        <v>1616.6465517241379</v>
      </c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9"/>
      <c r="BR843" s="39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F843" s="18">
        <f t="shared" si="103"/>
        <v>3233.2931034482758</v>
      </c>
      <c r="CG843" s="18">
        <f t="shared" si="108"/>
        <v>0</v>
      </c>
      <c r="CH843" s="13">
        <f t="shared" si="109"/>
        <v>3233.2931034482758</v>
      </c>
      <c r="CI843" s="13">
        <f t="shared" si="104"/>
        <v>7327.5862068965525</v>
      </c>
      <c r="CJ843" s="13">
        <f t="shared" si="105"/>
        <v>10560.879310344828</v>
      </c>
      <c r="CK843" s="13"/>
      <c r="CL843" s="13">
        <f t="shared" si="106"/>
        <v>73275.862068965522</v>
      </c>
      <c r="CN843" t="s">
        <v>501</v>
      </c>
      <c r="CO843" t="s">
        <v>213</v>
      </c>
      <c r="CP843" t="s">
        <v>970</v>
      </c>
      <c r="CQ843" t="s">
        <v>25</v>
      </c>
      <c r="CR843" s="18">
        <f t="shared" si="107"/>
        <v>10560.879310344828</v>
      </c>
    </row>
    <row r="844" spans="1:96" x14ac:dyDescent="0.25">
      <c r="A844" t="s">
        <v>29</v>
      </c>
      <c r="B844" s="11">
        <v>4422</v>
      </c>
      <c r="C844">
        <v>105</v>
      </c>
      <c r="D844" s="21" t="s">
        <v>968</v>
      </c>
      <c r="E844" s="71" t="s">
        <v>1035</v>
      </c>
      <c r="F844" s="11" t="s">
        <v>439</v>
      </c>
      <c r="G844" s="13">
        <v>1616.6465517241379</v>
      </c>
      <c r="H844" s="13">
        <v>1875.31</v>
      </c>
      <c r="I844" s="14">
        <v>48</v>
      </c>
      <c r="J844" s="15">
        <v>43429</v>
      </c>
      <c r="K844" s="15">
        <v>44859</v>
      </c>
      <c r="L844" s="13">
        <v>75862.068965517246</v>
      </c>
      <c r="M844" s="13">
        <v>7586.2068965517246</v>
      </c>
      <c r="N844" s="16">
        <v>0</v>
      </c>
      <c r="O844" s="13"/>
      <c r="P844" s="13">
        <v>1616.6465517241379</v>
      </c>
      <c r="Q844" s="13">
        <v>1616.6465517241379</v>
      </c>
      <c r="R844" s="13">
        <v>1616.6465517241379</v>
      </c>
      <c r="S844" s="13">
        <v>1616.6465517241379</v>
      </c>
      <c r="T844" s="13">
        <v>1616.6465517241379</v>
      </c>
      <c r="U844" s="13">
        <v>1616.6465517241379</v>
      </c>
      <c r="V844" s="25">
        <v>1616.6465517241379</v>
      </c>
      <c r="W844" s="13"/>
      <c r="X844" s="13"/>
      <c r="Y844" s="13"/>
      <c r="Z844" s="38">
        <v>1616.6465517241379</v>
      </c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F844" s="18">
        <f t="shared" si="103"/>
        <v>3233.2931034482758</v>
      </c>
      <c r="CG844" s="18">
        <f t="shared" si="108"/>
        <v>0</v>
      </c>
      <c r="CH844" s="13">
        <f t="shared" si="109"/>
        <v>3233.2931034482758</v>
      </c>
      <c r="CI844" s="13">
        <f t="shared" si="104"/>
        <v>7586.2068965517246</v>
      </c>
      <c r="CJ844" s="13">
        <f t="shared" si="105"/>
        <v>10819.5</v>
      </c>
      <c r="CK844" s="13"/>
      <c r="CL844" s="13">
        <f t="shared" si="106"/>
        <v>75862.068965517246</v>
      </c>
      <c r="CN844" t="s">
        <v>501</v>
      </c>
      <c r="CO844" t="s">
        <v>213</v>
      </c>
      <c r="CP844" t="s">
        <v>970</v>
      </c>
      <c r="CQ844" t="s">
        <v>25</v>
      </c>
      <c r="CR844" s="18">
        <f t="shared" si="107"/>
        <v>10819.5</v>
      </c>
    </row>
    <row r="845" spans="1:96" x14ac:dyDescent="0.25">
      <c r="A845" t="s">
        <v>29</v>
      </c>
      <c r="B845" s="11">
        <v>4422</v>
      </c>
      <c r="C845">
        <v>106</v>
      </c>
      <c r="D845" s="21" t="s">
        <v>968</v>
      </c>
      <c r="E845" s="71" t="s">
        <v>1036</v>
      </c>
      <c r="F845" s="11" t="s">
        <v>439</v>
      </c>
      <c r="G845" s="13">
        <v>1673.7068965517242</v>
      </c>
      <c r="H845" s="13">
        <v>1941.5</v>
      </c>
      <c r="I845" s="14">
        <v>48</v>
      </c>
      <c r="J845" s="15">
        <v>43429</v>
      </c>
      <c r="K845" s="15">
        <v>44859</v>
      </c>
      <c r="L845" s="13">
        <v>75862.068965517246</v>
      </c>
      <c r="M845" s="13">
        <v>7586.2068965517246</v>
      </c>
      <c r="N845" s="16">
        <v>0</v>
      </c>
      <c r="O845" s="13"/>
      <c r="P845" s="13">
        <v>1673.7068965517242</v>
      </c>
      <c r="Q845" s="13">
        <v>1673.7068965517242</v>
      </c>
      <c r="R845" s="13">
        <v>1673.7068965517242</v>
      </c>
      <c r="S845" s="13">
        <v>1673.7068965517242</v>
      </c>
      <c r="T845" s="13">
        <v>1673.7068965517242</v>
      </c>
      <c r="U845" s="13">
        <v>1673.7068965517242</v>
      </c>
      <c r="V845" s="25">
        <v>1673.7068965517242</v>
      </c>
      <c r="W845" s="13"/>
      <c r="X845" s="13"/>
      <c r="Y845" s="13"/>
      <c r="Z845" s="38">
        <v>1673.7068965517242</v>
      </c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F845" s="18">
        <f t="shared" ref="CF845:CF908" si="110">SUM(X845:CB845)+G845</f>
        <v>3347.4137931034484</v>
      </c>
      <c r="CG845" s="18">
        <f t="shared" si="108"/>
        <v>0</v>
      </c>
      <c r="CH845" s="13">
        <f t="shared" si="109"/>
        <v>3347.4137931034484</v>
      </c>
      <c r="CI845" s="13">
        <f t="shared" ref="CI845:CI908" si="111">+M845</f>
        <v>7586.2068965517246</v>
      </c>
      <c r="CJ845" s="13">
        <f t="shared" ref="CJ845:CJ908" si="112">+CH845+CI845</f>
        <v>10933.620689655174</v>
      </c>
      <c r="CK845" s="13"/>
      <c r="CL845" s="13">
        <f t="shared" ref="CL845:CL908" si="113">+L845</f>
        <v>75862.068965517246</v>
      </c>
      <c r="CN845" t="s">
        <v>501</v>
      </c>
      <c r="CO845" t="s">
        <v>213</v>
      </c>
      <c r="CP845" t="s">
        <v>970</v>
      </c>
      <c r="CQ845" t="s">
        <v>25</v>
      </c>
      <c r="CR845" s="18">
        <f t="shared" ref="CR845:CR908" si="114">+CJ845</f>
        <v>10933.620689655174</v>
      </c>
    </row>
    <row r="846" spans="1:96" x14ac:dyDescent="0.25">
      <c r="A846" t="s">
        <v>29</v>
      </c>
      <c r="B846" s="11">
        <v>4422</v>
      </c>
      <c r="C846">
        <v>107</v>
      </c>
      <c r="D846" s="21" t="s">
        <v>968</v>
      </c>
      <c r="E846" s="71" t="s">
        <v>1037</v>
      </c>
      <c r="F846" s="11" t="s">
        <v>439</v>
      </c>
      <c r="G846" s="13">
        <v>1673.7068965517242</v>
      </c>
      <c r="H846" s="13">
        <v>1941.5</v>
      </c>
      <c r="I846" s="14">
        <v>48</v>
      </c>
      <c r="J846" s="15">
        <v>43429</v>
      </c>
      <c r="K846" s="15">
        <v>44859</v>
      </c>
      <c r="L846" s="13">
        <v>75862.068965517246</v>
      </c>
      <c r="M846" s="13">
        <v>7586.2068965517246</v>
      </c>
      <c r="N846" s="16">
        <v>0</v>
      </c>
      <c r="O846" s="13"/>
      <c r="P846" s="13">
        <v>1673.7068965517242</v>
      </c>
      <c r="Q846" s="13">
        <v>1673.7068965517242</v>
      </c>
      <c r="R846" s="13">
        <v>1673.7068965517242</v>
      </c>
      <c r="S846" s="13">
        <v>1673.7068965517242</v>
      </c>
      <c r="T846" s="13">
        <v>1673.7068965517242</v>
      </c>
      <c r="U846" s="13">
        <v>1673.7068965517242</v>
      </c>
      <c r="V846" s="25">
        <v>1673.7068965517242</v>
      </c>
      <c r="W846" s="13"/>
      <c r="X846" s="13"/>
      <c r="Y846" s="13"/>
      <c r="Z846" s="38">
        <v>1673.7068965517242</v>
      </c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F846" s="18">
        <f t="shared" si="110"/>
        <v>3347.4137931034484</v>
      </c>
      <c r="CG846" s="18">
        <f t="shared" si="108"/>
        <v>0</v>
      </c>
      <c r="CH846" s="13">
        <f t="shared" si="109"/>
        <v>3347.4137931034484</v>
      </c>
      <c r="CI846" s="13">
        <f t="shared" si="111"/>
        <v>7586.2068965517246</v>
      </c>
      <c r="CJ846" s="13">
        <f t="shared" si="112"/>
        <v>10933.620689655174</v>
      </c>
      <c r="CK846" s="13"/>
      <c r="CL846" s="13">
        <f t="shared" si="113"/>
        <v>75862.068965517246</v>
      </c>
      <c r="CN846" t="s">
        <v>501</v>
      </c>
      <c r="CO846" t="s">
        <v>213</v>
      </c>
      <c r="CP846" t="s">
        <v>970</v>
      </c>
      <c r="CQ846" t="s">
        <v>25</v>
      </c>
      <c r="CR846" s="18">
        <f t="shared" si="114"/>
        <v>10933.620689655174</v>
      </c>
    </row>
    <row r="847" spans="1:96" x14ac:dyDescent="0.25">
      <c r="A847" t="s">
        <v>29</v>
      </c>
      <c r="B847" s="11">
        <v>4422</v>
      </c>
      <c r="C847">
        <v>108</v>
      </c>
      <c r="D847" s="21" t="s">
        <v>968</v>
      </c>
      <c r="E847" s="71" t="s">
        <v>1038</v>
      </c>
      <c r="F847" s="11" t="s">
        <v>439</v>
      </c>
      <c r="G847" s="13">
        <v>1673.7068965517242</v>
      </c>
      <c r="H847" s="13">
        <v>1941.5</v>
      </c>
      <c r="I847" s="14">
        <v>48</v>
      </c>
      <c r="J847" s="15">
        <v>43429</v>
      </c>
      <c r="K847" s="15">
        <v>44859</v>
      </c>
      <c r="L847" s="13">
        <v>81034.482758620696</v>
      </c>
      <c r="M847" s="13">
        <v>8103.4482758620697</v>
      </c>
      <c r="N847" s="16">
        <v>0</v>
      </c>
      <c r="O847" s="13"/>
      <c r="P847" s="13">
        <v>1673.7068965517242</v>
      </c>
      <c r="Q847" s="13">
        <v>1673.7068965517242</v>
      </c>
      <c r="R847" s="13">
        <v>1673.7068965517242</v>
      </c>
      <c r="S847" s="13">
        <v>1673.7068965517242</v>
      </c>
      <c r="T847" s="13">
        <v>1673.7068965517242</v>
      </c>
      <c r="U847" s="13">
        <v>1673.7068965517242</v>
      </c>
      <c r="V847" s="25">
        <v>1673.7068965517242</v>
      </c>
      <c r="W847" s="13"/>
      <c r="X847" s="13"/>
      <c r="Y847" s="13"/>
      <c r="Z847" s="38">
        <v>1673.7068965517242</v>
      </c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F847" s="18">
        <f t="shared" si="110"/>
        <v>3347.4137931034484</v>
      </c>
      <c r="CG847" s="18">
        <f t="shared" si="108"/>
        <v>0</v>
      </c>
      <c r="CH847" s="13">
        <f t="shared" si="109"/>
        <v>3347.4137931034484</v>
      </c>
      <c r="CI847" s="13">
        <f t="shared" si="111"/>
        <v>8103.4482758620697</v>
      </c>
      <c r="CJ847" s="13">
        <f t="shared" si="112"/>
        <v>11450.862068965518</v>
      </c>
      <c r="CK847" s="13"/>
      <c r="CL847" s="13">
        <f t="shared" si="113"/>
        <v>81034.482758620696</v>
      </c>
      <c r="CN847" t="s">
        <v>501</v>
      </c>
      <c r="CO847" t="s">
        <v>213</v>
      </c>
      <c r="CP847" t="s">
        <v>970</v>
      </c>
      <c r="CQ847" t="s">
        <v>25</v>
      </c>
      <c r="CR847" s="18">
        <f t="shared" si="114"/>
        <v>11450.862068965518</v>
      </c>
    </row>
    <row r="848" spans="1:96" x14ac:dyDescent="0.25">
      <c r="A848" t="s">
        <v>29</v>
      </c>
      <c r="B848" s="11">
        <v>4422</v>
      </c>
      <c r="C848">
        <v>109</v>
      </c>
      <c r="D848" s="21" t="s">
        <v>968</v>
      </c>
      <c r="E848" s="71" t="s">
        <v>1039</v>
      </c>
      <c r="F848" s="11" t="s">
        <v>439</v>
      </c>
      <c r="G848" s="13">
        <v>1787.8275862068967</v>
      </c>
      <c r="H848" s="13">
        <v>2073.88</v>
      </c>
      <c r="I848" s="14">
        <v>48</v>
      </c>
      <c r="J848" s="15">
        <v>43429</v>
      </c>
      <c r="K848" s="15">
        <v>44859</v>
      </c>
      <c r="L848" s="13">
        <v>81034.482758620696</v>
      </c>
      <c r="M848" s="13">
        <v>8103.4482758620697</v>
      </c>
      <c r="N848" s="16">
        <v>0</v>
      </c>
      <c r="O848" s="13"/>
      <c r="P848" s="13">
        <v>1787.8275862068967</v>
      </c>
      <c r="Q848" s="13">
        <v>1787.8275862068967</v>
      </c>
      <c r="R848" s="13">
        <v>1787.8275862068967</v>
      </c>
      <c r="S848" s="13">
        <v>1787.8275862068967</v>
      </c>
      <c r="T848" s="13">
        <v>1787.8275862068967</v>
      </c>
      <c r="U848" s="13">
        <v>1787.8275862068967</v>
      </c>
      <c r="V848" s="25">
        <v>1787.8275862068967</v>
      </c>
      <c r="W848" s="13"/>
      <c r="X848" s="13"/>
      <c r="Y848" s="13"/>
      <c r="Z848" s="38">
        <v>1787.8275862068967</v>
      </c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F848" s="18">
        <f t="shared" si="110"/>
        <v>3575.6551724137935</v>
      </c>
      <c r="CG848" s="18">
        <f t="shared" si="108"/>
        <v>0</v>
      </c>
      <c r="CH848" s="13">
        <f t="shared" si="109"/>
        <v>3575.6551724137935</v>
      </c>
      <c r="CI848" s="13">
        <f t="shared" si="111"/>
        <v>8103.4482758620697</v>
      </c>
      <c r="CJ848" s="13">
        <f t="shared" si="112"/>
        <v>11679.103448275862</v>
      </c>
      <c r="CK848" s="13"/>
      <c r="CL848" s="13">
        <f t="shared" si="113"/>
        <v>81034.482758620696</v>
      </c>
      <c r="CN848" t="s">
        <v>501</v>
      </c>
      <c r="CO848" t="s">
        <v>213</v>
      </c>
      <c r="CP848" t="s">
        <v>970</v>
      </c>
      <c r="CQ848" t="s">
        <v>25</v>
      </c>
      <c r="CR848" s="18">
        <f t="shared" si="114"/>
        <v>11679.103448275862</v>
      </c>
    </row>
    <row r="849" spans="1:96" x14ac:dyDescent="0.25">
      <c r="A849" t="s">
        <v>29</v>
      </c>
      <c r="B849" s="11">
        <v>4422</v>
      </c>
      <c r="C849">
        <v>110</v>
      </c>
      <c r="D849" s="21" t="s">
        <v>968</v>
      </c>
      <c r="E849" s="71" t="s">
        <v>1040</v>
      </c>
      <c r="F849" s="11" t="s">
        <v>439</v>
      </c>
      <c r="G849" s="13">
        <v>1787.8275862068967</v>
      </c>
      <c r="H849" s="13">
        <v>2073.88</v>
      </c>
      <c r="I849" s="14">
        <v>48</v>
      </c>
      <c r="J849" s="15">
        <v>43429</v>
      </c>
      <c r="K849" s="15">
        <v>44859</v>
      </c>
      <c r="L849" s="13">
        <v>81034.482758620696</v>
      </c>
      <c r="M849" s="13">
        <v>8103.4482758620697</v>
      </c>
      <c r="N849" s="16">
        <v>0</v>
      </c>
      <c r="O849" s="13"/>
      <c r="P849" s="13">
        <v>1787.8275862068967</v>
      </c>
      <c r="Q849" s="13">
        <v>1787.8275862068967</v>
      </c>
      <c r="R849" s="13">
        <v>1787.8275862068967</v>
      </c>
      <c r="S849" s="13">
        <v>1787.8275862068967</v>
      </c>
      <c r="T849" s="13">
        <v>1787.8275862068967</v>
      </c>
      <c r="U849" s="13">
        <v>1787.8275862068967</v>
      </c>
      <c r="V849" s="25">
        <v>1787.8275862068967</v>
      </c>
      <c r="W849" s="13"/>
      <c r="X849" s="13"/>
      <c r="Y849" s="13"/>
      <c r="Z849" s="38">
        <v>1787.8275862068967</v>
      </c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F849" s="18">
        <f t="shared" si="110"/>
        <v>3575.6551724137935</v>
      </c>
      <c r="CG849" s="18">
        <f t="shared" si="108"/>
        <v>0</v>
      </c>
      <c r="CH849" s="13">
        <f t="shared" si="109"/>
        <v>3575.6551724137935</v>
      </c>
      <c r="CI849" s="13">
        <f t="shared" si="111"/>
        <v>8103.4482758620697</v>
      </c>
      <c r="CJ849" s="13">
        <f t="shared" si="112"/>
        <v>11679.103448275862</v>
      </c>
      <c r="CK849" s="13"/>
      <c r="CL849" s="13">
        <f t="shared" si="113"/>
        <v>81034.482758620696</v>
      </c>
      <c r="CN849" t="s">
        <v>501</v>
      </c>
      <c r="CO849" t="s">
        <v>213</v>
      </c>
      <c r="CP849" t="s">
        <v>970</v>
      </c>
      <c r="CQ849" t="s">
        <v>25</v>
      </c>
      <c r="CR849" s="18">
        <f t="shared" si="114"/>
        <v>11679.103448275862</v>
      </c>
    </row>
    <row r="850" spans="1:96" x14ac:dyDescent="0.25">
      <c r="A850" t="s">
        <v>29</v>
      </c>
      <c r="B850" s="11">
        <v>4422</v>
      </c>
      <c r="C850">
        <v>111</v>
      </c>
      <c r="D850" s="21" t="s">
        <v>968</v>
      </c>
      <c r="E850" s="71" t="s">
        <v>1041</v>
      </c>
      <c r="F850" s="11" t="s">
        <v>439</v>
      </c>
      <c r="G850" s="13">
        <v>1787.8275862068967</v>
      </c>
      <c r="H850" s="13">
        <v>2073.88</v>
      </c>
      <c r="I850" s="14">
        <v>48</v>
      </c>
      <c r="J850" s="15">
        <v>43429</v>
      </c>
      <c r="K850" s="15">
        <v>44859</v>
      </c>
      <c r="L850" s="13">
        <v>81034.482758620696</v>
      </c>
      <c r="M850" s="13">
        <v>8103.4482758620697</v>
      </c>
      <c r="N850" s="16">
        <v>0</v>
      </c>
      <c r="O850" s="13"/>
      <c r="P850" s="13">
        <v>1787.8275862068967</v>
      </c>
      <c r="Q850" s="13">
        <v>1787.8275862068967</v>
      </c>
      <c r="R850" s="13">
        <v>1787.8275862068967</v>
      </c>
      <c r="S850" s="13">
        <v>1787.8275862068967</v>
      </c>
      <c r="T850" s="13">
        <v>1787.8275862068967</v>
      </c>
      <c r="U850" s="13">
        <v>1787.8275862068967</v>
      </c>
      <c r="V850" s="25">
        <v>1787.8275862068967</v>
      </c>
      <c r="W850" s="13"/>
      <c r="X850" s="13"/>
      <c r="Y850" s="13"/>
      <c r="Z850" s="38">
        <v>1787.8275862068967</v>
      </c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F850" s="18">
        <f t="shared" si="110"/>
        <v>3575.6551724137935</v>
      </c>
      <c r="CG850" s="18">
        <f t="shared" si="108"/>
        <v>0</v>
      </c>
      <c r="CH850" s="13">
        <f t="shared" si="109"/>
        <v>3575.6551724137935</v>
      </c>
      <c r="CI850" s="13">
        <f t="shared" si="111"/>
        <v>8103.4482758620697</v>
      </c>
      <c r="CJ850" s="13">
        <f t="shared" si="112"/>
        <v>11679.103448275862</v>
      </c>
      <c r="CK850" s="13"/>
      <c r="CL850" s="13">
        <f t="shared" si="113"/>
        <v>81034.482758620696</v>
      </c>
      <c r="CN850" t="e">
        <v>#N/A</v>
      </c>
      <c r="CO850" t="e">
        <v>#N/A</v>
      </c>
      <c r="CP850" t="e">
        <v>#N/A</v>
      </c>
      <c r="CQ850" t="s">
        <v>25</v>
      </c>
      <c r="CR850" s="18">
        <f t="shared" si="114"/>
        <v>11679.103448275862</v>
      </c>
    </row>
    <row r="851" spans="1:96" x14ac:dyDescent="0.25">
      <c r="A851" t="s">
        <v>29</v>
      </c>
      <c r="B851" s="11">
        <v>4422</v>
      </c>
      <c r="C851">
        <v>112</v>
      </c>
      <c r="D851" s="21" t="s">
        <v>968</v>
      </c>
      <c r="E851" s="71" t="s">
        <v>1042</v>
      </c>
      <c r="F851" s="11" t="s">
        <v>439</v>
      </c>
      <c r="G851" s="13">
        <v>1787.8275862068967</v>
      </c>
      <c r="H851" s="13">
        <v>2073.88</v>
      </c>
      <c r="I851" s="14">
        <v>48</v>
      </c>
      <c r="J851" s="15">
        <v>43429</v>
      </c>
      <c r="K851" s="15">
        <v>44859</v>
      </c>
      <c r="L851" s="13">
        <v>81034.482758620696</v>
      </c>
      <c r="M851" s="13">
        <v>8103.4482758620697</v>
      </c>
      <c r="N851" s="16">
        <v>0</v>
      </c>
      <c r="O851" s="13"/>
      <c r="P851" s="13">
        <v>1787.8275862068967</v>
      </c>
      <c r="Q851" s="13">
        <v>1787.8275862068967</v>
      </c>
      <c r="R851" s="13">
        <v>1787.8275862068967</v>
      </c>
      <c r="S851" s="13">
        <v>1787.8275862068967</v>
      </c>
      <c r="T851" s="13">
        <v>1787.8275862068967</v>
      </c>
      <c r="U851" s="13">
        <v>1787.8275862068967</v>
      </c>
      <c r="V851" s="25">
        <v>1787.8275862068967</v>
      </c>
      <c r="W851" s="13"/>
      <c r="X851" s="13"/>
      <c r="Y851" s="13"/>
      <c r="Z851" s="38">
        <v>1787.8275862068967</v>
      </c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F851" s="18">
        <f t="shared" si="110"/>
        <v>3575.6551724137935</v>
      </c>
      <c r="CG851" s="18">
        <f t="shared" si="108"/>
        <v>0</v>
      </c>
      <c r="CH851" s="13">
        <f t="shared" si="109"/>
        <v>3575.6551724137935</v>
      </c>
      <c r="CI851" s="13">
        <f t="shared" si="111"/>
        <v>8103.4482758620697</v>
      </c>
      <c r="CJ851" s="13">
        <f t="shared" si="112"/>
        <v>11679.103448275862</v>
      </c>
      <c r="CK851" s="13"/>
      <c r="CL851" s="13">
        <f t="shared" si="113"/>
        <v>81034.482758620696</v>
      </c>
      <c r="CN851" t="s">
        <v>224</v>
      </c>
      <c r="CO851" t="s">
        <v>213</v>
      </c>
      <c r="CP851" t="s">
        <v>970</v>
      </c>
      <c r="CQ851" t="s">
        <v>25</v>
      </c>
      <c r="CR851" s="18">
        <f t="shared" si="114"/>
        <v>11679.103448275862</v>
      </c>
    </row>
    <row r="852" spans="1:96" x14ac:dyDescent="0.25">
      <c r="A852" t="s">
        <v>29</v>
      </c>
      <c r="B852" s="11">
        <v>4422</v>
      </c>
      <c r="C852">
        <v>113</v>
      </c>
      <c r="D852" s="21" t="s">
        <v>968</v>
      </c>
      <c r="E852" s="71" t="s">
        <v>1043</v>
      </c>
      <c r="F852" s="11" t="s">
        <v>439</v>
      </c>
      <c r="G852" s="13">
        <v>1787.8275862068967</v>
      </c>
      <c r="H852" s="13">
        <v>2073.88</v>
      </c>
      <c r="I852" s="14">
        <v>48</v>
      </c>
      <c r="J852" s="15">
        <v>43429</v>
      </c>
      <c r="K852" s="15">
        <v>44859</v>
      </c>
      <c r="L852" s="13">
        <v>94827.586206896565</v>
      </c>
      <c r="M852" s="13">
        <v>9482.7586206896576</v>
      </c>
      <c r="N852" s="16">
        <v>0</v>
      </c>
      <c r="O852" s="13"/>
      <c r="P852" s="13">
        <v>1787.8275862068967</v>
      </c>
      <c r="Q852" s="13">
        <v>1787.8275862068967</v>
      </c>
      <c r="R852" s="13">
        <v>1787.8275862068967</v>
      </c>
      <c r="S852" s="13">
        <v>1787.8275862068967</v>
      </c>
      <c r="T852" s="13">
        <v>1787.8275862068967</v>
      </c>
      <c r="U852" s="13">
        <v>1787.8275862068967</v>
      </c>
      <c r="V852" s="25">
        <v>1787.8275862068967</v>
      </c>
      <c r="W852" s="13"/>
      <c r="X852" s="13"/>
      <c r="Y852" s="13"/>
      <c r="Z852" s="38">
        <v>1787.8275862068967</v>
      </c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F852" s="18">
        <f t="shared" si="110"/>
        <v>3575.6551724137935</v>
      </c>
      <c r="CG852" s="18">
        <f t="shared" si="108"/>
        <v>0</v>
      </c>
      <c r="CH852" s="13">
        <f t="shared" si="109"/>
        <v>3575.6551724137935</v>
      </c>
      <c r="CI852" s="13">
        <f t="shared" si="111"/>
        <v>9482.7586206896576</v>
      </c>
      <c r="CJ852" s="13">
        <f t="shared" si="112"/>
        <v>13058.413793103451</v>
      </c>
      <c r="CK852" s="13"/>
      <c r="CL852" s="13">
        <f t="shared" si="113"/>
        <v>94827.586206896565</v>
      </c>
      <c r="CN852" t="s">
        <v>224</v>
      </c>
      <c r="CO852" t="s">
        <v>213</v>
      </c>
      <c r="CP852" t="s">
        <v>970</v>
      </c>
      <c r="CQ852" t="s">
        <v>25</v>
      </c>
      <c r="CR852" s="18">
        <f t="shared" si="114"/>
        <v>13058.413793103451</v>
      </c>
    </row>
    <row r="853" spans="1:96" x14ac:dyDescent="0.25">
      <c r="A853" t="s">
        <v>29</v>
      </c>
      <c r="B853" s="11">
        <v>4422</v>
      </c>
      <c r="C853">
        <v>114</v>
      </c>
      <c r="D853" s="21" t="s">
        <v>968</v>
      </c>
      <c r="E853" s="71" t="s">
        <v>1044</v>
      </c>
      <c r="F853" s="11" t="s">
        <v>439</v>
      </c>
      <c r="G853" s="13">
        <v>2092.1293103448274</v>
      </c>
      <c r="H853" s="13">
        <v>2426.87</v>
      </c>
      <c r="I853" s="14">
        <v>48</v>
      </c>
      <c r="J853" s="15">
        <v>43429</v>
      </c>
      <c r="K853" s="15">
        <v>44859</v>
      </c>
      <c r="L853" s="13">
        <v>94827.586206896565</v>
      </c>
      <c r="M853" s="13">
        <v>9482.7586206896576</v>
      </c>
      <c r="N853" s="16">
        <v>0</v>
      </c>
      <c r="O853" s="13"/>
      <c r="P853" s="13">
        <v>2092.1293103448274</v>
      </c>
      <c r="Q853" s="13">
        <v>2092.1293103448274</v>
      </c>
      <c r="R853" s="13">
        <v>2092.1293103448274</v>
      </c>
      <c r="S853" s="13">
        <v>2092.1293103448274</v>
      </c>
      <c r="T853" s="13">
        <v>2092.1293103448274</v>
      </c>
      <c r="U853" s="13">
        <v>2092.1293103448274</v>
      </c>
      <c r="V853" s="25">
        <v>2092.1293103448274</v>
      </c>
      <c r="W853" s="13"/>
      <c r="X853" s="13"/>
      <c r="Y853" s="13"/>
      <c r="Z853" s="38">
        <v>2092.1293103448274</v>
      </c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F853" s="18">
        <f t="shared" si="110"/>
        <v>4184.2586206896549</v>
      </c>
      <c r="CG853" s="18">
        <f t="shared" si="108"/>
        <v>0</v>
      </c>
      <c r="CH853" s="13">
        <f t="shared" si="109"/>
        <v>4184.2586206896549</v>
      </c>
      <c r="CI853" s="13">
        <f t="shared" si="111"/>
        <v>9482.7586206896576</v>
      </c>
      <c r="CJ853" s="13">
        <f t="shared" si="112"/>
        <v>13667.017241379312</v>
      </c>
      <c r="CK853" s="13"/>
      <c r="CL853" s="13">
        <f t="shared" si="113"/>
        <v>94827.586206896565</v>
      </c>
      <c r="CN853" t="s">
        <v>224</v>
      </c>
      <c r="CO853" t="s">
        <v>213</v>
      </c>
      <c r="CP853" t="s">
        <v>970</v>
      </c>
      <c r="CQ853" t="s">
        <v>25</v>
      </c>
      <c r="CR853" s="18">
        <f t="shared" si="114"/>
        <v>13667.017241379312</v>
      </c>
    </row>
    <row r="854" spans="1:96" x14ac:dyDescent="0.25">
      <c r="A854" t="s">
        <v>29</v>
      </c>
      <c r="B854" s="11">
        <v>4422</v>
      </c>
      <c r="C854">
        <v>115</v>
      </c>
      <c r="D854" s="21" t="s">
        <v>968</v>
      </c>
      <c r="E854" s="71" t="s">
        <v>1045</v>
      </c>
      <c r="F854" s="11" t="s">
        <v>439</v>
      </c>
      <c r="G854" s="13">
        <v>2092.1293103448274</v>
      </c>
      <c r="H854" s="13">
        <v>2426.87</v>
      </c>
      <c r="I854" s="14">
        <v>48</v>
      </c>
      <c r="J854" s="15">
        <v>43429</v>
      </c>
      <c r="K854" s="15">
        <v>44859</v>
      </c>
      <c r="L854" s="13">
        <v>94827.586206896565</v>
      </c>
      <c r="M854" s="13">
        <v>9482.7586206896576</v>
      </c>
      <c r="N854" s="16">
        <v>0</v>
      </c>
      <c r="O854" s="13"/>
      <c r="P854" s="13">
        <v>2092.1293103448274</v>
      </c>
      <c r="Q854" s="13">
        <v>2092.1293103448274</v>
      </c>
      <c r="R854" s="13">
        <v>2092.1293103448274</v>
      </c>
      <c r="S854" s="13">
        <v>2092.1293103448274</v>
      </c>
      <c r="T854" s="13">
        <v>2092.1293103448274</v>
      </c>
      <c r="U854" s="13">
        <v>2092.1293103448274</v>
      </c>
      <c r="V854" s="25">
        <v>2092.1293103448274</v>
      </c>
      <c r="W854" s="13"/>
      <c r="X854" s="13"/>
      <c r="Y854" s="13"/>
      <c r="Z854" s="38">
        <v>2092.1293103448274</v>
      </c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F854" s="18">
        <f t="shared" si="110"/>
        <v>4184.2586206896549</v>
      </c>
      <c r="CG854" s="18">
        <f t="shared" si="108"/>
        <v>0</v>
      </c>
      <c r="CH854" s="13">
        <f t="shared" si="109"/>
        <v>4184.2586206896549</v>
      </c>
      <c r="CI854" s="13">
        <f t="shared" si="111"/>
        <v>9482.7586206896576</v>
      </c>
      <c r="CJ854" s="13">
        <f t="shared" si="112"/>
        <v>13667.017241379312</v>
      </c>
      <c r="CK854" s="13"/>
      <c r="CL854" s="13">
        <f t="shared" si="113"/>
        <v>94827.586206896565</v>
      </c>
      <c r="CN854" t="s">
        <v>224</v>
      </c>
      <c r="CO854" t="s">
        <v>213</v>
      </c>
      <c r="CP854" t="s">
        <v>970</v>
      </c>
      <c r="CQ854" t="s">
        <v>25</v>
      </c>
      <c r="CR854" s="18">
        <f t="shared" si="114"/>
        <v>13667.017241379312</v>
      </c>
    </row>
    <row r="855" spans="1:96" x14ac:dyDescent="0.25">
      <c r="A855" t="s">
        <v>29</v>
      </c>
      <c r="B855" s="11">
        <v>4422</v>
      </c>
      <c r="C855">
        <v>116</v>
      </c>
      <c r="D855" s="21" t="s">
        <v>968</v>
      </c>
      <c r="E855" s="71" t="s">
        <v>1046</v>
      </c>
      <c r="F855" s="11" t="s">
        <v>439</v>
      </c>
      <c r="G855" s="13">
        <v>2092.1293103448274</v>
      </c>
      <c r="H855" s="13">
        <v>2426.87</v>
      </c>
      <c r="I855" s="14">
        <v>48</v>
      </c>
      <c r="J855" s="15">
        <v>43429</v>
      </c>
      <c r="K855" s="15">
        <v>44859</v>
      </c>
      <c r="L855" s="13">
        <v>94827.586206896565</v>
      </c>
      <c r="M855" s="13">
        <v>9482.7586206896576</v>
      </c>
      <c r="N855" s="16">
        <v>0</v>
      </c>
      <c r="O855" s="13"/>
      <c r="P855" s="13">
        <v>2092.1293103448274</v>
      </c>
      <c r="Q855" s="13">
        <v>2092.1293103448274</v>
      </c>
      <c r="R855" s="13">
        <v>2092.1293103448274</v>
      </c>
      <c r="S855" s="13">
        <v>2092.1293103448274</v>
      </c>
      <c r="T855" s="13">
        <v>2092.1293103448274</v>
      </c>
      <c r="U855" s="13">
        <v>2092.1293103448274</v>
      </c>
      <c r="V855" s="25">
        <v>2092.1293103448274</v>
      </c>
      <c r="W855" s="13"/>
      <c r="X855" s="13"/>
      <c r="Y855" s="13"/>
      <c r="Z855" s="38">
        <v>2092.1293103448274</v>
      </c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F855" s="18">
        <f t="shared" si="110"/>
        <v>4184.2586206896549</v>
      </c>
      <c r="CG855" s="18">
        <f t="shared" si="108"/>
        <v>0</v>
      </c>
      <c r="CH855" s="13">
        <f t="shared" si="109"/>
        <v>4184.2586206896549</v>
      </c>
      <c r="CI855" s="13">
        <f t="shared" si="111"/>
        <v>9482.7586206896576</v>
      </c>
      <c r="CJ855" s="13">
        <f t="shared" si="112"/>
        <v>13667.017241379312</v>
      </c>
      <c r="CK855" s="13"/>
      <c r="CL855" s="13">
        <f t="shared" si="113"/>
        <v>94827.586206896565</v>
      </c>
      <c r="CN855" t="s">
        <v>224</v>
      </c>
      <c r="CO855" t="s">
        <v>213</v>
      </c>
      <c r="CP855" t="s">
        <v>970</v>
      </c>
      <c r="CQ855" t="s">
        <v>25</v>
      </c>
      <c r="CR855" s="18">
        <f t="shared" si="114"/>
        <v>13667.017241379312</v>
      </c>
    </row>
    <row r="856" spans="1:96" x14ac:dyDescent="0.25">
      <c r="A856" t="s">
        <v>29</v>
      </c>
      <c r="B856" s="11">
        <v>4422</v>
      </c>
      <c r="C856">
        <v>117</v>
      </c>
      <c r="D856" s="21" t="s">
        <v>968</v>
      </c>
      <c r="E856" s="71" t="s">
        <v>1047</v>
      </c>
      <c r="F856" s="11" t="s">
        <v>439</v>
      </c>
      <c r="G856" s="13">
        <v>2092.1293103448274</v>
      </c>
      <c r="H856" s="13">
        <v>2426.87</v>
      </c>
      <c r="I856" s="14">
        <v>48</v>
      </c>
      <c r="J856" s="15">
        <v>43429</v>
      </c>
      <c r="K856" s="15">
        <v>44859</v>
      </c>
      <c r="L856" s="13">
        <v>94827.586206896565</v>
      </c>
      <c r="M856" s="13">
        <v>9482.7586206896576</v>
      </c>
      <c r="N856" s="16">
        <v>0</v>
      </c>
      <c r="O856" s="13"/>
      <c r="P856" s="13">
        <v>2092.1293103448274</v>
      </c>
      <c r="Q856" s="13">
        <v>2092.1293103448274</v>
      </c>
      <c r="R856" s="13">
        <v>2092.1293103448274</v>
      </c>
      <c r="S856" s="13">
        <v>2092.1293103448274</v>
      </c>
      <c r="T856" s="13">
        <v>2092.1293103448274</v>
      </c>
      <c r="U856" s="13">
        <v>2092.1293103448274</v>
      </c>
      <c r="V856" s="25">
        <v>2092.1293103448274</v>
      </c>
      <c r="W856" s="13"/>
      <c r="X856" s="13"/>
      <c r="Y856" s="13"/>
      <c r="Z856" s="38">
        <v>2092.1293103448274</v>
      </c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F856" s="18">
        <f t="shared" si="110"/>
        <v>4184.2586206896549</v>
      </c>
      <c r="CG856" s="18">
        <f t="shared" si="108"/>
        <v>0</v>
      </c>
      <c r="CH856" s="13">
        <f t="shared" si="109"/>
        <v>4184.2586206896549</v>
      </c>
      <c r="CI856" s="13">
        <f t="shared" si="111"/>
        <v>9482.7586206896576</v>
      </c>
      <c r="CJ856" s="13">
        <f t="shared" si="112"/>
        <v>13667.017241379312</v>
      </c>
      <c r="CK856" s="13"/>
      <c r="CL856" s="13">
        <f t="shared" si="113"/>
        <v>94827.586206896565</v>
      </c>
      <c r="CN856" t="s">
        <v>224</v>
      </c>
      <c r="CO856" t="s">
        <v>213</v>
      </c>
      <c r="CP856" t="s">
        <v>970</v>
      </c>
      <c r="CQ856" t="s">
        <v>25</v>
      </c>
      <c r="CR856" s="18">
        <f t="shared" si="114"/>
        <v>13667.017241379312</v>
      </c>
    </row>
    <row r="857" spans="1:96" x14ac:dyDescent="0.25">
      <c r="A857" t="s">
        <v>29</v>
      </c>
      <c r="B857" s="11">
        <v>4422</v>
      </c>
      <c r="C857">
        <v>118</v>
      </c>
      <c r="D857" s="21" t="s">
        <v>968</v>
      </c>
      <c r="E857" s="71" t="s">
        <v>1048</v>
      </c>
      <c r="F857" s="11" t="s">
        <v>439</v>
      </c>
      <c r="G857" s="13">
        <v>2092.1293103448274</v>
      </c>
      <c r="H857" s="13">
        <v>2426.87</v>
      </c>
      <c r="I857" s="14">
        <v>48</v>
      </c>
      <c r="J857" s="15">
        <v>43429</v>
      </c>
      <c r="K857" s="15">
        <v>44859</v>
      </c>
      <c r="L857" s="13">
        <v>94827.586206896565</v>
      </c>
      <c r="M857" s="13">
        <v>9482.7586206896576</v>
      </c>
      <c r="N857" s="16">
        <v>0</v>
      </c>
      <c r="O857" s="13"/>
      <c r="P857" s="13">
        <v>2092.1293103448274</v>
      </c>
      <c r="Q857" s="13">
        <v>2092.1293103448274</v>
      </c>
      <c r="R857" s="13">
        <v>2092.1293103448274</v>
      </c>
      <c r="S857" s="13">
        <v>2092.1293103448274</v>
      </c>
      <c r="T857" s="13">
        <v>2092.1293103448274</v>
      </c>
      <c r="U857" s="13">
        <v>2092.1293103448274</v>
      </c>
      <c r="V857" s="25">
        <v>2092.1293103448274</v>
      </c>
      <c r="W857" s="13"/>
      <c r="X857" s="13"/>
      <c r="Y857" s="13"/>
      <c r="Z857" s="38">
        <v>2092.1293103448274</v>
      </c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F857" s="18">
        <f t="shared" si="110"/>
        <v>4184.2586206896549</v>
      </c>
      <c r="CG857" s="18">
        <f t="shared" si="108"/>
        <v>0</v>
      </c>
      <c r="CH857" s="13">
        <f t="shared" si="109"/>
        <v>4184.2586206896549</v>
      </c>
      <c r="CI857" s="13">
        <f t="shared" si="111"/>
        <v>9482.7586206896576</v>
      </c>
      <c r="CJ857" s="13">
        <f t="shared" si="112"/>
        <v>13667.017241379312</v>
      </c>
      <c r="CK857" s="13"/>
      <c r="CL857" s="13">
        <f t="shared" si="113"/>
        <v>94827.586206896565</v>
      </c>
      <c r="CN857" t="s">
        <v>224</v>
      </c>
      <c r="CO857" t="s">
        <v>213</v>
      </c>
      <c r="CP857" t="s">
        <v>970</v>
      </c>
      <c r="CQ857" t="s">
        <v>25</v>
      </c>
      <c r="CR857" s="18">
        <f t="shared" si="114"/>
        <v>13667.017241379312</v>
      </c>
    </row>
    <row r="858" spans="1:96" x14ac:dyDescent="0.25">
      <c r="A858" t="s">
        <v>29</v>
      </c>
      <c r="B858" s="11">
        <v>4422</v>
      </c>
      <c r="C858">
        <v>119</v>
      </c>
      <c r="D858" s="21" t="s">
        <v>968</v>
      </c>
      <c r="E858" s="11" t="s">
        <v>1049</v>
      </c>
      <c r="F858" s="11" t="s">
        <v>439</v>
      </c>
      <c r="G858" s="13">
        <v>2092.1293103448274</v>
      </c>
      <c r="H858" s="13">
        <v>2426.87</v>
      </c>
      <c r="I858" s="14">
        <v>48</v>
      </c>
      <c r="J858" s="15">
        <v>43429</v>
      </c>
      <c r="K858" s="15">
        <v>44859</v>
      </c>
      <c r="L858" s="13">
        <v>94827.586206896565</v>
      </c>
      <c r="M858" s="13">
        <v>9482.7586206896576</v>
      </c>
      <c r="N858" s="16">
        <v>0</v>
      </c>
      <c r="O858" s="13"/>
      <c r="P858" s="13">
        <v>2092.1293103448274</v>
      </c>
      <c r="Q858" s="13">
        <v>2092.1293103448274</v>
      </c>
      <c r="R858" s="13">
        <v>2092.1293103448274</v>
      </c>
      <c r="S858" s="13">
        <v>2092.1293103448274</v>
      </c>
      <c r="T858" s="13">
        <v>2092.1293103448274</v>
      </c>
      <c r="U858" s="13">
        <v>2092.1293103448274</v>
      </c>
      <c r="V858" s="25">
        <v>2092.1293103448274</v>
      </c>
      <c r="W858" s="13"/>
      <c r="X858" s="13"/>
      <c r="Y858" s="13"/>
      <c r="Z858" s="38">
        <v>2092.1293103448274</v>
      </c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F858" s="18">
        <f t="shared" si="110"/>
        <v>4184.2586206896549</v>
      </c>
      <c r="CG858" s="18">
        <f t="shared" si="108"/>
        <v>0</v>
      </c>
      <c r="CH858" s="13">
        <f t="shared" si="109"/>
        <v>4184.2586206896549</v>
      </c>
      <c r="CI858" s="13">
        <f t="shared" si="111"/>
        <v>9482.7586206896576</v>
      </c>
      <c r="CJ858" s="13">
        <f t="shared" si="112"/>
        <v>13667.017241379312</v>
      </c>
      <c r="CK858" s="13"/>
      <c r="CL858" s="13">
        <f t="shared" si="113"/>
        <v>94827.586206896565</v>
      </c>
      <c r="CN858" t="s">
        <v>224</v>
      </c>
      <c r="CO858" t="s">
        <v>213</v>
      </c>
      <c r="CP858" t="s">
        <v>970</v>
      </c>
      <c r="CQ858" t="s">
        <v>25</v>
      </c>
      <c r="CR858" s="18">
        <f t="shared" si="114"/>
        <v>13667.017241379312</v>
      </c>
    </row>
    <row r="859" spans="1:96" x14ac:dyDescent="0.25">
      <c r="A859" t="s">
        <v>29</v>
      </c>
      <c r="B859" s="11">
        <v>4422</v>
      </c>
      <c r="C859">
        <v>121</v>
      </c>
      <c r="D859" s="21" t="s">
        <v>968</v>
      </c>
      <c r="E859" s="11" t="s">
        <v>1050</v>
      </c>
      <c r="F859" s="11" t="s">
        <v>439</v>
      </c>
      <c r="G859" s="13">
        <v>8901.0775862068967</v>
      </c>
      <c r="H859" s="13">
        <v>10325.25</v>
      </c>
      <c r="I859" s="14">
        <v>48</v>
      </c>
      <c r="J859" s="15">
        <v>43429</v>
      </c>
      <c r="K859" s="15">
        <v>44859</v>
      </c>
      <c r="L859" s="13">
        <v>379310.36</v>
      </c>
      <c r="M859" s="13">
        <v>37931.036</v>
      </c>
      <c r="N859" s="16">
        <v>0</v>
      </c>
      <c r="O859" s="13"/>
      <c r="P859" s="13">
        <v>8901.0775862068967</v>
      </c>
      <c r="Q859" s="13">
        <v>8901.0775862068967</v>
      </c>
      <c r="R859" s="13">
        <v>8901.0775862068967</v>
      </c>
      <c r="S859" s="13">
        <v>8901.0775862068967</v>
      </c>
      <c r="T859" s="13">
        <v>8901.0775862068967</v>
      </c>
      <c r="U859" s="13">
        <v>8901.0775862068967</v>
      </c>
      <c r="V859" s="25">
        <v>8901.0775862068967</v>
      </c>
      <c r="W859" s="13"/>
      <c r="X859" s="13"/>
      <c r="Y859" s="13"/>
      <c r="Z859" s="38">
        <v>8901.0775862068967</v>
      </c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F859" s="18">
        <f t="shared" si="110"/>
        <v>17802.155172413793</v>
      </c>
      <c r="CG859" s="18">
        <f t="shared" si="108"/>
        <v>0</v>
      </c>
      <c r="CH859" s="13">
        <f t="shared" si="109"/>
        <v>17802.155172413793</v>
      </c>
      <c r="CI859" s="13">
        <f t="shared" si="111"/>
        <v>37931.036</v>
      </c>
      <c r="CJ859" s="13">
        <f t="shared" si="112"/>
        <v>55733.19117241379</v>
      </c>
      <c r="CK859" s="13"/>
      <c r="CL859" s="13">
        <f t="shared" si="113"/>
        <v>379310.36</v>
      </c>
      <c r="CN859" t="s">
        <v>224</v>
      </c>
      <c r="CO859" t="s">
        <v>213</v>
      </c>
      <c r="CP859" t="s">
        <v>970</v>
      </c>
      <c r="CQ859" t="s">
        <v>25</v>
      </c>
      <c r="CR859" s="18">
        <f t="shared" si="114"/>
        <v>55733.19117241379</v>
      </c>
    </row>
    <row r="860" spans="1:96" x14ac:dyDescent="0.25">
      <c r="A860" t="s">
        <v>29</v>
      </c>
      <c r="B860" s="11">
        <v>4422</v>
      </c>
      <c r="C860">
        <v>122</v>
      </c>
      <c r="D860" s="21" t="s">
        <v>968</v>
      </c>
      <c r="E860" s="11" t="s">
        <v>1051</v>
      </c>
      <c r="F860" s="11" t="s">
        <v>439</v>
      </c>
      <c r="G860" s="13">
        <v>2453.5</v>
      </c>
      <c r="H860" s="13">
        <v>2846.06</v>
      </c>
      <c r="I860" s="14">
        <v>48</v>
      </c>
      <c r="J860" s="15">
        <v>43429</v>
      </c>
      <c r="K860" s="15">
        <v>44859</v>
      </c>
      <c r="L860" s="13">
        <v>94827.586206896565</v>
      </c>
      <c r="M860" s="13">
        <v>9482.7586206896576</v>
      </c>
      <c r="N860" s="16">
        <v>0</v>
      </c>
      <c r="O860" s="13"/>
      <c r="P860" s="13">
        <v>2453.5</v>
      </c>
      <c r="Q860" s="13">
        <v>2453.5</v>
      </c>
      <c r="R860" s="13">
        <v>2453.5</v>
      </c>
      <c r="S860" s="13">
        <v>2453.5</v>
      </c>
      <c r="T860" s="13">
        <v>2453.5</v>
      </c>
      <c r="U860" s="13">
        <v>2453.5</v>
      </c>
      <c r="V860" s="25">
        <v>2453.5</v>
      </c>
      <c r="W860" s="13"/>
      <c r="X860" s="13"/>
      <c r="Y860" s="13"/>
      <c r="Z860" s="38">
        <v>2453.5</v>
      </c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F860" s="18">
        <f t="shared" si="110"/>
        <v>4907</v>
      </c>
      <c r="CG860" s="18">
        <f t="shared" si="108"/>
        <v>0</v>
      </c>
      <c r="CH860" s="13">
        <f t="shared" si="109"/>
        <v>4907</v>
      </c>
      <c r="CI860" s="13">
        <f t="shared" si="111"/>
        <v>9482.7586206896576</v>
      </c>
      <c r="CJ860" s="13">
        <f t="shared" si="112"/>
        <v>14389.758620689658</v>
      </c>
      <c r="CK860" s="13"/>
      <c r="CL860" s="13">
        <f t="shared" si="113"/>
        <v>94827.586206896565</v>
      </c>
      <c r="CN860" t="s">
        <v>224</v>
      </c>
      <c r="CO860" t="s">
        <v>213</v>
      </c>
      <c r="CP860" t="s">
        <v>970</v>
      </c>
      <c r="CQ860" t="s">
        <v>25</v>
      </c>
      <c r="CR860" s="18">
        <f t="shared" si="114"/>
        <v>14389.758620689658</v>
      </c>
    </row>
    <row r="861" spans="1:96" x14ac:dyDescent="0.25">
      <c r="A861" t="s">
        <v>29</v>
      </c>
      <c r="B861" s="11">
        <v>4422</v>
      </c>
      <c r="C861">
        <v>123</v>
      </c>
      <c r="D861" s="21" t="s">
        <v>968</v>
      </c>
      <c r="E861" s="11" t="s">
        <v>1052</v>
      </c>
      <c r="F861" s="11" t="s">
        <v>439</v>
      </c>
      <c r="G861" s="13">
        <v>2453.5</v>
      </c>
      <c r="H861" s="13">
        <v>2846.06</v>
      </c>
      <c r="I861" s="14">
        <v>48</v>
      </c>
      <c r="J861" s="15">
        <v>43429</v>
      </c>
      <c r="K861" s="15">
        <v>44859</v>
      </c>
      <c r="L861" s="13">
        <v>94827.586206896565</v>
      </c>
      <c r="M861" s="13">
        <v>9482.7586206896576</v>
      </c>
      <c r="N861" s="16">
        <v>0</v>
      </c>
      <c r="O861" s="13"/>
      <c r="P861" s="13">
        <v>2453.5</v>
      </c>
      <c r="Q861" s="13">
        <v>2453.5</v>
      </c>
      <c r="R861" s="13">
        <v>2453.5</v>
      </c>
      <c r="S861" s="13">
        <v>2453.5</v>
      </c>
      <c r="T861" s="13">
        <v>2453.5</v>
      </c>
      <c r="U861" s="13">
        <v>2453.5</v>
      </c>
      <c r="V861" s="25">
        <v>2453.5</v>
      </c>
      <c r="W861" s="13"/>
      <c r="X861" s="13"/>
      <c r="Y861" s="13"/>
      <c r="Z861" s="38">
        <v>2453.5</v>
      </c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9"/>
      <c r="BR861" s="39"/>
      <c r="BS861" s="39"/>
      <c r="BT861" s="39"/>
      <c r="BU861" s="39"/>
      <c r="BV861" s="39"/>
      <c r="BW861" s="39"/>
      <c r="BX861" s="39"/>
      <c r="BY861" s="39"/>
      <c r="BZ861" s="39"/>
      <c r="CA861" s="39"/>
      <c r="CB861" s="39"/>
      <c r="CF861" s="18">
        <f t="shared" si="110"/>
        <v>4907</v>
      </c>
      <c r="CG861" s="18">
        <f t="shared" si="108"/>
        <v>0</v>
      </c>
      <c r="CH861" s="13">
        <f t="shared" si="109"/>
        <v>4907</v>
      </c>
      <c r="CI861" s="13">
        <f t="shared" si="111"/>
        <v>9482.7586206896576</v>
      </c>
      <c r="CJ861" s="13">
        <f t="shared" si="112"/>
        <v>14389.758620689658</v>
      </c>
      <c r="CK861" s="13"/>
      <c r="CL861" s="13">
        <f t="shared" si="113"/>
        <v>94827.586206896565</v>
      </c>
      <c r="CN861" t="s">
        <v>224</v>
      </c>
      <c r="CO861" t="s">
        <v>213</v>
      </c>
      <c r="CP861" t="s">
        <v>970</v>
      </c>
      <c r="CQ861" t="s">
        <v>25</v>
      </c>
      <c r="CR861" s="18">
        <f t="shared" si="114"/>
        <v>14389.758620689658</v>
      </c>
    </row>
    <row r="862" spans="1:96" x14ac:dyDescent="0.25">
      <c r="A862" t="s">
        <v>29</v>
      </c>
      <c r="B862" s="11">
        <v>4422</v>
      </c>
      <c r="C862">
        <v>124</v>
      </c>
      <c r="D862" s="21" t="s">
        <v>968</v>
      </c>
      <c r="E862" s="11" t="s">
        <v>1053</v>
      </c>
      <c r="F862" s="11" t="s">
        <v>439</v>
      </c>
      <c r="G862" s="13">
        <v>2453.5</v>
      </c>
      <c r="H862" s="13">
        <v>2846.06</v>
      </c>
      <c r="I862" s="14">
        <v>48</v>
      </c>
      <c r="J862" s="15">
        <v>43429</v>
      </c>
      <c r="K862" s="15">
        <v>44859</v>
      </c>
      <c r="L862" s="13">
        <v>94827.586206896565</v>
      </c>
      <c r="M862" s="13">
        <v>9482.7586206896576</v>
      </c>
      <c r="N862" s="16">
        <v>0</v>
      </c>
      <c r="O862" s="13"/>
      <c r="P862" s="13">
        <v>2453.5</v>
      </c>
      <c r="Q862" s="13">
        <v>2453.5</v>
      </c>
      <c r="R862" s="13">
        <v>2453.5</v>
      </c>
      <c r="S862" s="13">
        <v>2453.5</v>
      </c>
      <c r="T862" s="13">
        <v>2453.5</v>
      </c>
      <c r="U862" s="13">
        <v>2453.5</v>
      </c>
      <c r="V862" s="25">
        <v>2453.5</v>
      </c>
      <c r="W862" s="13"/>
      <c r="X862" s="13"/>
      <c r="Y862" s="13"/>
      <c r="Z862" s="38">
        <v>2453.5</v>
      </c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9"/>
      <c r="BR862" s="39"/>
      <c r="BS862" s="39"/>
      <c r="BT862" s="39"/>
      <c r="BU862" s="39"/>
      <c r="BV862" s="39"/>
      <c r="BW862" s="39"/>
      <c r="BX862" s="39"/>
      <c r="BY862" s="39"/>
      <c r="BZ862" s="39"/>
      <c r="CA862" s="39"/>
      <c r="CB862" s="39"/>
      <c r="CF862" s="18">
        <f t="shared" si="110"/>
        <v>4907</v>
      </c>
      <c r="CG862" s="18">
        <f t="shared" si="108"/>
        <v>0</v>
      </c>
      <c r="CH862" s="13">
        <f t="shared" si="109"/>
        <v>4907</v>
      </c>
      <c r="CI862" s="13">
        <f t="shared" si="111"/>
        <v>9482.7586206896576</v>
      </c>
      <c r="CJ862" s="13">
        <f t="shared" si="112"/>
        <v>14389.758620689658</v>
      </c>
      <c r="CK862" s="13"/>
      <c r="CL862" s="13">
        <f t="shared" si="113"/>
        <v>94827.586206896565</v>
      </c>
      <c r="CN862" t="s">
        <v>224</v>
      </c>
      <c r="CO862" t="s">
        <v>213</v>
      </c>
      <c r="CP862" t="s">
        <v>970</v>
      </c>
      <c r="CQ862" t="s">
        <v>25</v>
      </c>
      <c r="CR862" s="18">
        <f t="shared" si="114"/>
        <v>14389.758620689658</v>
      </c>
    </row>
    <row r="863" spans="1:96" x14ac:dyDescent="0.25">
      <c r="A863" t="s">
        <v>29</v>
      </c>
      <c r="B863" s="11">
        <v>4422</v>
      </c>
      <c r="C863">
        <v>127</v>
      </c>
      <c r="D863" s="21" t="s">
        <v>968</v>
      </c>
      <c r="E863" s="11" t="s">
        <v>1054</v>
      </c>
      <c r="F863" s="11" t="s">
        <v>439</v>
      </c>
      <c r="G863" s="13">
        <v>2453.5</v>
      </c>
      <c r="H863" s="13">
        <v>2846.06</v>
      </c>
      <c r="I863" s="14">
        <v>48</v>
      </c>
      <c r="J863" s="15">
        <v>43429</v>
      </c>
      <c r="K863" s="15">
        <v>44859</v>
      </c>
      <c r="L863" s="13">
        <v>94827.586206896565</v>
      </c>
      <c r="M863" s="13">
        <v>9482.7586206896576</v>
      </c>
      <c r="N863" s="16">
        <v>0</v>
      </c>
      <c r="O863" s="13"/>
      <c r="P863" s="13">
        <v>2453.5</v>
      </c>
      <c r="Q863" s="13">
        <v>2453.5</v>
      </c>
      <c r="R863" s="13">
        <v>2453.5</v>
      </c>
      <c r="S863" s="13">
        <v>2453.5</v>
      </c>
      <c r="T863" s="13">
        <v>2453.5</v>
      </c>
      <c r="U863" s="13">
        <v>2453.5</v>
      </c>
      <c r="V863" s="25">
        <v>2453.5</v>
      </c>
      <c r="W863" s="13"/>
      <c r="X863" s="13"/>
      <c r="Y863" s="13"/>
      <c r="Z863" s="38">
        <v>2453.5</v>
      </c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F863" s="18">
        <f t="shared" si="110"/>
        <v>4907</v>
      </c>
      <c r="CG863" s="18">
        <f t="shared" si="108"/>
        <v>0</v>
      </c>
      <c r="CH863" s="13">
        <f t="shared" si="109"/>
        <v>4907</v>
      </c>
      <c r="CI863" s="13">
        <f t="shared" si="111"/>
        <v>9482.7586206896576</v>
      </c>
      <c r="CJ863" s="13">
        <f t="shared" si="112"/>
        <v>14389.758620689658</v>
      </c>
      <c r="CK863" s="13"/>
      <c r="CL863" s="13">
        <f t="shared" si="113"/>
        <v>94827.586206896565</v>
      </c>
      <c r="CN863" t="s">
        <v>224</v>
      </c>
      <c r="CO863" t="s">
        <v>213</v>
      </c>
      <c r="CP863" t="s">
        <v>970</v>
      </c>
      <c r="CQ863" t="s">
        <v>25</v>
      </c>
      <c r="CR863" s="18">
        <f t="shared" si="114"/>
        <v>14389.758620689658</v>
      </c>
    </row>
    <row r="864" spans="1:96" x14ac:dyDescent="0.25">
      <c r="A864" t="s">
        <v>29</v>
      </c>
      <c r="B864" s="11">
        <v>4422</v>
      </c>
      <c r="C864">
        <v>128</v>
      </c>
      <c r="D864" s="21" t="s">
        <v>968</v>
      </c>
      <c r="E864" s="11" t="s">
        <v>1055</v>
      </c>
      <c r="F864" s="11" t="s">
        <v>439</v>
      </c>
      <c r="G864" s="13">
        <v>2453.5</v>
      </c>
      <c r="H864" s="13">
        <v>2846.06</v>
      </c>
      <c r="I864" s="14">
        <v>48</v>
      </c>
      <c r="J864" s="15">
        <v>43429</v>
      </c>
      <c r="K864" s="15">
        <v>44859</v>
      </c>
      <c r="L864" s="13">
        <v>94827.586206896565</v>
      </c>
      <c r="M864" s="13">
        <v>9482.7586206896576</v>
      </c>
      <c r="N864" s="16">
        <v>0</v>
      </c>
      <c r="O864" s="13"/>
      <c r="P864" s="13">
        <v>2453.5</v>
      </c>
      <c r="Q864" s="13">
        <v>2453.5</v>
      </c>
      <c r="R864" s="13">
        <v>2453.5</v>
      </c>
      <c r="S864" s="13">
        <v>2453.5</v>
      </c>
      <c r="T864" s="13">
        <v>2453.5</v>
      </c>
      <c r="U864" s="13">
        <v>2453.5</v>
      </c>
      <c r="V864" s="25">
        <v>2453.5</v>
      </c>
      <c r="W864" s="13"/>
      <c r="X864" s="13"/>
      <c r="Y864" s="13"/>
      <c r="Z864" s="38">
        <v>2453.5</v>
      </c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F864" s="18">
        <f t="shared" si="110"/>
        <v>4907</v>
      </c>
      <c r="CG864" s="18">
        <f t="shared" si="108"/>
        <v>0</v>
      </c>
      <c r="CH864" s="13">
        <f t="shared" si="109"/>
        <v>4907</v>
      </c>
      <c r="CI864" s="13">
        <f t="shared" si="111"/>
        <v>9482.7586206896576</v>
      </c>
      <c r="CJ864" s="13">
        <f t="shared" si="112"/>
        <v>14389.758620689658</v>
      </c>
      <c r="CK864" s="13"/>
      <c r="CL864" s="13">
        <f t="shared" si="113"/>
        <v>94827.586206896565</v>
      </c>
      <c r="CN864" t="s">
        <v>224</v>
      </c>
      <c r="CO864" t="s">
        <v>213</v>
      </c>
      <c r="CP864" t="s">
        <v>970</v>
      </c>
      <c r="CQ864" t="s">
        <v>25</v>
      </c>
      <c r="CR864" s="18">
        <f t="shared" si="114"/>
        <v>14389.758620689658</v>
      </c>
    </row>
    <row r="865" spans="1:96" x14ac:dyDescent="0.25">
      <c r="A865" t="s">
        <v>29</v>
      </c>
      <c r="B865" s="11">
        <v>4422</v>
      </c>
      <c r="C865">
        <v>129</v>
      </c>
      <c r="D865" s="21" t="s">
        <v>968</v>
      </c>
      <c r="E865" s="11" t="s">
        <v>1056</v>
      </c>
      <c r="F865" s="11" t="s">
        <v>439</v>
      </c>
      <c r="G865" s="13">
        <v>2453.5</v>
      </c>
      <c r="H865" s="13">
        <v>2846.06</v>
      </c>
      <c r="I865" s="14">
        <v>48</v>
      </c>
      <c r="J865" s="15">
        <v>43429</v>
      </c>
      <c r="K865" s="15">
        <v>44859</v>
      </c>
      <c r="L865" s="13">
        <v>94827.586206896565</v>
      </c>
      <c r="M865" s="13">
        <v>9482.7586206896576</v>
      </c>
      <c r="N865" s="16">
        <v>0</v>
      </c>
      <c r="O865" s="13"/>
      <c r="P865" s="13">
        <v>2453.5</v>
      </c>
      <c r="Q865" s="13">
        <v>2453.5</v>
      </c>
      <c r="R865" s="13">
        <v>2453.5</v>
      </c>
      <c r="S865" s="13">
        <v>2453.5</v>
      </c>
      <c r="T865" s="13">
        <v>2453.5</v>
      </c>
      <c r="U865" s="13">
        <v>2453.5</v>
      </c>
      <c r="V865" s="25">
        <v>2453.5</v>
      </c>
      <c r="W865" s="13"/>
      <c r="X865" s="13"/>
      <c r="Y865" s="13"/>
      <c r="Z865" s="38">
        <v>2453.5</v>
      </c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F865" s="18">
        <f t="shared" si="110"/>
        <v>4907</v>
      </c>
      <c r="CG865" s="18">
        <f t="shared" si="108"/>
        <v>0</v>
      </c>
      <c r="CH865" s="13">
        <f t="shared" si="109"/>
        <v>4907</v>
      </c>
      <c r="CI865" s="13">
        <f t="shared" si="111"/>
        <v>9482.7586206896576</v>
      </c>
      <c r="CJ865" s="13">
        <f t="shared" si="112"/>
        <v>14389.758620689658</v>
      </c>
      <c r="CK865" s="13"/>
      <c r="CL865" s="13">
        <f t="shared" si="113"/>
        <v>94827.586206896565</v>
      </c>
      <c r="CN865" t="s">
        <v>224</v>
      </c>
      <c r="CO865" t="s">
        <v>213</v>
      </c>
      <c r="CP865" t="s">
        <v>970</v>
      </c>
      <c r="CQ865" t="s">
        <v>25</v>
      </c>
      <c r="CR865" s="18">
        <f t="shared" si="114"/>
        <v>14389.758620689658</v>
      </c>
    </row>
    <row r="866" spans="1:96" x14ac:dyDescent="0.25">
      <c r="A866" t="s">
        <v>29</v>
      </c>
      <c r="B866" s="11">
        <v>4422</v>
      </c>
      <c r="C866">
        <v>130</v>
      </c>
      <c r="D866" s="21" t="s">
        <v>968</v>
      </c>
      <c r="E866" s="11" t="s">
        <v>1057</v>
      </c>
      <c r="F866" s="11" t="s">
        <v>439</v>
      </c>
      <c r="G866" s="13">
        <v>2453.5</v>
      </c>
      <c r="H866" s="13">
        <v>2846.06</v>
      </c>
      <c r="I866" s="14">
        <v>48</v>
      </c>
      <c r="J866" s="15">
        <v>43429</v>
      </c>
      <c r="K866" s="15">
        <v>44859</v>
      </c>
      <c r="L866" s="13">
        <v>97413.793103448275</v>
      </c>
      <c r="M866" s="13">
        <v>9741.3793103448279</v>
      </c>
      <c r="N866" s="16">
        <v>0</v>
      </c>
      <c r="O866" s="13"/>
      <c r="P866" s="13">
        <v>2453.5</v>
      </c>
      <c r="Q866" s="13">
        <v>2453.5</v>
      </c>
      <c r="R866" s="13">
        <v>2453.5</v>
      </c>
      <c r="S866" s="13">
        <v>2453.5</v>
      </c>
      <c r="T866" s="13">
        <v>2453.5</v>
      </c>
      <c r="U866" s="13">
        <v>2453.5</v>
      </c>
      <c r="V866" s="25">
        <v>2453.5</v>
      </c>
      <c r="W866" s="13"/>
      <c r="X866" s="13"/>
      <c r="Y866" s="13"/>
      <c r="Z866" s="38">
        <v>2453.5</v>
      </c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F866" s="18">
        <f t="shared" si="110"/>
        <v>4907</v>
      </c>
      <c r="CG866" s="18">
        <f t="shared" si="108"/>
        <v>0</v>
      </c>
      <c r="CH866" s="13">
        <f t="shared" si="109"/>
        <v>4907</v>
      </c>
      <c r="CI866" s="13">
        <f t="shared" si="111"/>
        <v>9741.3793103448279</v>
      </c>
      <c r="CJ866" s="13">
        <f t="shared" si="112"/>
        <v>14648.379310344828</v>
      </c>
      <c r="CK866" s="13"/>
      <c r="CL866" s="13">
        <f t="shared" si="113"/>
        <v>97413.793103448275</v>
      </c>
      <c r="CN866" t="s">
        <v>224</v>
      </c>
      <c r="CO866" t="s">
        <v>213</v>
      </c>
      <c r="CP866" t="s">
        <v>970</v>
      </c>
      <c r="CQ866" t="s">
        <v>25</v>
      </c>
      <c r="CR866" s="18">
        <f t="shared" si="114"/>
        <v>14648.379310344828</v>
      </c>
    </row>
    <row r="867" spans="1:96" x14ac:dyDescent="0.25">
      <c r="A867" t="s">
        <v>29</v>
      </c>
      <c r="B867" s="11">
        <v>4422</v>
      </c>
      <c r="C867">
        <v>131</v>
      </c>
      <c r="D867" s="21" t="s">
        <v>968</v>
      </c>
      <c r="E867" s="11" t="s">
        <v>1058</v>
      </c>
      <c r="F867" s="11" t="s">
        <v>439</v>
      </c>
      <c r="G867" s="13">
        <v>2453.5</v>
      </c>
      <c r="H867" s="13">
        <v>2846.06</v>
      </c>
      <c r="I867" s="14">
        <v>48</v>
      </c>
      <c r="J867" s="15">
        <v>43429</v>
      </c>
      <c r="K867" s="15">
        <v>44859</v>
      </c>
      <c r="L867" s="13">
        <v>100000</v>
      </c>
      <c r="M867" s="13">
        <v>10000</v>
      </c>
      <c r="N867" s="16">
        <v>0</v>
      </c>
      <c r="O867" s="13"/>
      <c r="P867" s="13">
        <v>2453.5</v>
      </c>
      <c r="Q867" s="13">
        <v>2453.5</v>
      </c>
      <c r="R867" s="13">
        <v>2453.5</v>
      </c>
      <c r="S867" s="13">
        <v>2453.5</v>
      </c>
      <c r="T867" s="13">
        <v>2453.5</v>
      </c>
      <c r="U867" s="13">
        <v>2453.5</v>
      </c>
      <c r="V867" s="25">
        <v>2453.5</v>
      </c>
      <c r="W867" s="13"/>
      <c r="X867" s="13"/>
      <c r="Y867" s="13"/>
      <c r="Z867" s="38">
        <v>2453.5</v>
      </c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F867" s="18">
        <f t="shared" si="110"/>
        <v>4907</v>
      </c>
      <c r="CG867" s="18">
        <f t="shared" si="108"/>
        <v>0</v>
      </c>
      <c r="CH867" s="13">
        <f t="shared" si="109"/>
        <v>4907</v>
      </c>
      <c r="CI867" s="13">
        <f t="shared" si="111"/>
        <v>10000</v>
      </c>
      <c r="CJ867" s="13">
        <f t="shared" si="112"/>
        <v>14907</v>
      </c>
      <c r="CK867" s="13"/>
      <c r="CL867" s="13">
        <f t="shared" si="113"/>
        <v>100000</v>
      </c>
      <c r="CN867" t="s">
        <v>224</v>
      </c>
      <c r="CO867" t="s">
        <v>213</v>
      </c>
      <c r="CP867" t="s">
        <v>970</v>
      </c>
      <c r="CQ867" t="s">
        <v>25</v>
      </c>
      <c r="CR867" s="18">
        <f t="shared" si="114"/>
        <v>14907</v>
      </c>
    </row>
    <row r="868" spans="1:96" x14ac:dyDescent="0.25">
      <c r="A868" t="s">
        <v>29</v>
      </c>
      <c r="B868" s="11">
        <v>4422</v>
      </c>
      <c r="C868">
        <v>132</v>
      </c>
      <c r="D868" s="21" t="s">
        <v>968</v>
      </c>
      <c r="E868" s="11" t="s">
        <v>1059</v>
      </c>
      <c r="F868" s="11" t="s">
        <v>439</v>
      </c>
      <c r="G868" s="13">
        <v>2453.5</v>
      </c>
      <c r="H868" s="13">
        <v>2846.06</v>
      </c>
      <c r="I868" s="14">
        <v>48</v>
      </c>
      <c r="J868" s="15">
        <v>43429</v>
      </c>
      <c r="K868" s="15">
        <v>44859</v>
      </c>
      <c r="L868" s="13">
        <v>100000</v>
      </c>
      <c r="M868" s="13">
        <v>10000</v>
      </c>
      <c r="N868" s="16">
        <v>0</v>
      </c>
      <c r="O868" s="13"/>
      <c r="P868" s="13">
        <v>2453.5</v>
      </c>
      <c r="Q868" s="13">
        <v>2453.5</v>
      </c>
      <c r="R868" s="13">
        <v>2453.5</v>
      </c>
      <c r="S868" s="13">
        <v>2453.5</v>
      </c>
      <c r="T868" s="13">
        <v>2453.5</v>
      </c>
      <c r="U868" s="13">
        <v>2453.5</v>
      </c>
      <c r="V868" s="25">
        <v>2453.5</v>
      </c>
      <c r="W868" s="13"/>
      <c r="X868" s="13"/>
      <c r="Y868" s="13"/>
      <c r="Z868" s="38">
        <v>2453.5</v>
      </c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F868" s="18">
        <f t="shared" si="110"/>
        <v>4907</v>
      </c>
      <c r="CG868" s="18">
        <f t="shared" si="108"/>
        <v>0</v>
      </c>
      <c r="CH868" s="13">
        <f t="shared" si="109"/>
        <v>4907</v>
      </c>
      <c r="CI868" s="13">
        <f t="shared" si="111"/>
        <v>10000</v>
      </c>
      <c r="CJ868" s="13">
        <f t="shared" si="112"/>
        <v>14907</v>
      </c>
      <c r="CK868" s="13"/>
      <c r="CL868" s="13">
        <f t="shared" si="113"/>
        <v>100000</v>
      </c>
      <c r="CN868" t="s">
        <v>224</v>
      </c>
      <c r="CO868" t="s">
        <v>213</v>
      </c>
      <c r="CP868" t="s">
        <v>970</v>
      </c>
      <c r="CQ868" t="s">
        <v>25</v>
      </c>
      <c r="CR868" s="18">
        <f t="shared" si="114"/>
        <v>14907</v>
      </c>
    </row>
    <row r="869" spans="1:96" x14ac:dyDescent="0.25">
      <c r="A869" t="s">
        <v>29</v>
      </c>
      <c r="B869" s="11">
        <v>4422</v>
      </c>
      <c r="C869">
        <v>133</v>
      </c>
      <c r="D869" s="21" t="s">
        <v>968</v>
      </c>
      <c r="E869" s="11" t="s">
        <v>1060</v>
      </c>
      <c r="F869" s="11" t="s">
        <v>439</v>
      </c>
      <c r="G869" s="13">
        <v>2453.5</v>
      </c>
      <c r="H869" s="13">
        <v>2846.06</v>
      </c>
      <c r="I869" s="14">
        <v>48</v>
      </c>
      <c r="J869" s="15">
        <v>43429</v>
      </c>
      <c r="K869" s="15">
        <v>44859</v>
      </c>
      <c r="L869" s="13">
        <v>100000</v>
      </c>
      <c r="M869" s="13">
        <v>10000</v>
      </c>
      <c r="N869" s="16">
        <v>0</v>
      </c>
      <c r="O869" s="13"/>
      <c r="P869" s="13">
        <v>2453.5</v>
      </c>
      <c r="Q869" s="13">
        <v>2453.5</v>
      </c>
      <c r="R869" s="13">
        <v>2453.5</v>
      </c>
      <c r="S869" s="13">
        <v>2453.5</v>
      </c>
      <c r="T869" s="13">
        <v>2453.5</v>
      </c>
      <c r="U869" s="13">
        <v>2453.5</v>
      </c>
      <c r="V869" s="25">
        <v>2453.5</v>
      </c>
      <c r="W869" s="13"/>
      <c r="X869" s="13"/>
      <c r="Y869" s="13"/>
      <c r="Z869" s="38">
        <v>2453.5</v>
      </c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F869" s="18">
        <f t="shared" si="110"/>
        <v>4907</v>
      </c>
      <c r="CG869" s="18">
        <f t="shared" si="108"/>
        <v>0</v>
      </c>
      <c r="CH869" s="13">
        <f t="shared" si="109"/>
        <v>4907</v>
      </c>
      <c r="CI869" s="13">
        <f t="shared" si="111"/>
        <v>10000</v>
      </c>
      <c r="CJ869" s="13">
        <f t="shared" si="112"/>
        <v>14907</v>
      </c>
      <c r="CK869" s="13"/>
      <c r="CL869" s="13">
        <f t="shared" si="113"/>
        <v>100000</v>
      </c>
      <c r="CN869" t="s">
        <v>224</v>
      </c>
      <c r="CO869" t="s">
        <v>213</v>
      </c>
      <c r="CP869" t="s">
        <v>970</v>
      </c>
      <c r="CQ869" t="s">
        <v>25</v>
      </c>
      <c r="CR869" s="18">
        <f t="shared" si="114"/>
        <v>14907</v>
      </c>
    </row>
    <row r="870" spans="1:96" x14ac:dyDescent="0.25">
      <c r="A870" t="s">
        <v>29</v>
      </c>
      <c r="B870" s="11">
        <v>4422</v>
      </c>
      <c r="C870">
        <v>134</v>
      </c>
      <c r="D870" s="21" t="s">
        <v>968</v>
      </c>
      <c r="E870" s="11" t="s">
        <v>1061</v>
      </c>
      <c r="F870" s="11" t="s">
        <v>439</v>
      </c>
      <c r="G870" s="13">
        <v>2453.5</v>
      </c>
      <c r="H870" s="13">
        <v>2846.06</v>
      </c>
      <c r="I870" s="14">
        <v>48</v>
      </c>
      <c r="J870" s="15">
        <v>43429</v>
      </c>
      <c r="K870" s="15">
        <v>44859</v>
      </c>
      <c r="L870" s="13">
        <v>100000</v>
      </c>
      <c r="M870" s="13">
        <v>10000</v>
      </c>
      <c r="N870" s="16">
        <v>0</v>
      </c>
      <c r="O870" s="13"/>
      <c r="P870" s="13">
        <v>2453.5</v>
      </c>
      <c r="Q870" s="13">
        <v>2453.5</v>
      </c>
      <c r="R870" s="13">
        <v>2453.5</v>
      </c>
      <c r="S870" s="13">
        <v>2453.5</v>
      </c>
      <c r="T870" s="13">
        <v>2453.5</v>
      </c>
      <c r="U870" s="13">
        <v>2453.5</v>
      </c>
      <c r="V870" s="25">
        <v>2453.5</v>
      </c>
      <c r="W870" s="13"/>
      <c r="X870" s="13"/>
      <c r="Y870" s="13"/>
      <c r="Z870" s="38">
        <v>2453.5</v>
      </c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F870" s="18">
        <f t="shared" si="110"/>
        <v>4907</v>
      </c>
      <c r="CG870" s="18">
        <f t="shared" si="108"/>
        <v>0</v>
      </c>
      <c r="CH870" s="13">
        <f t="shared" si="109"/>
        <v>4907</v>
      </c>
      <c r="CI870" s="13">
        <f t="shared" si="111"/>
        <v>10000</v>
      </c>
      <c r="CJ870" s="13">
        <f t="shared" si="112"/>
        <v>14907</v>
      </c>
      <c r="CK870" s="13"/>
      <c r="CL870" s="13">
        <f t="shared" si="113"/>
        <v>100000</v>
      </c>
      <c r="CN870" t="s">
        <v>224</v>
      </c>
      <c r="CO870" t="s">
        <v>213</v>
      </c>
      <c r="CP870" t="s">
        <v>970</v>
      </c>
      <c r="CQ870" t="s">
        <v>25</v>
      </c>
      <c r="CR870" s="18">
        <f t="shared" si="114"/>
        <v>14907</v>
      </c>
    </row>
    <row r="871" spans="1:96" x14ac:dyDescent="0.25">
      <c r="A871" t="s">
        <v>29</v>
      </c>
      <c r="B871" s="11">
        <v>4422</v>
      </c>
      <c r="C871">
        <v>135</v>
      </c>
      <c r="D871" s="21" t="s">
        <v>968</v>
      </c>
      <c r="E871" s="11" t="s">
        <v>1062</v>
      </c>
      <c r="F871" s="11" t="s">
        <v>439</v>
      </c>
      <c r="G871" s="13">
        <v>2453.5</v>
      </c>
      <c r="H871" s="13">
        <v>2846.06</v>
      </c>
      <c r="I871" s="14">
        <v>48</v>
      </c>
      <c r="J871" s="15">
        <v>43429</v>
      </c>
      <c r="K871" s="15">
        <v>44859</v>
      </c>
      <c r="L871" s="13">
        <v>105172.41379310345</v>
      </c>
      <c r="M871" s="13">
        <v>10517.241379310346</v>
      </c>
      <c r="N871" s="16">
        <v>0</v>
      </c>
      <c r="O871" s="13"/>
      <c r="P871" s="13">
        <v>2453.5</v>
      </c>
      <c r="Q871" s="13">
        <v>2453.5</v>
      </c>
      <c r="R871" s="13">
        <v>2453.5</v>
      </c>
      <c r="S871" s="13">
        <v>2453.5</v>
      </c>
      <c r="T871" s="13">
        <v>2453.5</v>
      </c>
      <c r="U871" s="13">
        <v>2453.5</v>
      </c>
      <c r="V871" s="25">
        <v>2453.5</v>
      </c>
      <c r="W871" s="13"/>
      <c r="X871" s="13"/>
      <c r="Y871" s="13"/>
      <c r="Z871" s="38">
        <v>2453.5</v>
      </c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F871" s="18">
        <f t="shared" si="110"/>
        <v>4907</v>
      </c>
      <c r="CG871" s="18">
        <f t="shared" si="108"/>
        <v>0</v>
      </c>
      <c r="CH871" s="13">
        <f t="shared" si="109"/>
        <v>4907</v>
      </c>
      <c r="CI871" s="13">
        <f t="shared" si="111"/>
        <v>10517.241379310346</v>
      </c>
      <c r="CJ871" s="13">
        <f t="shared" si="112"/>
        <v>15424.241379310346</v>
      </c>
      <c r="CK871" s="13"/>
      <c r="CL871" s="13">
        <f t="shared" si="113"/>
        <v>105172.41379310345</v>
      </c>
      <c r="CN871" t="s">
        <v>1063</v>
      </c>
      <c r="CO871" t="s">
        <v>213</v>
      </c>
      <c r="CP871" t="s">
        <v>970</v>
      </c>
      <c r="CQ871" t="s">
        <v>25</v>
      </c>
      <c r="CR871" s="18">
        <f t="shared" si="114"/>
        <v>15424.241379310346</v>
      </c>
    </row>
    <row r="872" spans="1:96" x14ac:dyDescent="0.25">
      <c r="A872" t="s">
        <v>29</v>
      </c>
      <c r="B872" s="11">
        <v>4422</v>
      </c>
      <c r="C872">
        <v>136</v>
      </c>
      <c r="D872" s="21" t="s">
        <v>968</v>
      </c>
      <c r="E872" s="11" t="s">
        <v>1064</v>
      </c>
      <c r="F872" s="11" t="s">
        <v>439</v>
      </c>
      <c r="G872" s="13">
        <v>2453.5</v>
      </c>
      <c r="H872" s="13">
        <v>2846.06</v>
      </c>
      <c r="I872" s="14">
        <v>48</v>
      </c>
      <c r="J872" s="15">
        <v>43429</v>
      </c>
      <c r="K872" s="15">
        <v>44859</v>
      </c>
      <c r="L872" s="13">
        <v>105172.41379310345</v>
      </c>
      <c r="M872" s="13">
        <v>10517.241379310346</v>
      </c>
      <c r="N872" s="16">
        <v>0</v>
      </c>
      <c r="O872" s="13"/>
      <c r="P872" s="13">
        <v>2453.5</v>
      </c>
      <c r="Q872" s="13">
        <v>2453.5</v>
      </c>
      <c r="R872" s="13">
        <v>2453.5</v>
      </c>
      <c r="S872" s="13">
        <v>2453.5</v>
      </c>
      <c r="T872" s="13">
        <v>2453.5</v>
      </c>
      <c r="U872" s="13">
        <v>2453.5</v>
      </c>
      <c r="V872" s="25">
        <v>2453.5</v>
      </c>
      <c r="W872" s="13"/>
      <c r="X872" s="13"/>
      <c r="Y872" s="13"/>
      <c r="Z872" s="38">
        <v>2453.5</v>
      </c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F872" s="18">
        <f t="shared" si="110"/>
        <v>4907</v>
      </c>
      <c r="CG872" s="18">
        <f t="shared" si="108"/>
        <v>0</v>
      </c>
      <c r="CH872" s="13">
        <f t="shared" si="109"/>
        <v>4907</v>
      </c>
      <c r="CI872" s="13">
        <f t="shared" si="111"/>
        <v>10517.241379310346</v>
      </c>
      <c r="CJ872" s="13">
        <f t="shared" si="112"/>
        <v>15424.241379310346</v>
      </c>
      <c r="CK872" s="13"/>
      <c r="CL872" s="13">
        <f t="shared" si="113"/>
        <v>105172.41379310345</v>
      </c>
      <c r="CN872" t="s">
        <v>1063</v>
      </c>
      <c r="CO872" t="s">
        <v>213</v>
      </c>
      <c r="CP872" t="s">
        <v>970</v>
      </c>
      <c r="CQ872" t="s">
        <v>25</v>
      </c>
      <c r="CR872" s="18">
        <f t="shared" si="114"/>
        <v>15424.241379310346</v>
      </c>
    </row>
    <row r="873" spans="1:96" x14ac:dyDescent="0.25">
      <c r="A873" t="s">
        <v>29</v>
      </c>
      <c r="B873" s="11">
        <v>4422</v>
      </c>
      <c r="C873">
        <v>151</v>
      </c>
      <c r="D873" s="21" t="s">
        <v>968</v>
      </c>
      <c r="E873" s="11" t="s">
        <v>1065</v>
      </c>
      <c r="F873" s="11" t="s">
        <v>439</v>
      </c>
      <c r="G873" s="13">
        <v>2453.5</v>
      </c>
      <c r="H873" s="13">
        <v>2846.06</v>
      </c>
      <c r="I873" s="14">
        <v>48</v>
      </c>
      <c r="J873" s="15">
        <v>43429</v>
      </c>
      <c r="K873" s="15">
        <v>44859</v>
      </c>
      <c r="L873" s="13">
        <v>105172.41379310345</v>
      </c>
      <c r="M873" s="13">
        <v>10517.241379310346</v>
      </c>
      <c r="N873" s="16">
        <v>0</v>
      </c>
      <c r="O873" s="13"/>
      <c r="P873" s="13">
        <v>2453.5</v>
      </c>
      <c r="Q873" s="13">
        <v>2453.5</v>
      </c>
      <c r="R873" s="13">
        <v>2453.5</v>
      </c>
      <c r="S873" s="13">
        <v>2453.5</v>
      </c>
      <c r="T873" s="13">
        <v>2453.5</v>
      </c>
      <c r="U873" s="13">
        <v>2453.5</v>
      </c>
      <c r="V873" s="25">
        <v>2453.5</v>
      </c>
      <c r="W873" s="13"/>
      <c r="X873" s="13"/>
      <c r="Y873" s="13"/>
      <c r="Z873" s="38">
        <v>2453.5</v>
      </c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F873" s="18">
        <f t="shared" si="110"/>
        <v>4907</v>
      </c>
      <c r="CG873" s="18">
        <f t="shared" si="108"/>
        <v>0</v>
      </c>
      <c r="CH873" s="13">
        <f t="shared" si="109"/>
        <v>4907</v>
      </c>
      <c r="CI873" s="13">
        <f t="shared" si="111"/>
        <v>10517.241379310346</v>
      </c>
      <c r="CJ873" s="13">
        <f t="shared" si="112"/>
        <v>15424.241379310346</v>
      </c>
      <c r="CK873" s="13"/>
      <c r="CL873" s="13">
        <f t="shared" si="113"/>
        <v>105172.41379310345</v>
      </c>
      <c r="CN873" t="s">
        <v>1063</v>
      </c>
      <c r="CO873" t="s">
        <v>213</v>
      </c>
      <c r="CP873" t="s">
        <v>970</v>
      </c>
      <c r="CQ873" t="s">
        <v>25</v>
      </c>
      <c r="CR873" s="18">
        <f t="shared" si="114"/>
        <v>15424.241379310346</v>
      </c>
    </row>
    <row r="874" spans="1:96" x14ac:dyDescent="0.25">
      <c r="A874" t="s">
        <v>29</v>
      </c>
      <c r="B874" s="11">
        <v>4422</v>
      </c>
      <c r="C874">
        <v>152</v>
      </c>
      <c r="D874" s="21" t="s">
        <v>968</v>
      </c>
      <c r="E874" s="11" t="s">
        <v>1066</v>
      </c>
      <c r="F874" s="11" t="s">
        <v>439</v>
      </c>
      <c r="G874" s="13">
        <v>2681.7327586206898</v>
      </c>
      <c r="H874" s="13">
        <v>3110.81</v>
      </c>
      <c r="I874" s="14">
        <v>48</v>
      </c>
      <c r="J874" s="15">
        <v>43429</v>
      </c>
      <c r="K874" s="15">
        <v>44859</v>
      </c>
      <c r="L874" s="13">
        <v>105172.41379310345</v>
      </c>
      <c r="M874" s="13">
        <v>10517.241379310346</v>
      </c>
      <c r="N874" s="16">
        <v>0</v>
      </c>
      <c r="O874" s="13"/>
      <c r="P874" s="13">
        <v>2681.7327586206898</v>
      </c>
      <c r="Q874" s="13">
        <v>2681.7327586206898</v>
      </c>
      <c r="R874" s="13">
        <v>2681.7327586206898</v>
      </c>
      <c r="S874" s="13">
        <v>2681.7327586206898</v>
      </c>
      <c r="T874" s="13">
        <v>2681.7327586206898</v>
      </c>
      <c r="U874" s="13">
        <v>2681.7327586206898</v>
      </c>
      <c r="V874" s="25">
        <v>2681.7327586206898</v>
      </c>
      <c r="W874" s="13"/>
      <c r="X874" s="13"/>
      <c r="Y874" s="13"/>
      <c r="Z874" s="38">
        <v>2681.7327586206898</v>
      </c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F874" s="18">
        <f t="shared" si="110"/>
        <v>5363.4655172413795</v>
      </c>
      <c r="CG874" s="18">
        <f t="shared" si="108"/>
        <v>0</v>
      </c>
      <c r="CH874" s="13">
        <f t="shared" si="109"/>
        <v>5363.4655172413795</v>
      </c>
      <c r="CI874" s="13">
        <f t="shared" si="111"/>
        <v>10517.241379310346</v>
      </c>
      <c r="CJ874" s="13">
        <f t="shared" si="112"/>
        <v>15880.706896551725</v>
      </c>
      <c r="CK874" s="13"/>
      <c r="CL874" s="13">
        <f t="shared" si="113"/>
        <v>105172.41379310345</v>
      </c>
      <c r="CN874" t="s">
        <v>420</v>
      </c>
      <c r="CO874" t="s">
        <v>213</v>
      </c>
      <c r="CP874" t="s">
        <v>1067</v>
      </c>
      <c r="CQ874" t="s">
        <v>25</v>
      </c>
      <c r="CR874" s="18">
        <f t="shared" si="114"/>
        <v>15880.706896551725</v>
      </c>
    </row>
    <row r="875" spans="1:96" x14ac:dyDescent="0.25">
      <c r="A875" t="s">
        <v>29</v>
      </c>
      <c r="B875" s="11">
        <v>4422</v>
      </c>
      <c r="C875">
        <v>163</v>
      </c>
      <c r="D875" s="21" t="s">
        <v>968</v>
      </c>
      <c r="E875" s="11" t="s">
        <v>1068</v>
      </c>
      <c r="F875" s="11" t="s">
        <v>439</v>
      </c>
      <c r="G875" s="13">
        <v>2681.7327586206898</v>
      </c>
      <c r="H875" s="13">
        <v>3110.81</v>
      </c>
      <c r="I875" s="14">
        <v>48</v>
      </c>
      <c r="J875" s="15">
        <v>43429</v>
      </c>
      <c r="K875" s="15">
        <v>44859</v>
      </c>
      <c r="L875" s="13">
        <v>105172.41379310345</v>
      </c>
      <c r="M875" s="13">
        <v>10517.241379310346</v>
      </c>
      <c r="N875" s="16">
        <v>0</v>
      </c>
      <c r="O875" s="13"/>
      <c r="P875" s="13">
        <v>2681.7327586206898</v>
      </c>
      <c r="Q875" s="13">
        <v>2681.7327586206898</v>
      </c>
      <c r="R875" s="13">
        <v>2681.7327586206898</v>
      </c>
      <c r="S875" s="13">
        <v>2681.7327586206898</v>
      </c>
      <c r="T875" s="13">
        <v>2681.7327586206898</v>
      </c>
      <c r="U875" s="13">
        <v>2681.7327586206898</v>
      </c>
      <c r="V875" s="25">
        <v>2681.7327586206898</v>
      </c>
      <c r="W875" s="13"/>
      <c r="X875" s="13"/>
      <c r="Y875" s="13"/>
      <c r="Z875" s="38">
        <v>2681.7327586206898</v>
      </c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F875" s="18">
        <f t="shared" si="110"/>
        <v>5363.4655172413795</v>
      </c>
      <c r="CG875" s="18">
        <f t="shared" si="108"/>
        <v>0</v>
      </c>
      <c r="CH875" s="13">
        <f t="shared" si="109"/>
        <v>5363.4655172413795</v>
      </c>
      <c r="CI875" s="13">
        <f t="shared" si="111"/>
        <v>10517.241379310346</v>
      </c>
      <c r="CJ875" s="13">
        <f t="shared" si="112"/>
        <v>15880.706896551725</v>
      </c>
      <c r="CK875" s="13"/>
      <c r="CL875" s="13">
        <f t="shared" si="113"/>
        <v>105172.41379310345</v>
      </c>
      <c r="CN875" t="s">
        <v>420</v>
      </c>
      <c r="CO875" t="s">
        <v>213</v>
      </c>
      <c r="CP875" t="s">
        <v>1067</v>
      </c>
      <c r="CQ875" t="s">
        <v>25</v>
      </c>
      <c r="CR875" s="18">
        <f t="shared" si="114"/>
        <v>15880.706896551725</v>
      </c>
    </row>
    <row r="876" spans="1:96" x14ac:dyDescent="0.25">
      <c r="A876" t="s">
        <v>29</v>
      </c>
      <c r="B876" s="11">
        <v>4422</v>
      </c>
      <c r="C876">
        <v>164</v>
      </c>
      <c r="D876" s="21" t="s">
        <v>968</v>
      </c>
      <c r="E876" s="11" t="s">
        <v>1069</v>
      </c>
      <c r="F876" s="11" t="s">
        <v>439</v>
      </c>
      <c r="G876" s="13">
        <v>2681.7327586206898</v>
      </c>
      <c r="H876" s="13">
        <v>3110.81</v>
      </c>
      <c r="I876" s="14">
        <v>48</v>
      </c>
      <c r="J876" s="15">
        <v>43429</v>
      </c>
      <c r="K876" s="15">
        <v>44859</v>
      </c>
      <c r="L876" s="13">
        <v>105172.41379310345</v>
      </c>
      <c r="M876" s="13">
        <v>10517.241379310346</v>
      </c>
      <c r="N876" s="16">
        <v>0</v>
      </c>
      <c r="O876" s="13"/>
      <c r="P876" s="13">
        <v>2681.7327586206898</v>
      </c>
      <c r="Q876" s="13">
        <v>2681.7327586206898</v>
      </c>
      <c r="R876" s="13">
        <v>2681.7327586206898</v>
      </c>
      <c r="S876" s="13">
        <v>2681.7327586206898</v>
      </c>
      <c r="T876" s="13">
        <v>2681.7327586206898</v>
      </c>
      <c r="U876" s="13">
        <v>2681.7327586206898</v>
      </c>
      <c r="V876" s="25">
        <v>2681.7327586206898</v>
      </c>
      <c r="W876" s="13"/>
      <c r="X876" s="13"/>
      <c r="Y876" s="13"/>
      <c r="Z876" s="38">
        <v>2681.7327586206898</v>
      </c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F876" s="18">
        <f t="shared" si="110"/>
        <v>5363.4655172413795</v>
      </c>
      <c r="CG876" s="18">
        <f t="shared" si="108"/>
        <v>0</v>
      </c>
      <c r="CH876" s="13">
        <f t="shared" si="109"/>
        <v>5363.4655172413795</v>
      </c>
      <c r="CI876" s="13">
        <f t="shared" si="111"/>
        <v>10517.241379310346</v>
      </c>
      <c r="CJ876" s="13">
        <f t="shared" si="112"/>
        <v>15880.706896551725</v>
      </c>
      <c r="CK876" s="13"/>
      <c r="CL876" s="13">
        <f t="shared" si="113"/>
        <v>105172.41379310345</v>
      </c>
      <c r="CN876" t="s">
        <v>420</v>
      </c>
      <c r="CO876" t="s">
        <v>213</v>
      </c>
      <c r="CP876" t="s">
        <v>1067</v>
      </c>
      <c r="CQ876" t="s">
        <v>25</v>
      </c>
      <c r="CR876" s="18">
        <f t="shared" si="114"/>
        <v>15880.706896551725</v>
      </c>
    </row>
    <row r="877" spans="1:96" x14ac:dyDescent="0.25">
      <c r="A877" t="s">
        <v>29</v>
      </c>
      <c r="B877" s="11">
        <v>4422</v>
      </c>
      <c r="C877">
        <v>165</v>
      </c>
      <c r="D877" s="21" t="s">
        <v>968</v>
      </c>
      <c r="E877" s="11" t="s">
        <v>1070</v>
      </c>
      <c r="F877" s="11" t="s">
        <v>439</v>
      </c>
      <c r="G877" s="13">
        <v>2681.7327586206898</v>
      </c>
      <c r="H877" s="13">
        <v>3110.81</v>
      </c>
      <c r="I877" s="14">
        <v>48</v>
      </c>
      <c r="J877" s="15">
        <v>43429</v>
      </c>
      <c r="K877" s="15">
        <v>44859</v>
      </c>
      <c r="L877" s="13">
        <v>105172.41379310345</v>
      </c>
      <c r="M877" s="13">
        <v>10517.241379310346</v>
      </c>
      <c r="N877" s="16">
        <v>0</v>
      </c>
      <c r="O877" s="13"/>
      <c r="P877" s="13">
        <v>2681.7327586206898</v>
      </c>
      <c r="Q877" s="13">
        <v>2681.7327586206898</v>
      </c>
      <c r="R877" s="13">
        <v>2681.7327586206898</v>
      </c>
      <c r="S877" s="13">
        <v>2681.7327586206898</v>
      </c>
      <c r="T877" s="13">
        <v>2681.7327586206898</v>
      </c>
      <c r="U877" s="13">
        <v>2681.7327586206898</v>
      </c>
      <c r="V877" s="25">
        <v>2681.7327586206898</v>
      </c>
      <c r="W877" s="13"/>
      <c r="X877" s="13"/>
      <c r="Y877" s="13"/>
      <c r="Z877" s="38">
        <v>2681.7327586206898</v>
      </c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F877" s="18">
        <f t="shared" si="110"/>
        <v>5363.4655172413795</v>
      </c>
      <c r="CG877" s="18">
        <f t="shared" si="108"/>
        <v>0</v>
      </c>
      <c r="CH877" s="13">
        <f t="shared" si="109"/>
        <v>5363.4655172413795</v>
      </c>
      <c r="CI877" s="13">
        <f t="shared" si="111"/>
        <v>10517.241379310346</v>
      </c>
      <c r="CJ877" s="13">
        <f t="shared" si="112"/>
        <v>15880.706896551725</v>
      </c>
      <c r="CK877" s="13"/>
      <c r="CL877" s="13">
        <f t="shared" si="113"/>
        <v>105172.41379310345</v>
      </c>
      <c r="CN877" t="s">
        <v>420</v>
      </c>
      <c r="CO877" t="s">
        <v>213</v>
      </c>
      <c r="CP877" t="s">
        <v>1067</v>
      </c>
      <c r="CQ877" t="s">
        <v>25</v>
      </c>
      <c r="CR877" s="18">
        <f t="shared" si="114"/>
        <v>15880.706896551725</v>
      </c>
    </row>
    <row r="878" spans="1:96" x14ac:dyDescent="0.25">
      <c r="A878" t="s">
        <v>29</v>
      </c>
      <c r="B878" s="11">
        <v>4422</v>
      </c>
      <c r="C878">
        <v>166</v>
      </c>
      <c r="D878" s="21" t="s">
        <v>968</v>
      </c>
      <c r="E878" s="11" t="s">
        <v>1071</v>
      </c>
      <c r="F878" s="11" t="s">
        <v>439</v>
      </c>
      <c r="G878" s="13">
        <v>2681.7327586206898</v>
      </c>
      <c r="H878" s="13">
        <v>3110.81</v>
      </c>
      <c r="I878" s="14">
        <v>48</v>
      </c>
      <c r="J878" s="15">
        <v>43429</v>
      </c>
      <c r="K878" s="15">
        <v>44859</v>
      </c>
      <c r="L878" s="13">
        <v>105172.41379310345</v>
      </c>
      <c r="M878" s="13">
        <v>10517.241379310346</v>
      </c>
      <c r="N878" s="16">
        <v>0</v>
      </c>
      <c r="O878" s="13"/>
      <c r="P878" s="13">
        <v>2681.7327586206898</v>
      </c>
      <c r="Q878" s="13">
        <v>2681.7327586206898</v>
      </c>
      <c r="R878" s="13">
        <v>2681.7327586206898</v>
      </c>
      <c r="S878" s="13">
        <v>2681.7327586206898</v>
      </c>
      <c r="T878" s="13">
        <v>2681.7327586206898</v>
      </c>
      <c r="U878" s="13">
        <v>2681.7327586206898</v>
      </c>
      <c r="V878" s="25">
        <v>2681.7327586206898</v>
      </c>
      <c r="W878" s="13"/>
      <c r="X878" s="13"/>
      <c r="Y878" s="13"/>
      <c r="Z878" s="38">
        <v>2681.7327586206898</v>
      </c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F878" s="18">
        <f t="shared" si="110"/>
        <v>5363.4655172413795</v>
      </c>
      <c r="CG878" s="18">
        <f t="shared" si="108"/>
        <v>0</v>
      </c>
      <c r="CH878" s="13">
        <f t="shared" si="109"/>
        <v>5363.4655172413795</v>
      </c>
      <c r="CI878" s="13">
        <f t="shared" si="111"/>
        <v>10517.241379310346</v>
      </c>
      <c r="CJ878" s="13">
        <f t="shared" si="112"/>
        <v>15880.706896551725</v>
      </c>
      <c r="CK878" s="13"/>
      <c r="CL878" s="13">
        <f t="shared" si="113"/>
        <v>105172.41379310345</v>
      </c>
      <c r="CN878" t="s">
        <v>420</v>
      </c>
      <c r="CO878" t="s">
        <v>213</v>
      </c>
      <c r="CP878" t="s">
        <v>1067</v>
      </c>
      <c r="CQ878" t="s">
        <v>25</v>
      </c>
      <c r="CR878" s="18">
        <f t="shared" si="114"/>
        <v>15880.706896551725</v>
      </c>
    </row>
    <row r="879" spans="1:96" x14ac:dyDescent="0.25">
      <c r="A879" t="s">
        <v>29</v>
      </c>
      <c r="B879" s="11">
        <v>4422</v>
      </c>
      <c r="C879">
        <v>167</v>
      </c>
      <c r="D879" s="21" t="s">
        <v>968</v>
      </c>
      <c r="E879" s="11" t="s">
        <v>1072</v>
      </c>
      <c r="F879" s="11" t="s">
        <v>439</v>
      </c>
      <c r="G879" s="13">
        <v>2681.7327586206898</v>
      </c>
      <c r="H879" s="13">
        <v>3110.81</v>
      </c>
      <c r="I879" s="14">
        <v>48</v>
      </c>
      <c r="J879" s="15">
        <v>43429</v>
      </c>
      <c r="K879" s="15">
        <v>44859</v>
      </c>
      <c r="L879" s="13">
        <v>105172.41379310345</v>
      </c>
      <c r="M879" s="13">
        <v>10517.241379310346</v>
      </c>
      <c r="N879" s="16">
        <v>0</v>
      </c>
      <c r="O879" s="13"/>
      <c r="P879" s="13">
        <v>2681.7327586206898</v>
      </c>
      <c r="Q879" s="13">
        <v>2681.7327586206898</v>
      </c>
      <c r="R879" s="13">
        <v>2681.7327586206898</v>
      </c>
      <c r="S879" s="13">
        <v>2681.7327586206898</v>
      </c>
      <c r="T879" s="13">
        <v>2681.7327586206898</v>
      </c>
      <c r="U879" s="13">
        <v>2681.7327586206898</v>
      </c>
      <c r="V879" s="25">
        <v>2681.7327586206898</v>
      </c>
      <c r="W879" s="13"/>
      <c r="X879" s="13"/>
      <c r="Y879" s="13"/>
      <c r="Z879" s="38">
        <v>2681.7327586206898</v>
      </c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F879" s="18">
        <f t="shared" si="110"/>
        <v>5363.4655172413795</v>
      </c>
      <c r="CG879" s="18">
        <f t="shared" si="108"/>
        <v>0</v>
      </c>
      <c r="CH879" s="13">
        <f t="shared" si="109"/>
        <v>5363.4655172413795</v>
      </c>
      <c r="CI879" s="13">
        <f t="shared" si="111"/>
        <v>10517.241379310346</v>
      </c>
      <c r="CJ879" s="13">
        <f t="shared" si="112"/>
        <v>15880.706896551725</v>
      </c>
      <c r="CK879" s="13"/>
      <c r="CL879" s="13">
        <f t="shared" si="113"/>
        <v>105172.41379310345</v>
      </c>
      <c r="CN879" t="s">
        <v>420</v>
      </c>
      <c r="CO879" t="s">
        <v>213</v>
      </c>
      <c r="CP879" t="s">
        <v>1067</v>
      </c>
      <c r="CQ879" t="s">
        <v>25</v>
      </c>
      <c r="CR879" s="18">
        <f t="shared" si="114"/>
        <v>15880.706896551725</v>
      </c>
    </row>
    <row r="880" spans="1:96" x14ac:dyDescent="0.25">
      <c r="A880" t="s">
        <v>29</v>
      </c>
      <c r="B880" s="11">
        <v>4422</v>
      </c>
      <c r="C880">
        <v>168</v>
      </c>
      <c r="D880" s="21" t="s">
        <v>968</v>
      </c>
      <c r="E880" s="11" t="s">
        <v>1073</v>
      </c>
      <c r="F880" s="11" t="s">
        <v>439</v>
      </c>
      <c r="G880" s="13">
        <v>2681.7327586206898</v>
      </c>
      <c r="H880" s="13">
        <v>3110.81</v>
      </c>
      <c r="I880" s="14">
        <v>48</v>
      </c>
      <c r="J880" s="15">
        <v>43429</v>
      </c>
      <c r="K880" s="15">
        <v>44859</v>
      </c>
      <c r="L880" s="13">
        <v>105172.41379310345</v>
      </c>
      <c r="M880" s="13">
        <v>10517.241379310346</v>
      </c>
      <c r="N880" s="16">
        <v>0</v>
      </c>
      <c r="O880" s="13"/>
      <c r="P880" s="13">
        <v>2681.7327586206898</v>
      </c>
      <c r="Q880" s="13">
        <v>2681.7327586206898</v>
      </c>
      <c r="R880" s="13">
        <v>2681.7327586206898</v>
      </c>
      <c r="S880" s="13">
        <v>2681.7327586206898</v>
      </c>
      <c r="T880" s="13">
        <v>2681.7327586206898</v>
      </c>
      <c r="U880" s="13">
        <v>2681.7327586206898</v>
      </c>
      <c r="V880" s="25">
        <v>2681.7327586206898</v>
      </c>
      <c r="W880" s="13"/>
      <c r="X880" s="13"/>
      <c r="Y880" s="13"/>
      <c r="Z880" s="38">
        <v>2681.7327586206898</v>
      </c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F880" s="18">
        <f t="shared" si="110"/>
        <v>5363.4655172413795</v>
      </c>
      <c r="CG880" s="18">
        <f t="shared" si="108"/>
        <v>0</v>
      </c>
      <c r="CH880" s="13">
        <f t="shared" si="109"/>
        <v>5363.4655172413795</v>
      </c>
      <c r="CI880" s="13">
        <f t="shared" si="111"/>
        <v>10517.241379310346</v>
      </c>
      <c r="CJ880" s="13">
        <f t="shared" si="112"/>
        <v>15880.706896551725</v>
      </c>
      <c r="CK880" s="13"/>
      <c r="CL880" s="13">
        <f t="shared" si="113"/>
        <v>105172.41379310345</v>
      </c>
      <c r="CN880" t="s">
        <v>420</v>
      </c>
      <c r="CO880" t="s">
        <v>213</v>
      </c>
      <c r="CP880" t="s">
        <v>1067</v>
      </c>
      <c r="CQ880" t="s">
        <v>25</v>
      </c>
      <c r="CR880" s="18">
        <f t="shared" si="114"/>
        <v>15880.706896551725</v>
      </c>
    </row>
    <row r="881" spans="1:96" x14ac:dyDescent="0.25">
      <c r="A881" t="s">
        <v>29</v>
      </c>
      <c r="B881" s="11">
        <v>4422</v>
      </c>
      <c r="C881">
        <v>171</v>
      </c>
      <c r="D881" s="21" t="s">
        <v>968</v>
      </c>
      <c r="E881" s="11" t="s">
        <v>1074</v>
      </c>
      <c r="F881" s="11" t="s">
        <v>439</v>
      </c>
      <c r="G881" s="13">
        <v>2681.7327586206898</v>
      </c>
      <c r="H881" s="13">
        <v>3110.81</v>
      </c>
      <c r="I881" s="14">
        <v>48</v>
      </c>
      <c r="J881" s="15">
        <v>43429</v>
      </c>
      <c r="K881" s="15">
        <v>44859</v>
      </c>
      <c r="L881" s="13">
        <v>105172.41379310345</v>
      </c>
      <c r="M881" s="13">
        <v>10517.241379310346</v>
      </c>
      <c r="N881" s="16">
        <v>0</v>
      </c>
      <c r="O881" s="13"/>
      <c r="P881" s="13">
        <v>2681.7327586206898</v>
      </c>
      <c r="Q881" s="13">
        <v>2681.7327586206898</v>
      </c>
      <c r="R881" s="13">
        <v>2681.7327586206898</v>
      </c>
      <c r="S881" s="13">
        <v>2681.7327586206898</v>
      </c>
      <c r="T881" s="13">
        <v>2681.7327586206898</v>
      </c>
      <c r="U881" s="13">
        <v>2681.7327586206898</v>
      </c>
      <c r="V881" s="25">
        <v>2681.7327586206898</v>
      </c>
      <c r="W881" s="13"/>
      <c r="X881" s="13"/>
      <c r="Y881" s="13"/>
      <c r="Z881" s="38">
        <v>2681.7327586206898</v>
      </c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9"/>
      <c r="BR881" s="39"/>
      <c r="BS881" s="39"/>
      <c r="BT881" s="39"/>
      <c r="BU881" s="39"/>
      <c r="BV881" s="39"/>
      <c r="BW881" s="39"/>
      <c r="BX881" s="39"/>
      <c r="BY881" s="39"/>
      <c r="BZ881" s="39"/>
      <c r="CA881" s="39"/>
      <c r="CB881" s="39"/>
      <c r="CF881" s="18">
        <f t="shared" si="110"/>
        <v>5363.4655172413795</v>
      </c>
      <c r="CG881" s="18">
        <f t="shared" si="108"/>
        <v>0</v>
      </c>
      <c r="CH881" s="13">
        <f t="shared" si="109"/>
        <v>5363.4655172413795</v>
      </c>
      <c r="CI881" s="13">
        <f t="shared" si="111"/>
        <v>10517.241379310346</v>
      </c>
      <c r="CJ881" s="13">
        <f t="shared" si="112"/>
        <v>15880.706896551725</v>
      </c>
      <c r="CK881" s="13"/>
      <c r="CL881" s="13">
        <f t="shared" si="113"/>
        <v>105172.41379310345</v>
      </c>
      <c r="CN881" t="s">
        <v>420</v>
      </c>
      <c r="CO881" t="s">
        <v>213</v>
      </c>
      <c r="CP881" t="s">
        <v>1067</v>
      </c>
      <c r="CQ881" t="s">
        <v>25</v>
      </c>
      <c r="CR881" s="18">
        <f t="shared" si="114"/>
        <v>15880.706896551725</v>
      </c>
    </row>
    <row r="882" spans="1:96" x14ac:dyDescent="0.25">
      <c r="A882" t="s">
        <v>29</v>
      </c>
      <c r="B882" s="11">
        <v>4422</v>
      </c>
      <c r="C882">
        <v>172</v>
      </c>
      <c r="D882" s="21" t="s">
        <v>968</v>
      </c>
      <c r="E882" s="11" t="s">
        <v>1075</v>
      </c>
      <c r="F882" s="11" t="s">
        <v>439</v>
      </c>
      <c r="G882" s="13">
        <v>2776.8275862068967</v>
      </c>
      <c r="H882" s="13">
        <v>3221.12</v>
      </c>
      <c r="I882" s="14">
        <v>48</v>
      </c>
      <c r="J882" s="15">
        <v>43429</v>
      </c>
      <c r="K882" s="15">
        <v>44859</v>
      </c>
      <c r="L882" s="13">
        <v>105172.41379310345</v>
      </c>
      <c r="M882" s="13">
        <v>10517.241379310346</v>
      </c>
      <c r="N882" s="16">
        <v>0</v>
      </c>
      <c r="O882" s="13"/>
      <c r="P882" s="13">
        <v>2776.8275862068967</v>
      </c>
      <c r="Q882" s="13">
        <v>2776.8275862068967</v>
      </c>
      <c r="R882" s="13">
        <v>2776.8275862068967</v>
      </c>
      <c r="S882" s="13">
        <v>2776.8275862068967</v>
      </c>
      <c r="T882" s="13">
        <v>2776.8275862068967</v>
      </c>
      <c r="U882" s="13">
        <v>2776.8275862068967</v>
      </c>
      <c r="V882" s="25">
        <v>2776.8275862068967</v>
      </c>
      <c r="W882" s="13"/>
      <c r="X882" s="13"/>
      <c r="Y882" s="13"/>
      <c r="Z882" s="38">
        <v>2776.8275862068967</v>
      </c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9"/>
      <c r="BR882" s="39"/>
      <c r="BS882" s="39"/>
      <c r="BT882" s="39"/>
      <c r="BU882" s="39"/>
      <c r="BV882" s="39"/>
      <c r="BW882" s="39"/>
      <c r="BX882" s="39"/>
      <c r="BY882" s="39"/>
      <c r="BZ882" s="39"/>
      <c r="CA882" s="39"/>
      <c r="CB882" s="39"/>
      <c r="CF882" s="18">
        <f t="shared" si="110"/>
        <v>5553.6551724137935</v>
      </c>
      <c r="CG882" s="18">
        <f t="shared" si="108"/>
        <v>0</v>
      </c>
      <c r="CH882" s="13">
        <f t="shared" si="109"/>
        <v>5553.6551724137935</v>
      </c>
      <c r="CI882" s="13">
        <f t="shared" si="111"/>
        <v>10517.241379310346</v>
      </c>
      <c r="CJ882" s="13">
        <f t="shared" si="112"/>
        <v>16070.896551724139</v>
      </c>
      <c r="CK882" s="13"/>
      <c r="CL882" s="13">
        <f t="shared" si="113"/>
        <v>105172.41379310345</v>
      </c>
      <c r="CN882" t="s">
        <v>501</v>
      </c>
      <c r="CO882" t="s">
        <v>213</v>
      </c>
      <c r="CP882" t="s">
        <v>970</v>
      </c>
      <c r="CQ882" t="s">
        <v>25</v>
      </c>
      <c r="CR882" s="18">
        <f t="shared" si="114"/>
        <v>16070.896551724139</v>
      </c>
    </row>
    <row r="883" spans="1:96" x14ac:dyDescent="0.25">
      <c r="A883" t="s">
        <v>29</v>
      </c>
      <c r="B883" s="11">
        <v>4422</v>
      </c>
      <c r="C883" s="43">
        <v>173</v>
      </c>
      <c r="D883" s="21" t="s">
        <v>968</v>
      </c>
      <c r="E883" s="11" t="s">
        <v>1076</v>
      </c>
      <c r="F883" s="11" t="s">
        <v>439</v>
      </c>
      <c r="G883" s="13">
        <v>2776.8275862068967</v>
      </c>
      <c r="H883" s="13">
        <v>3221.12</v>
      </c>
      <c r="I883" s="14">
        <v>48</v>
      </c>
      <c r="J883" s="15">
        <v>43429</v>
      </c>
      <c r="K883" s="15">
        <v>44859</v>
      </c>
      <c r="L883" s="13">
        <v>111206.89655172414</v>
      </c>
      <c r="M883" s="13">
        <v>11120.689655172415</v>
      </c>
      <c r="N883" s="16">
        <v>0</v>
      </c>
      <c r="O883" s="13"/>
      <c r="P883" s="13">
        <v>2776.8275862068967</v>
      </c>
      <c r="Q883" s="13">
        <v>2776.8275862068967</v>
      </c>
      <c r="R883" s="13">
        <v>2776.8275862068967</v>
      </c>
      <c r="S883" s="13">
        <v>2776.8275862068967</v>
      </c>
      <c r="T883" s="13">
        <v>2776.8275862068967</v>
      </c>
      <c r="U883" s="13">
        <v>2776.8275862068967</v>
      </c>
      <c r="V883" s="25">
        <v>2776.8275862068967</v>
      </c>
      <c r="W883" s="13"/>
      <c r="X883" s="13"/>
      <c r="Y883" s="13"/>
      <c r="Z883" s="38">
        <v>2776.8275862068967</v>
      </c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9"/>
      <c r="BR883" s="39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F883" s="18">
        <f t="shared" si="110"/>
        <v>5553.6551724137935</v>
      </c>
      <c r="CG883" s="18">
        <f t="shared" si="108"/>
        <v>0</v>
      </c>
      <c r="CH883" s="13">
        <f t="shared" si="109"/>
        <v>5553.6551724137935</v>
      </c>
      <c r="CI883" s="13">
        <f t="shared" si="111"/>
        <v>11120.689655172415</v>
      </c>
      <c r="CJ883" s="13">
        <f t="shared" si="112"/>
        <v>16674.34482758621</v>
      </c>
      <c r="CK883" s="13"/>
      <c r="CL883" s="13">
        <f t="shared" si="113"/>
        <v>111206.89655172414</v>
      </c>
      <c r="CN883" t="s">
        <v>501</v>
      </c>
      <c r="CO883" t="s">
        <v>213</v>
      </c>
      <c r="CP883" t="s">
        <v>970</v>
      </c>
      <c r="CQ883" t="s">
        <v>25</v>
      </c>
      <c r="CR883" s="18">
        <f t="shared" si="114"/>
        <v>16674.34482758621</v>
      </c>
    </row>
    <row r="884" spans="1:96" x14ac:dyDescent="0.25">
      <c r="A884" t="s">
        <v>29</v>
      </c>
      <c r="B884" s="11">
        <v>4422</v>
      </c>
      <c r="C884">
        <v>174</v>
      </c>
      <c r="D884" s="21" t="s">
        <v>968</v>
      </c>
      <c r="E884" s="11" t="s">
        <v>1077</v>
      </c>
      <c r="F884" s="11" t="s">
        <v>439</v>
      </c>
      <c r="G884" s="13">
        <v>2776.8275862068967</v>
      </c>
      <c r="H884" s="13">
        <v>3221.12</v>
      </c>
      <c r="I884" s="14">
        <v>48</v>
      </c>
      <c r="J884" s="15">
        <v>43429</v>
      </c>
      <c r="K884" s="15">
        <v>44859</v>
      </c>
      <c r="L884" s="13">
        <v>111206.89655172414</v>
      </c>
      <c r="M884" s="13">
        <v>11120.689655172415</v>
      </c>
      <c r="N884" s="16">
        <v>0</v>
      </c>
      <c r="O884" s="13"/>
      <c r="P884" s="13">
        <v>2776.8275862068967</v>
      </c>
      <c r="Q884" s="13">
        <v>2776.8275862068967</v>
      </c>
      <c r="R884" s="13">
        <v>2776.8275862068967</v>
      </c>
      <c r="S884" s="13">
        <v>2776.8275862068967</v>
      </c>
      <c r="T884" s="13">
        <v>2776.8275862068967</v>
      </c>
      <c r="U884" s="13">
        <v>2776.8275862068967</v>
      </c>
      <c r="V884" s="25">
        <v>2776.8275862068967</v>
      </c>
      <c r="W884" s="13"/>
      <c r="X884" s="13"/>
      <c r="Y884" s="13"/>
      <c r="Z884" s="38">
        <v>2776.8275862068967</v>
      </c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F884" s="18">
        <f t="shared" si="110"/>
        <v>5553.6551724137935</v>
      </c>
      <c r="CG884" s="18">
        <f t="shared" si="108"/>
        <v>0</v>
      </c>
      <c r="CH884" s="13">
        <f t="shared" si="109"/>
        <v>5553.6551724137935</v>
      </c>
      <c r="CI884" s="13">
        <f t="shared" si="111"/>
        <v>11120.689655172415</v>
      </c>
      <c r="CJ884" s="13">
        <f t="shared" si="112"/>
        <v>16674.34482758621</v>
      </c>
      <c r="CK884" s="13"/>
      <c r="CL884" s="13">
        <f t="shared" si="113"/>
        <v>111206.89655172414</v>
      </c>
      <c r="CN884" t="s">
        <v>501</v>
      </c>
      <c r="CO884" t="s">
        <v>213</v>
      </c>
      <c r="CP884" t="s">
        <v>970</v>
      </c>
      <c r="CQ884" t="s">
        <v>25</v>
      </c>
      <c r="CR884" s="18">
        <f t="shared" si="114"/>
        <v>16674.34482758621</v>
      </c>
    </row>
    <row r="885" spans="1:96" x14ac:dyDescent="0.25">
      <c r="A885" t="s">
        <v>29</v>
      </c>
      <c r="B885" s="11">
        <v>4422</v>
      </c>
      <c r="C885">
        <v>175</v>
      </c>
      <c r="D885" s="21" t="s">
        <v>968</v>
      </c>
      <c r="E885" s="11" t="s">
        <v>1078</v>
      </c>
      <c r="F885" s="11" t="s">
        <v>439</v>
      </c>
      <c r="G885" s="13">
        <v>2776.8275862068967</v>
      </c>
      <c r="H885" s="13">
        <v>3221.12</v>
      </c>
      <c r="I885" s="14">
        <v>48</v>
      </c>
      <c r="J885" s="15">
        <v>43429</v>
      </c>
      <c r="K885" s="15">
        <v>44859</v>
      </c>
      <c r="L885" s="13">
        <v>111206.89655172414</v>
      </c>
      <c r="M885" s="13">
        <v>11120.689655172415</v>
      </c>
      <c r="N885" s="16">
        <v>0</v>
      </c>
      <c r="O885" s="13"/>
      <c r="P885" s="13">
        <v>2776.8275862068967</v>
      </c>
      <c r="Q885" s="13">
        <v>2776.8275862068967</v>
      </c>
      <c r="R885" s="13">
        <v>2776.8275862068967</v>
      </c>
      <c r="S885" s="13">
        <v>2776.8275862068967</v>
      </c>
      <c r="T885" s="13">
        <v>2776.8275862068967</v>
      </c>
      <c r="U885" s="13">
        <v>2776.8275862068967</v>
      </c>
      <c r="V885" s="25">
        <v>2776.8275862068967</v>
      </c>
      <c r="W885" s="13"/>
      <c r="X885" s="13"/>
      <c r="Y885" s="13"/>
      <c r="Z885" s="38">
        <v>2776.8275862068967</v>
      </c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F885" s="18">
        <f t="shared" si="110"/>
        <v>5553.6551724137935</v>
      </c>
      <c r="CG885" s="18">
        <f t="shared" si="108"/>
        <v>0</v>
      </c>
      <c r="CH885" s="13">
        <f t="shared" si="109"/>
        <v>5553.6551724137935</v>
      </c>
      <c r="CI885" s="13">
        <f t="shared" si="111"/>
        <v>11120.689655172415</v>
      </c>
      <c r="CJ885" s="13">
        <f t="shared" si="112"/>
        <v>16674.34482758621</v>
      </c>
      <c r="CK885" s="13"/>
      <c r="CL885" s="13">
        <f t="shared" si="113"/>
        <v>111206.89655172414</v>
      </c>
      <c r="CN885" t="s">
        <v>501</v>
      </c>
      <c r="CO885" t="s">
        <v>213</v>
      </c>
      <c r="CP885" t="s">
        <v>970</v>
      </c>
      <c r="CQ885" t="s">
        <v>25</v>
      </c>
      <c r="CR885" s="18">
        <f t="shared" si="114"/>
        <v>16674.34482758621</v>
      </c>
    </row>
    <row r="886" spans="1:96" x14ac:dyDescent="0.25">
      <c r="A886" t="s">
        <v>29</v>
      </c>
      <c r="B886" s="11">
        <v>4422</v>
      </c>
      <c r="C886">
        <v>176</v>
      </c>
      <c r="D886" s="21" t="s">
        <v>968</v>
      </c>
      <c r="E886" s="11" t="s">
        <v>1079</v>
      </c>
      <c r="F886" s="11" t="s">
        <v>439</v>
      </c>
      <c r="G886" s="13">
        <v>2776.8275862068967</v>
      </c>
      <c r="H886" s="13">
        <v>3221.12</v>
      </c>
      <c r="I886" s="14">
        <v>48</v>
      </c>
      <c r="J886" s="15">
        <v>43429</v>
      </c>
      <c r="K886" s="15">
        <v>44859</v>
      </c>
      <c r="L886" s="13">
        <v>111206.89655172414</v>
      </c>
      <c r="M886" s="13">
        <v>11120.689655172415</v>
      </c>
      <c r="N886" s="16">
        <v>0</v>
      </c>
      <c r="O886" s="13"/>
      <c r="P886" s="13">
        <v>2776.8275862068967</v>
      </c>
      <c r="Q886" s="13">
        <v>2776.8275862068967</v>
      </c>
      <c r="R886" s="13">
        <v>2776.8275862068967</v>
      </c>
      <c r="S886" s="13">
        <v>2776.8275862068967</v>
      </c>
      <c r="T886" s="13">
        <v>2776.8275862068967</v>
      </c>
      <c r="U886" s="13">
        <v>2776.8275862068967</v>
      </c>
      <c r="V886" s="25">
        <v>2776.8275862068967</v>
      </c>
      <c r="W886" s="13"/>
      <c r="X886" s="13"/>
      <c r="Y886" s="13"/>
      <c r="Z886" s="38">
        <v>2776.8275862068967</v>
      </c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F886" s="18">
        <f t="shared" si="110"/>
        <v>5553.6551724137935</v>
      </c>
      <c r="CG886" s="18">
        <f t="shared" ref="CG886:CG949" si="115">-N886</f>
        <v>0</v>
      </c>
      <c r="CH886" s="13">
        <f t="shared" si="109"/>
        <v>5553.6551724137935</v>
      </c>
      <c r="CI886" s="13">
        <f t="shared" si="111"/>
        <v>11120.689655172415</v>
      </c>
      <c r="CJ886" s="13">
        <f t="shared" si="112"/>
        <v>16674.34482758621</v>
      </c>
      <c r="CK886" s="13"/>
      <c r="CL886" s="13">
        <f t="shared" si="113"/>
        <v>111206.89655172414</v>
      </c>
      <c r="CN886" t="s">
        <v>501</v>
      </c>
      <c r="CO886" t="s">
        <v>213</v>
      </c>
      <c r="CP886" t="s">
        <v>970</v>
      </c>
      <c r="CQ886" t="s">
        <v>25</v>
      </c>
      <c r="CR886" s="18">
        <f t="shared" si="114"/>
        <v>16674.34482758621</v>
      </c>
    </row>
    <row r="887" spans="1:96" x14ac:dyDescent="0.25">
      <c r="A887" t="s">
        <v>29</v>
      </c>
      <c r="B887" s="11">
        <v>4422</v>
      </c>
      <c r="C887">
        <v>177</v>
      </c>
      <c r="D887" s="21" t="s">
        <v>968</v>
      </c>
      <c r="E887" s="11" t="s">
        <v>1080</v>
      </c>
      <c r="F887" s="11" t="s">
        <v>439</v>
      </c>
      <c r="G887" s="13">
        <v>2776.8275862068967</v>
      </c>
      <c r="H887" s="13">
        <v>3221.12</v>
      </c>
      <c r="I887" s="14">
        <v>48</v>
      </c>
      <c r="J887" s="15">
        <v>43429</v>
      </c>
      <c r="K887" s="15">
        <v>44859</v>
      </c>
      <c r="L887" s="13">
        <v>111206.89655172414</v>
      </c>
      <c r="M887" s="13">
        <v>11120.689655172415</v>
      </c>
      <c r="N887" s="16">
        <v>0</v>
      </c>
      <c r="O887" s="13"/>
      <c r="P887" s="13">
        <v>2776.8275862068967</v>
      </c>
      <c r="Q887" s="13">
        <v>2776.8275862068967</v>
      </c>
      <c r="R887" s="13">
        <v>2776.8275862068967</v>
      </c>
      <c r="S887" s="13">
        <v>2776.8275862068967</v>
      </c>
      <c r="T887" s="13">
        <v>2776.8275862068967</v>
      </c>
      <c r="U887" s="13">
        <v>2776.8275862068967</v>
      </c>
      <c r="V887" s="25">
        <v>2776.8275862068967</v>
      </c>
      <c r="W887" s="13"/>
      <c r="X887" s="13"/>
      <c r="Y887" s="13"/>
      <c r="Z887" s="38">
        <v>2776.8275862068967</v>
      </c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F887" s="18">
        <f t="shared" si="110"/>
        <v>5553.6551724137935</v>
      </c>
      <c r="CG887" s="18">
        <f t="shared" si="115"/>
        <v>0</v>
      </c>
      <c r="CH887" s="13">
        <f t="shared" si="109"/>
        <v>5553.6551724137935</v>
      </c>
      <c r="CI887" s="13">
        <f t="shared" si="111"/>
        <v>11120.689655172415</v>
      </c>
      <c r="CJ887" s="13">
        <f t="shared" si="112"/>
        <v>16674.34482758621</v>
      </c>
      <c r="CK887" s="13"/>
      <c r="CL887" s="13">
        <f t="shared" si="113"/>
        <v>111206.89655172414</v>
      </c>
      <c r="CN887" t="s">
        <v>501</v>
      </c>
      <c r="CO887" t="s">
        <v>213</v>
      </c>
      <c r="CP887" t="s">
        <v>970</v>
      </c>
      <c r="CQ887" t="s">
        <v>25</v>
      </c>
      <c r="CR887" s="18">
        <f t="shared" si="114"/>
        <v>16674.34482758621</v>
      </c>
    </row>
    <row r="888" spans="1:96" x14ac:dyDescent="0.25">
      <c r="A888" t="s">
        <v>29</v>
      </c>
      <c r="B888" s="11">
        <v>4422</v>
      </c>
      <c r="C888">
        <v>178</v>
      </c>
      <c r="D888" s="21" t="s">
        <v>968</v>
      </c>
      <c r="E888" s="11" t="s">
        <v>1081</v>
      </c>
      <c r="F888" s="11" t="s">
        <v>439</v>
      </c>
      <c r="G888" s="13">
        <v>2776.8275862068967</v>
      </c>
      <c r="H888" s="13">
        <v>3221.12</v>
      </c>
      <c r="I888" s="14">
        <v>48</v>
      </c>
      <c r="J888" s="15">
        <v>43429</v>
      </c>
      <c r="K888" s="15">
        <v>44859</v>
      </c>
      <c r="L888" s="13">
        <v>111206.89655172414</v>
      </c>
      <c r="M888" s="13">
        <v>11120.689655172415</v>
      </c>
      <c r="N888" s="16">
        <v>0</v>
      </c>
      <c r="O888" s="13"/>
      <c r="P888" s="13">
        <v>2776.8275862068967</v>
      </c>
      <c r="Q888" s="13">
        <v>2776.8275862068967</v>
      </c>
      <c r="R888" s="13">
        <v>2776.8275862068967</v>
      </c>
      <c r="S888" s="13">
        <v>2776.8275862068967</v>
      </c>
      <c r="T888" s="13">
        <v>2776.8275862068967</v>
      </c>
      <c r="U888" s="13">
        <v>2776.8275862068967</v>
      </c>
      <c r="V888" s="25">
        <v>2776.8275862068967</v>
      </c>
      <c r="W888" s="13"/>
      <c r="X888" s="13"/>
      <c r="Y888" s="13"/>
      <c r="Z888" s="38">
        <v>2776.8275862068967</v>
      </c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F888" s="18">
        <f t="shared" si="110"/>
        <v>5553.6551724137935</v>
      </c>
      <c r="CG888" s="18">
        <f t="shared" si="115"/>
        <v>0</v>
      </c>
      <c r="CH888" s="13">
        <f t="shared" si="109"/>
        <v>5553.6551724137935</v>
      </c>
      <c r="CI888" s="13">
        <f t="shared" si="111"/>
        <v>11120.689655172415</v>
      </c>
      <c r="CJ888" s="13">
        <f t="shared" si="112"/>
        <v>16674.34482758621</v>
      </c>
      <c r="CK888" s="13"/>
      <c r="CL888" s="13">
        <f t="shared" si="113"/>
        <v>111206.89655172414</v>
      </c>
      <c r="CN888" t="s">
        <v>501</v>
      </c>
      <c r="CO888" t="s">
        <v>213</v>
      </c>
      <c r="CP888" t="s">
        <v>970</v>
      </c>
      <c r="CQ888" t="s">
        <v>25</v>
      </c>
      <c r="CR888" s="18">
        <f t="shared" si="114"/>
        <v>16674.34482758621</v>
      </c>
    </row>
    <row r="889" spans="1:96" x14ac:dyDescent="0.25">
      <c r="A889" t="s">
        <v>29</v>
      </c>
      <c r="B889" s="11">
        <v>4422</v>
      </c>
      <c r="C889">
        <v>179</v>
      </c>
      <c r="D889" s="21" t="s">
        <v>968</v>
      </c>
      <c r="E889" s="11" t="s">
        <v>1082</v>
      </c>
      <c r="F889" s="11" t="s">
        <v>439</v>
      </c>
      <c r="G889" s="13">
        <v>2776.8275862068967</v>
      </c>
      <c r="H889" s="13">
        <v>3221.12</v>
      </c>
      <c r="I889" s="14">
        <v>48</v>
      </c>
      <c r="J889" s="15">
        <v>43429</v>
      </c>
      <c r="K889" s="15">
        <v>44859</v>
      </c>
      <c r="L889" s="13">
        <v>111206.89655172414</v>
      </c>
      <c r="M889" s="13">
        <v>11120.689655172415</v>
      </c>
      <c r="N889" s="16">
        <v>0</v>
      </c>
      <c r="O889" s="13"/>
      <c r="P889" s="13">
        <v>2776.8275862068967</v>
      </c>
      <c r="Q889" s="13">
        <v>2776.8275862068967</v>
      </c>
      <c r="R889" s="13">
        <v>2776.8275862068967</v>
      </c>
      <c r="S889" s="13">
        <v>2776.8275862068967</v>
      </c>
      <c r="T889" s="13">
        <v>2776.8275862068967</v>
      </c>
      <c r="U889" s="13">
        <v>2776.8275862068967</v>
      </c>
      <c r="V889" s="25">
        <v>2776.8275862068967</v>
      </c>
      <c r="W889" s="13"/>
      <c r="X889" s="13"/>
      <c r="Y889" s="13"/>
      <c r="Z889" s="38">
        <v>2776.8275862068967</v>
      </c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F889" s="18">
        <f t="shared" si="110"/>
        <v>5553.6551724137935</v>
      </c>
      <c r="CG889" s="18">
        <f t="shared" si="115"/>
        <v>0</v>
      </c>
      <c r="CH889" s="13">
        <f t="shared" si="109"/>
        <v>5553.6551724137935</v>
      </c>
      <c r="CI889" s="13">
        <f t="shared" si="111"/>
        <v>11120.689655172415</v>
      </c>
      <c r="CJ889" s="13">
        <f t="shared" si="112"/>
        <v>16674.34482758621</v>
      </c>
      <c r="CK889" s="13"/>
      <c r="CL889" s="13">
        <f t="shared" si="113"/>
        <v>111206.89655172414</v>
      </c>
      <c r="CN889" t="s">
        <v>501</v>
      </c>
      <c r="CO889" t="s">
        <v>213</v>
      </c>
      <c r="CP889" t="s">
        <v>970</v>
      </c>
      <c r="CQ889" t="s">
        <v>25</v>
      </c>
      <c r="CR889" s="18">
        <f t="shared" si="114"/>
        <v>16674.34482758621</v>
      </c>
    </row>
    <row r="890" spans="1:96" x14ac:dyDescent="0.25">
      <c r="A890" t="s">
        <v>29</v>
      </c>
      <c r="B890" s="11">
        <v>4422</v>
      </c>
      <c r="C890">
        <v>180</v>
      </c>
      <c r="D890" s="21" t="s">
        <v>968</v>
      </c>
      <c r="E890" s="11" t="s">
        <v>1083</v>
      </c>
      <c r="F890" s="11" t="s">
        <v>439</v>
      </c>
      <c r="G890" s="13">
        <v>2776.8275862068967</v>
      </c>
      <c r="H890" s="13">
        <v>3221.12</v>
      </c>
      <c r="I890" s="14">
        <v>48</v>
      </c>
      <c r="J890" s="15">
        <v>43429</v>
      </c>
      <c r="K890" s="15">
        <v>44859</v>
      </c>
      <c r="L890" s="13">
        <v>111206.89655172414</v>
      </c>
      <c r="M890" s="13">
        <v>11120.689655172415</v>
      </c>
      <c r="N890" s="16">
        <v>0</v>
      </c>
      <c r="O890" s="13"/>
      <c r="P890" s="13">
        <v>2776.8275862068967</v>
      </c>
      <c r="Q890" s="13">
        <v>2776.8275862068967</v>
      </c>
      <c r="R890" s="13">
        <v>2776.8275862068967</v>
      </c>
      <c r="S890" s="13">
        <v>2776.8275862068967</v>
      </c>
      <c r="T890" s="13">
        <v>2776.8275862068967</v>
      </c>
      <c r="U890" s="13">
        <v>2776.8275862068967</v>
      </c>
      <c r="V890" s="25">
        <v>2776.8275862068967</v>
      </c>
      <c r="W890" s="13"/>
      <c r="X890" s="13"/>
      <c r="Y890" s="13"/>
      <c r="Z890" s="38">
        <v>2776.8275862068967</v>
      </c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F890" s="18">
        <f t="shared" si="110"/>
        <v>5553.6551724137935</v>
      </c>
      <c r="CG890" s="18">
        <f t="shared" si="115"/>
        <v>0</v>
      </c>
      <c r="CH890" s="13">
        <f t="shared" si="109"/>
        <v>5553.6551724137935</v>
      </c>
      <c r="CI890" s="13">
        <f t="shared" si="111"/>
        <v>11120.689655172415</v>
      </c>
      <c r="CJ890" s="13">
        <f t="shared" si="112"/>
        <v>16674.34482758621</v>
      </c>
      <c r="CK890" s="13"/>
      <c r="CL890" s="13">
        <f t="shared" si="113"/>
        <v>111206.89655172414</v>
      </c>
      <c r="CN890" t="s">
        <v>501</v>
      </c>
      <c r="CO890" t="s">
        <v>213</v>
      </c>
      <c r="CP890" t="s">
        <v>970</v>
      </c>
      <c r="CQ890" t="s">
        <v>25</v>
      </c>
      <c r="CR890" s="18">
        <f t="shared" si="114"/>
        <v>16674.34482758621</v>
      </c>
    </row>
    <row r="891" spans="1:96" x14ac:dyDescent="0.25">
      <c r="A891" t="s">
        <v>29</v>
      </c>
      <c r="B891" s="11">
        <v>4422</v>
      </c>
      <c r="C891">
        <v>181</v>
      </c>
      <c r="D891" s="21" t="s">
        <v>968</v>
      </c>
      <c r="E891" s="11" t="s">
        <v>1084</v>
      </c>
      <c r="F891" s="11" t="s">
        <v>439</v>
      </c>
      <c r="G891" s="13">
        <v>2776.8275862068967</v>
      </c>
      <c r="H891" s="13">
        <v>3221.12</v>
      </c>
      <c r="I891" s="14">
        <v>48</v>
      </c>
      <c r="J891" s="15">
        <v>43429</v>
      </c>
      <c r="K891" s="15">
        <v>44859</v>
      </c>
      <c r="L891" s="13">
        <v>111206.89655172414</v>
      </c>
      <c r="M891" s="13">
        <v>11120.689655172415</v>
      </c>
      <c r="N891" s="16">
        <v>0</v>
      </c>
      <c r="O891" s="13"/>
      <c r="P891" s="13">
        <v>2776.8275862068967</v>
      </c>
      <c r="Q891" s="13">
        <v>2776.8275862068967</v>
      </c>
      <c r="R891" s="13">
        <v>2776.8275862068967</v>
      </c>
      <c r="S891" s="13">
        <v>2776.8275862068967</v>
      </c>
      <c r="T891" s="13">
        <v>2776.8275862068967</v>
      </c>
      <c r="U891" s="13">
        <v>2776.8275862068967</v>
      </c>
      <c r="V891" s="25">
        <v>2776.8275862068967</v>
      </c>
      <c r="W891" s="13"/>
      <c r="X891" s="13"/>
      <c r="Y891" s="13"/>
      <c r="Z891" s="38">
        <v>2776.8275862068967</v>
      </c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F891" s="18">
        <f t="shared" si="110"/>
        <v>5553.6551724137935</v>
      </c>
      <c r="CG891" s="18">
        <f t="shared" si="115"/>
        <v>0</v>
      </c>
      <c r="CH891" s="13">
        <f t="shared" si="109"/>
        <v>5553.6551724137935</v>
      </c>
      <c r="CI891" s="13">
        <f t="shared" si="111"/>
        <v>11120.689655172415</v>
      </c>
      <c r="CJ891" s="13">
        <f t="shared" si="112"/>
        <v>16674.34482758621</v>
      </c>
      <c r="CK891" s="13"/>
      <c r="CL891" s="13">
        <f t="shared" si="113"/>
        <v>111206.89655172414</v>
      </c>
      <c r="CN891" t="s">
        <v>501</v>
      </c>
      <c r="CO891" t="s">
        <v>213</v>
      </c>
      <c r="CP891" t="s">
        <v>970</v>
      </c>
      <c r="CQ891" t="s">
        <v>25</v>
      </c>
      <c r="CR891" s="18">
        <f t="shared" si="114"/>
        <v>16674.34482758621</v>
      </c>
    </row>
    <row r="892" spans="1:96" x14ac:dyDescent="0.25">
      <c r="A892" t="s">
        <v>29</v>
      </c>
      <c r="B892" s="11">
        <v>4422</v>
      </c>
      <c r="C892">
        <v>182</v>
      </c>
      <c r="D892" s="21" t="s">
        <v>968</v>
      </c>
      <c r="E892" s="11" t="s">
        <v>1085</v>
      </c>
      <c r="F892" s="11" t="s">
        <v>439</v>
      </c>
      <c r="G892" s="13">
        <v>2776.8275862068967</v>
      </c>
      <c r="H892" s="13">
        <v>3221.12</v>
      </c>
      <c r="I892" s="14">
        <v>48</v>
      </c>
      <c r="J892" s="15">
        <v>43429</v>
      </c>
      <c r="K892" s="15">
        <v>44859</v>
      </c>
      <c r="L892" s="13">
        <v>111206.89655172414</v>
      </c>
      <c r="M892" s="13">
        <v>11120.689655172415</v>
      </c>
      <c r="N892" s="16">
        <v>0</v>
      </c>
      <c r="O892" s="13"/>
      <c r="P892" s="13">
        <v>2776.8275862068967</v>
      </c>
      <c r="Q892" s="13">
        <v>2776.8275862068967</v>
      </c>
      <c r="R892" s="13">
        <v>2776.8275862068967</v>
      </c>
      <c r="S892" s="13">
        <v>2776.8275862068967</v>
      </c>
      <c r="T892" s="13">
        <v>2776.8275862068967</v>
      </c>
      <c r="U892" s="13">
        <v>2776.8275862068967</v>
      </c>
      <c r="V892" s="25">
        <v>2776.8275862068967</v>
      </c>
      <c r="W892" s="13"/>
      <c r="X892" s="13"/>
      <c r="Y892" s="13"/>
      <c r="Z892" s="38">
        <v>2776.8275862068967</v>
      </c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F892" s="18">
        <f t="shared" si="110"/>
        <v>5553.6551724137935</v>
      </c>
      <c r="CG892" s="18">
        <f t="shared" si="115"/>
        <v>0</v>
      </c>
      <c r="CH892" s="13">
        <f t="shared" si="109"/>
        <v>5553.6551724137935</v>
      </c>
      <c r="CI892" s="13">
        <f t="shared" si="111"/>
        <v>11120.689655172415</v>
      </c>
      <c r="CJ892" s="13">
        <f t="shared" si="112"/>
        <v>16674.34482758621</v>
      </c>
      <c r="CK892" s="13"/>
      <c r="CL892" s="13">
        <f t="shared" si="113"/>
        <v>111206.89655172414</v>
      </c>
      <c r="CN892" t="s">
        <v>501</v>
      </c>
      <c r="CO892" t="s">
        <v>213</v>
      </c>
      <c r="CP892" t="s">
        <v>970</v>
      </c>
      <c r="CQ892" t="s">
        <v>25</v>
      </c>
      <c r="CR892" s="18">
        <f t="shared" si="114"/>
        <v>16674.34482758621</v>
      </c>
    </row>
    <row r="893" spans="1:96" x14ac:dyDescent="0.25">
      <c r="A893" t="s">
        <v>29</v>
      </c>
      <c r="B893" s="11">
        <v>4422</v>
      </c>
      <c r="C893">
        <v>183</v>
      </c>
      <c r="D893" s="21" t="s">
        <v>968</v>
      </c>
      <c r="E893" s="11" t="s">
        <v>1086</v>
      </c>
      <c r="F893" s="11" t="s">
        <v>439</v>
      </c>
      <c r="G893" s="13">
        <v>2776.8275862068967</v>
      </c>
      <c r="H893" s="13">
        <v>3221.12</v>
      </c>
      <c r="I893" s="14">
        <v>48</v>
      </c>
      <c r="J893" s="15">
        <v>43429</v>
      </c>
      <c r="K893" s="15">
        <v>44859</v>
      </c>
      <c r="L893" s="13">
        <v>111206.89655172414</v>
      </c>
      <c r="M893" s="13">
        <v>11120.689655172415</v>
      </c>
      <c r="N893" s="16">
        <v>0</v>
      </c>
      <c r="O893" s="13"/>
      <c r="P893" s="13">
        <v>2776.8275862068967</v>
      </c>
      <c r="Q893" s="13">
        <v>2776.8275862068967</v>
      </c>
      <c r="R893" s="13">
        <v>2776.8275862068967</v>
      </c>
      <c r="S893" s="13">
        <v>2776.8275862068967</v>
      </c>
      <c r="T893" s="13">
        <v>2776.8275862068967</v>
      </c>
      <c r="U893" s="13">
        <v>2776.8275862068967</v>
      </c>
      <c r="V893" s="25">
        <v>2776.8275862068967</v>
      </c>
      <c r="W893" s="13"/>
      <c r="X893" s="13"/>
      <c r="Y893" s="13"/>
      <c r="Z893" s="38">
        <v>2776.8275862068967</v>
      </c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F893" s="18">
        <f t="shared" si="110"/>
        <v>5553.6551724137935</v>
      </c>
      <c r="CG893" s="18">
        <f t="shared" si="115"/>
        <v>0</v>
      </c>
      <c r="CH893" s="13">
        <f t="shared" si="109"/>
        <v>5553.6551724137935</v>
      </c>
      <c r="CI893" s="13">
        <f t="shared" si="111"/>
        <v>11120.689655172415</v>
      </c>
      <c r="CJ893" s="13">
        <f t="shared" si="112"/>
        <v>16674.34482758621</v>
      </c>
      <c r="CK893" s="13"/>
      <c r="CL893" s="13">
        <f t="shared" si="113"/>
        <v>111206.89655172414</v>
      </c>
      <c r="CN893" t="s">
        <v>501</v>
      </c>
      <c r="CO893" t="s">
        <v>213</v>
      </c>
      <c r="CP893" t="s">
        <v>970</v>
      </c>
      <c r="CQ893" t="s">
        <v>25</v>
      </c>
      <c r="CR893" s="18">
        <f t="shared" si="114"/>
        <v>16674.34482758621</v>
      </c>
    </row>
    <row r="894" spans="1:96" x14ac:dyDescent="0.25">
      <c r="A894" t="s">
        <v>29</v>
      </c>
      <c r="B894" s="11">
        <v>4422</v>
      </c>
      <c r="C894">
        <v>184</v>
      </c>
      <c r="D894" s="21" t="s">
        <v>968</v>
      </c>
      <c r="E894" s="11" t="s">
        <v>1087</v>
      </c>
      <c r="F894" s="11" t="s">
        <v>439</v>
      </c>
      <c r="G894" s="13">
        <v>2776.8275862068967</v>
      </c>
      <c r="H894" s="13">
        <v>3221.12</v>
      </c>
      <c r="I894" s="14">
        <v>48</v>
      </c>
      <c r="J894" s="15">
        <v>43429</v>
      </c>
      <c r="K894" s="15">
        <v>44859</v>
      </c>
      <c r="L894" s="13">
        <v>111206.89655172414</v>
      </c>
      <c r="M894" s="13">
        <v>11120.689655172415</v>
      </c>
      <c r="N894" s="16">
        <v>0</v>
      </c>
      <c r="O894" s="13"/>
      <c r="P894" s="13">
        <v>2776.8275862068967</v>
      </c>
      <c r="Q894" s="13">
        <v>2776.8275862068967</v>
      </c>
      <c r="R894" s="13">
        <v>2776.8275862068967</v>
      </c>
      <c r="S894" s="13">
        <v>2776.8275862068967</v>
      </c>
      <c r="T894" s="13">
        <v>2776.8275862068967</v>
      </c>
      <c r="U894" s="13">
        <v>2776.8275862068967</v>
      </c>
      <c r="V894" s="25">
        <v>2776.8275862068967</v>
      </c>
      <c r="W894" s="13"/>
      <c r="X894" s="13"/>
      <c r="Y894" s="13"/>
      <c r="Z894" s="38">
        <v>2776.8275862068967</v>
      </c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F894" s="18">
        <f t="shared" si="110"/>
        <v>5553.6551724137935</v>
      </c>
      <c r="CG894" s="18">
        <f t="shared" si="115"/>
        <v>0</v>
      </c>
      <c r="CH894" s="13">
        <f t="shared" si="109"/>
        <v>5553.6551724137935</v>
      </c>
      <c r="CI894" s="13">
        <f t="shared" si="111"/>
        <v>11120.689655172415</v>
      </c>
      <c r="CJ894" s="13">
        <f t="shared" si="112"/>
        <v>16674.34482758621</v>
      </c>
      <c r="CK894" s="13"/>
      <c r="CL894" s="13">
        <f t="shared" si="113"/>
        <v>111206.89655172414</v>
      </c>
      <c r="CN894" t="s">
        <v>501</v>
      </c>
      <c r="CO894" t="s">
        <v>213</v>
      </c>
      <c r="CP894" t="s">
        <v>970</v>
      </c>
      <c r="CQ894" t="s">
        <v>25</v>
      </c>
      <c r="CR894" s="18">
        <f t="shared" si="114"/>
        <v>16674.34482758621</v>
      </c>
    </row>
    <row r="895" spans="1:96" x14ac:dyDescent="0.25">
      <c r="A895" t="s">
        <v>29</v>
      </c>
      <c r="B895" s="11">
        <v>4422</v>
      </c>
      <c r="C895">
        <v>185</v>
      </c>
      <c r="D895" s="21" t="s">
        <v>968</v>
      </c>
      <c r="E895" s="11" t="s">
        <v>1088</v>
      </c>
      <c r="F895" s="11" t="s">
        <v>439</v>
      </c>
      <c r="G895" s="13">
        <v>2776.8275862068967</v>
      </c>
      <c r="H895" s="13">
        <v>3221.12</v>
      </c>
      <c r="I895" s="14">
        <v>48</v>
      </c>
      <c r="J895" s="15">
        <v>43429</v>
      </c>
      <c r="K895" s="15">
        <v>44859</v>
      </c>
      <c r="L895" s="13">
        <v>111206.89655172414</v>
      </c>
      <c r="M895" s="13">
        <v>11120.689655172415</v>
      </c>
      <c r="N895" s="16">
        <v>0</v>
      </c>
      <c r="O895" s="13"/>
      <c r="P895" s="13">
        <v>2776.8275862068967</v>
      </c>
      <c r="Q895" s="13">
        <v>2776.8275862068967</v>
      </c>
      <c r="R895" s="13">
        <v>2776.8275862068967</v>
      </c>
      <c r="S895" s="13">
        <v>2776.8275862068967</v>
      </c>
      <c r="T895" s="13">
        <v>2776.8275862068967</v>
      </c>
      <c r="U895" s="13">
        <v>2776.8275862068967</v>
      </c>
      <c r="V895" s="25">
        <v>2776.8275862068967</v>
      </c>
      <c r="W895" s="13"/>
      <c r="X895" s="13"/>
      <c r="Y895" s="13"/>
      <c r="Z895" s="38">
        <v>2776.8275862068967</v>
      </c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F895" s="18">
        <f t="shared" si="110"/>
        <v>5553.6551724137935</v>
      </c>
      <c r="CG895" s="18">
        <f t="shared" si="115"/>
        <v>0</v>
      </c>
      <c r="CH895" s="13">
        <f t="shared" si="109"/>
        <v>5553.6551724137935</v>
      </c>
      <c r="CI895" s="13">
        <f t="shared" si="111"/>
        <v>11120.689655172415</v>
      </c>
      <c r="CJ895" s="13">
        <f t="shared" si="112"/>
        <v>16674.34482758621</v>
      </c>
      <c r="CK895" s="13"/>
      <c r="CL895" s="13">
        <f t="shared" si="113"/>
        <v>111206.89655172414</v>
      </c>
      <c r="CN895" t="s">
        <v>501</v>
      </c>
      <c r="CO895" t="s">
        <v>213</v>
      </c>
      <c r="CP895" t="s">
        <v>970</v>
      </c>
      <c r="CQ895" t="s">
        <v>25</v>
      </c>
      <c r="CR895" s="18">
        <f t="shared" si="114"/>
        <v>16674.34482758621</v>
      </c>
    </row>
    <row r="896" spans="1:96" x14ac:dyDescent="0.25">
      <c r="A896" t="s">
        <v>29</v>
      </c>
      <c r="B896" s="11">
        <v>4422</v>
      </c>
      <c r="C896">
        <v>186</v>
      </c>
      <c r="D896" s="21" t="s">
        <v>968</v>
      </c>
      <c r="E896" s="11" t="s">
        <v>1089</v>
      </c>
      <c r="F896" s="11" t="s">
        <v>439</v>
      </c>
      <c r="G896" s="13">
        <v>2776.8275862068967</v>
      </c>
      <c r="H896" s="13">
        <v>3221.12</v>
      </c>
      <c r="I896" s="14">
        <v>48</v>
      </c>
      <c r="J896" s="15">
        <v>43429</v>
      </c>
      <c r="K896" s="15">
        <v>44859</v>
      </c>
      <c r="L896" s="13">
        <v>111206.89655172414</v>
      </c>
      <c r="M896" s="13">
        <v>11120.689655172415</v>
      </c>
      <c r="N896" s="16">
        <v>0</v>
      </c>
      <c r="O896" s="13"/>
      <c r="P896" s="13">
        <v>2776.8275862068967</v>
      </c>
      <c r="Q896" s="13">
        <v>2776.8275862068967</v>
      </c>
      <c r="R896" s="13">
        <v>2776.8275862068967</v>
      </c>
      <c r="S896" s="13">
        <v>2776.8275862068967</v>
      </c>
      <c r="T896" s="13">
        <v>2776.8275862068967</v>
      </c>
      <c r="U896" s="13">
        <v>2776.8275862068967</v>
      </c>
      <c r="V896" s="25">
        <v>2776.8275862068967</v>
      </c>
      <c r="W896" s="13"/>
      <c r="X896" s="13"/>
      <c r="Y896" s="13"/>
      <c r="Z896" s="38">
        <v>2776.8275862068967</v>
      </c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F896" s="18">
        <f t="shared" si="110"/>
        <v>5553.6551724137935</v>
      </c>
      <c r="CG896" s="18">
        <f t="shared" si="115"/>
        <v>0</v>
      </c>
      <c r="CH896" s="13">
        <f t="shared" si="109"/>
        <v>5553.6551724137935</v>
      </c>
      <c r="CI896" s="13">
        <f t="shared" si="111"/>
        <v>11120.689655172415</v>
      </c>
      <c r="CJ896" s="13">
        <f t="shared" si="112"/>
        <v>16674.34482758621</v>
      </c>
      <c r="CK896" s="13"/>
      <c r="CL896" s="13">
        <f t="shared" si="113"/>
        <v>111206.89655172414</v>
      </c>
      <c r="CN896" t="s">
        <v>501</v>
      </c>
      <c r="CO896" t="s">
        <v>213</v>
      </c>
      <c r="CP896" t="s">
        <v>970</v>
      </c>
      <c r="CQ896" t="s">
        <v>25</v>
      </c>
      <c r="CR896" s="18">
        <f t="shared" si="114"/>
        <v>16674.34482758621</v>
      </c>
    </row>
    <row r="897" spans="1:96" x14ac:dyDescent="0.25">
      <c r="A897" t="s">
        <v>29</v>
      </c>
      <c r="B897" s="11">
        <v>4422</v>
      </c>
      <c r="C897">
        <v>187</v>
      </c>
      <c r="D897" s="21" t="s">
        <v>968</v>
      </c>
      <c r="E897" s="11" t="s">
        <v>1090</v>
      </c>
      <c r="F897" s="11" t="s">
        <v>439</v>
      </c>
      <c r="G897" s="13">
        <v>2776.8275862068967</v>
      </c>
      <c r="H897" s="13">
        <v>3221.12</v>
      </c>
      <c r="I897" s="14">
        <v>48</v>
      </c>
      <c r="J897" s="15">
        <v>43429</v>
      </c>
      <c r="K897" s="15">
        <v>44859</v>
      </c>
      <c r="L897" s="13">
        <v>111206.89655172414</v>
      </c>
      <c r="M897" s="13">
        <v>11120.689655172415</v>
      </c>
      <c r="N897" s="16">
        <v>0</v>
      </c>
      <c r="O897" s="13"/>
      <c r="P897" s="13">
        <v>2776.8275862068967</v>
      </c>
      <c r="Q897" s="13">
        <v>2776.8275862068967</v>
      </c>
      <c r="R897" s="13">
        <v>2776.8275862068967</v>
      </c>
      <c r="S897" s="13">
        <v>2776.8275862068967</v>
      </c>
      <c r="T897" s="13">
        <v>2776.8275862068967</v>
      </c>
      <c r="U897" s="13">
        <v>2776.8275862068967</v>
      </c>
      <c r="V897" s="25">
        <v>2776.8275862068967</v>
      </c>
      <c r="W897" s="13"/>
      <c r="X897" s="13"/>
      <c r="Y897" s="13"/>
      <c r="Z897" s="38">
        <v>2776.8275862068967</v>
      </c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F897" s="18">
        <f t="shared" si="110"/>
        <v>5553.6551724137935</v>
      </c>
      <c r="CG897" s="18">
        <f t="shared" si="115"/>
        <v>0</v>
      </c>
      <c r="CH897" s="13">
        <f t="shared" si="109"/>
        <v>5553.6551724137935</v>
      </c>
      <c r="CI897" s="13">
        <f t="shared" si="111"/>
        <v>11120.689655172415</v>
      </c>
      <c r="CJ897" s="13">
        <f t="shared" si="112"/>
        <v>16674.34482758621</v>
      </c>
      <c r="CK897" s="13"/>
      <c r="CL897" s="13">
        <f t="shared" si="113"/>
        <v>111206.89655172414</v>
      </c>
      <c r="CN897" t="s">
        <v>501</v>
      </c>
      <c r="CO897" t="s">
        <v>213</v>
      </c>
      <c r="CP897" t="s">
        <v>970</v>
      </c>
      <c r="CQ897" t="s">
        <v>25</v>
      </c>
      <c r="CR897" s="18">
        <f t="shared" si="114"/>
        <v>16674.34482758621</v>
      </c>
    </row>
    <row r="898" spans="1:96" x14ac:dyDescent="0.25">
      <c r="A898" t="s">
        <v>29</v>
      </c>
      <c r="B898" s="11">
        <v>4422</v>
      </c>
      <c r="C898">
        <v>188</v>
      </c>
      <c r="D898" s="21" t="s">
        <v>968</v>
      </c>
      <c r="E898" s="11" t="s">
        <v>1091</v>
      </c>
      <c r="F898" s="11" t="s">
        <v>439</v>
      </c>
      <c r="G898" s="13">
        <v>2776.8275862068967</v>
      </c>
      <c r="H898" s="13">
        <v>3221.12</v>
      </c>
      <c r="I898" s="14">
        <v>48</v>
      </c>
      <c r="J898" s="15">
        <v>43429</v>
      </c>
      <c r="K898" s="15">
        <v>44859</v>
      </c>
      <c r="L898" s="13">
        <v>111206.89655172414</v>
      </c>
      <c r="M898" s="13">
        <v>11120.689655172415</v>
      </c>
      <c r="N898" s="16">
        <v>0</v>
      </c>
      <c r="O898" s="13"/>
      <c r="P898" s="13">
        <v>2776.8275862068967</v>
      </c>
      <c r="Q898" s="13">
        <v>2776.8275862068967</v>
      </c>
      <c r="R898" s="13">
        <v>2776.8275862068967</v>
      </c>
      <c r="S898" s="13">
        <v>2776.8275862068967</v>
      </c>
      <c r="T898" s="13">
        <v>2776.8275862068967</v>
      </c>
      <c r="U898" s="13">
        <v>2776.8275862068967</v>
      </c>
      <c r="V898" s="25">
        <v>2776.8275862068967</v>
      </c>
      <c r="W898" s="13"/>
      <c r="X898" s="13"/>
      <c r="Y898" s="13"/>
      <c r="Z898" s="38">
        <v>2776.8275862068967</v>
      </c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F898" s="18">
        <f t="shared" si="110"/>
        <v>5553.6551724137935</v>
      </c>
      <c r="CG898" s="18">
        <f t="shared" si="115"/>
        <v>0</v>
      </c>
      <c r="CH898" s="13">
        <f t="shared" si="109"/>
        <v>5553.6551724137935</v>
      </c>
      <c r="CI898" s="13">
        <f t="shared" si="111"/>
        <v>11120.689655172415</v>
      </c>
      <c r="CJ898" s="13">
        <f t="shared" si="112"/>
        <v>16674.34482758621</v>
      </c>
      <c r="CK898" s="13"/>
      <c r="CL898" s="13">
        <f t="shared" si="113"/>
        <v>111206.89655172414</v>
      </c>
      <c r="CN898" t="s">
        <v>501</v>
      </c>
      <c r="CO898" t="s">
        <v>213</v>
      </c>
      <c r="CP898" t="s">
        <v>970</v>
      </c>
      <c r="CQ898" t="s">
        <v>25</v>
      </c>
      <c r="CR898" s="18">
        <f t="shared" si="114"/>
        <v>16674.34482758621</v>
      </c>
    </row>
    <row r="899" spans="1:96" x14ac:dyDescent="0.25">
      <c r="A899" t="s">
        <v>29</v>
      </c>
      <c r="B899" s="11">
        <v>4422</v>
      </c>
      <c r="C899">
        <v>190</v>
      </c>
      <c r="D899" s="21" t="s">
        <v>968</v>
      </c>
      <c r="E899" s="11" t="s">
        <v>1092</v>
      </c>
      <c r="F899" s="11" t="s">
        <v>439</v>
      </c>
      <c r="G899" s="13">
        <v>2776.8275862068967</v>
      </c>
      <c r="H899" s="13">
        <v>3221.12</v>
      </c>
      <c r="I899" s="14">
        <v>48</v>
      </c>
      <c r="J899" s="15">
        <v>43429</v>
      </c>
      <c r="K899" s="15">
        <v>44859</v>
      </c>
      <c r="L899" s="13">
        <v>111206.89655172414</v>
      </c>
      <c r="M899" s="13">
        <v>11120.689655172415</v>
      </c>
      <c r="N899" s="16">
        <v>0</v>
      </c>
      <c r="O899" s="13"/>
      <c r="P899" s="13">
        <v>2776.8275862068967</v>
      </c>
      <c r="Q899" s="13">
        <v>2776.8275862068967</v>
      </c>
      <c r="R899" s="13">
        <v>2776.8275862068967</v>
      </c>
      <c r="S899" s="13">
        <v>2776.8275862068967</v>
      </c>
      <c r="T899" s="13">
        <v>2776.8275862068967</v>
      </c>
      <c r="U899" s="13">
        <v>2776.8275862068967</v>
      </c>
      <c r="V899" s="25">
        <v>2776.8275862068967</v>
      </c>
      <c r="W899" s="13"/>
      <c r="X899" s="13"/>
      <c r="Y899" s="13"/>
      <c r="Z899" s="38">
        <v>2776.8275862068967</v>
      </c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F899" s="18">
        <f t="shared" si="110"/>
        <v>5553.6551724137935</v>
      </c>
      <c r="CG899" s="18">
        <f t="shared" si="115"/>
        <v>0</v>
      </c>
      <c r="CH899" s="13">
        <f t="shared" si="109"/>
        <v>5553.6551724137935</v>
      </c>
      <c r="CI899" s="13">
        <f t="shared" si="111"/>
        <v>11120.689655172415</v>
      </c>
      <c r="CJ899" s="13">
        <f t="shared" si="112"/>
        <v>16674.34482758621</v>
      </c>
      <c r="CK899" s="13"/>
      <c r="CL899" s="13">
        <f t="shared" si="113"/>
        <v>111206.89655172414</v>
      </c>
      <c r="CN899" t="s">
        <v>501</v>
      </c>
      <c r="CO899" t="s">
        <v>213</v>
      </c>
      <c r="CP899" t="s">
        <v>970</v>
      </c>
      <c r="CQ899" t="s">
        <v>25</v>
      </c>
      <c r="CR899" s="18">
        <f t="shared" si="114"/>
        <v>16674.34482758621</v>
      </c>
    </row>
    <row r="900" spans="1:96" x14ac:dyDescent="0.25">
      <c r="A900" t="s">
        <v>29</v>
      </c>
      <c r="B900" s="11">
        <v>4422</v>
      </c>
      <c r="C900">
        <v>191</v>
      </c>
      <c r="D900" s="21" t="s">
        <v>968</v>
      </c>
      <c r="E900" s="11" t="s">
        <v>1093</v>
      </c>
      <c r="F900" s="11" t="s">
        <v>439</v>
      </c>
      <c r="G900" s="13">
        <v>2776.8275862068967</v>
      </c>
      <c r="H900" s="13">
        <v>3221.12</v>
      </c>
      <c r="I900" s="14">
        <v>48</v>
      </c>
      <c r="J900" s="15">
        <v>43429</v>
      </c>
      <c r="K900" s="15">
        <v>44859</v>
      </c>
      <c r="L900" s="13">
        <v>111206.89655172414</v>
      </c>
      <c r="M900" s="13">
        <v>11120.689655172415</v>
      </c>
      <c r="N900" s="16">
        <v>0</v>
      </c>
      <c r="O900" s="13"/>
      <c r="P900" s="13">
        <v>2776.8275862068967</v>
      </c>
      <c r="Q900" s="13">
        <v>2776.8275862068967</v>
      </c>
      <c r="R900" s="13">
        <v>2776.8275862068967</v>
      </c>
      <c r="S900" s="13">
        <v>2776.8275862068967</v>
      </c>
      <c r="T900" s="13">
        <v>2776.8275862068967</v>
      </c>
      <c r="U900" s="13">
        <v>2776.8275862068967</v>
      </c>
      <c r="V900" s="25">
        <v>2776.8275862068967</v>
      </c>
      <c r="W900" s="13"/>
      <c r="X900" s="13"/>
      <c r="Y900" s="13"/>
      <c r="Z900" s="38">
        <v>2776.8275862068967</v>
      </c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F900" s="18">
        <f t="shared" si="110"/>
        <v>5553.6551724137935</v>
      </c>
      <c r="CG900" s="18">
        <f t="shared" si="115"/>
        <v>0</v>
      </c>
      <c r="CH900" s="13">
        <f t="shared" si="109"/>
        <v>5553.6551724137935</v>
      </c>
      <c r="CI900" s="13">
        <f t="shared" si="111"/>
        <v>11120.689655172415</v>
      </c>
      <c r="CJ900" s="13">
        <f t="shared" si="112"/>
        <v>16674.34482758621</v>
      </c>
      <c r="CK900" s="13"/>
      <c r="CL900" s="13">
        <f t="shared" si="113"/>
        <v>111206.89655172414</v>
      </c>
      <c r="CN900" t="s">
        <v>501</v>
      </c>
      <c r="CO900" t="s">
        <v>213</v>
      </c>
      <c r="CP900" t="s">
        <v>970</v>
      </c>
      <c r="CQ900" t="s">
        <v>25</v>
      </c>
      <c r="CR900" s="18">
        <f t="shared" si="114"/>
        <v>16674.34482758621</v>
      </c>
    </row>
    <row r="901" spans="1:96" x14ac:dyDescent="0.25">
      <c r="A901" t="s">
        <v>29</v>
      </c>
      <c r="B901" s="11">
        <v>4422</v>
      </c>
      <c r="C901">
        <v>192</v>
      </c>
      <c r="D901" s="21" t="s">
        <v>968</v>
      </c>
      <c r="E901" s="11" t="s">
        <v>1094</v>
      </c>
      <c r="F901" s="11" t="s">
        <v>439</v>
      </c>
      <c r="G901" s="13">
        <v>2776.8275862068967</v>
      </c>
      <c r="H901" s="13">
        <v>3221.12</v>
      </c>
      <c r="I901" s="14">
        <v>48</v>
      </c>
      <c r="J901" s="15">
        <v>43429</v>
      </c>
      <c r="K901" s="15">
        <v>44859</v>
      </c>
      <c r="L901" s="13">
        <v>111206.89655172414</v>
      </c>
      <c r="M901" s="13">
        <v>11120.689655172415</v>
      </c>
      <c r="N901" s="16">
        <v>0</v>
      </c>
      <c r="O901" s="13"/>
      <c r="P901" s="13">
        <v>2776.8275862068967</v>
      </c>
      <c r="Q901" s="13">
        <v>2776.8275862068967</v>
      </c>
      <c r="R901" s="13">
        <v>2776.8275862068967</v>
      </c>
      <c r="S901" s="13">
        <v>2776.8275862068967</v>
      </c>
      <c r="T901" s="13">
        <v>2776.8275862068967</v>
      </c>
      <c r="U901" s="13">
        <v>2776.8275862068967</v>
      </c>
      <c r="V901" s="25">
        <v>2776.8275862068967</v>
      </c>
      <c r="W901" s="13"/>
      <c r="X901" s="13"/>
      <c r="Y901" s="13"/>
      <c r="Z901" s="38">
        <v>2776.8275862068967</v>
      </c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9"/>
      <c r="BR901" s="39"/>
      <c r="BS901" s="39"/>
      <c r="BT901" s="39"/>
      <c r="BU901" s="39"/>
      <c r="BV901" s="39"/>
      <c r="BW901" s="39"/>
      <c r="BX901" s="39"/>
      <c r="BY901" s="39"/>
      <c r="BZ901" s="39"/>
      <c r="CA901" s="39"/>
      <c r="CB901" s="39"/>
      <c r="CF901" s="18">
        <f t="shared" si="110"/>
        <v>5553.6551724137935</v>
      </c>
      <c r="CG901" s="18">
        <f t="shared" si="115"/>
        <v>0</v>
      </c>
      <c r="CH901" s="13">
        <f t="shared" si="109"/>
        <v>5553.6551724137935</v>
      </c>
      <c r="CI901" s="13">
        <f t="shared" si="111"/>
        <v>11120.689655172415</v>
      </c>
      <c r="CJ901" s="13">
        <f t="shared" si="112"/>
        <v>16674.34482758621</v>
      </c>
      <c r="CK901" s="13"/>
      <c r="CL901" s="13">
        <f t="shared" si="113"/>
        <v>111206.89655172414</v>
      </c>
      <c r="CN901" t="s">
        <v>501</v>
      </c>
      <c r="CO901" t="s">
        <v>213</v>
      </c>
      <c r="CP901" t="s">
        <v>970</v>
      </c>
      <c r="CQ901" t="s">
        <v>25</v>
      </c>
      <c r="CR901" s="18">
        <f t="shared" si="114"/>
        <v>16674.34482758621</v>
      </c>
    </row>
    <row r="902" spans="1:96" x14ac:dyDescent="0.25">
      <c r="A902" t="s">
        <v>29</v>
      </c>
      <c r="B902" s="11">
        <v>4422</v>
      </c>
      <c r="C902">
        <v>193</v>
      </c>
      <c r="D902" s="21" t="s">
        <v>968</v>
      </c>
      <c r="E902" s="11" t="s">
        <v>1095</v>
      </c>
      <c r="F902" s="11" t="s">
        <v>439</v>
      </c>
      <c r="G902" s="13">
        <v>2776.8275862068967</v>
      </c>
      <c r="H902" s="13">
        <v>3221.12</v>
      </c>
      <c r="I902" s="14">
        <v>48</v>
      </c>
      <c r="J902" s="15">
        <v>43429</v>
      </c>
      <c r="K902" s="15">
        <v>44859</v>
      </c>
      <c r="L902" s="13">
        <v>111206.89655172414</v>
      </c>
      <c r="M902" s="13">
        <v>11120.689655172415</v>
      </c>
      <c r="N902" s="16">
        <v>0</v>
      </c>
      <c r="O902" s="13"/>
      <c r="P902" s="13">
        <v>2776.8275862068967</v>
      </c>
      <c r="Q902" s="13">
        <v>2776.8275862068967</v>
      </c>
      <c r="R902" s="13">
        <v>2776.8275862068967</v>
      </c>
      <c r="S902" s="13">
        <v>2776.8275862068967</v>
      </c>
      <c r="T902" s="13">
        <v>2776.8275862068967</v>
      </c>
      <c r="U902" s="13">
        <v>2776.8275862068967</v>
      </c>
      <c r="V902" s="25">
        <v>2776.8275862068967</v>
      </c>
      <c r="W902" s="13"/>
      <c r="X902" s="13"/>
      <c r="Y902" s="13"/>
      <c r="Z902" s="38">
        <v>2776.8275862068967</v>
      </c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F902" s="18">
        <f t="shared" si="110"/>
        <v>5553.6551724137935</v>
      </c>
      <c r="CG902" s="18">
        <f t="shared" si="115"/>
        <v>0</v>
      </c>
      <c r="CH902" s="13">
        <f t="shared" si="109"/>
        <v>5553.6551724137935</v>
      </c>
      <c r="CI902" s="13">
        <f t="shared" si="111"/>
        <v>11120.689655172415</v>
      </c>
      <c r="CJ902" s="13">
        <f t="shared" si="112"/>
        <v>16674.34482758621</v>
      </c>
      <c r="CK902" s="13"/>
      <c r="CL902" s="13">
        <f t="shared" si="113"/>
        <v>111206.89655172414</v>
      </c>
      <c r="CN902" t="s">
        <v>501</v>
      </c>
      <c r="CO902" t="s">
        <v>213</v>
      </c>
      <c r="CP902" t="s">
        <v>970</v>
      </c>
      <c r="CQ902" t="s">
        <v>25</v>
      </c>
      <c r="CR902" s="18">
        <f t="shared" si="114"/>
        <v>16674.34482758621</v>
      </c>
    </row>
    <row r="903" spans="1:96" x14ac:dyDescent="0.25">
      <c r="A903" t="s">
        <v>29</v>
      </c>
      <c r="B903" s="11">
        <v>4422</v>
      </c>
      <c r="C903">
        <v>194</v>
      </c>
      <c r="D903" s="21" t="s">
        <v>968</v>
      </c>
      <c r="E903" s="11" t="s">
        <v>1096</v>
      </c>
      <c r="F903" s="11" t="s">
        <v>439</v>
      </c>
      <c r="G903" s="13">
        <v>2776.8275862068967</v>
      </c>
      <c r="H903" s="13">
        <v>3221.12</v>
      </c>
      <c r="I903" s="14">
        <v>48</v>
      </c>
      <c r="J903" s="15">
        <v>43429</v>
      </c>
      <c r="K903" s="15">
        <v>44859</v>
      </c>
      <c r="L903" s="13">
        <v>111206.89655172414</v>
      </c>
      <c r="M903" s="13">
        <v>11120.689655172415</v>
      </c>
      <c r="N903" s="16">
        <v>0</v>
      </c>
      <c r="O903" s="13"/>
      <c r="P903" s="13">
        <v>2776.8275862068967</v>
      </c>
      <c r="Q903" s="13">
        <v>2776.8275862068967</v>
      </c>
      <c r="R903" s="13">
        <v>2776.8275862068967</v>
      </c>
      <c r="S903" s="13">
        <v>2776.8275862068967</v>
      </c>
      <c r="T903" s="13">
        <v>2776.8275862068967</v>
      </c>
      <c r="U903" s="13">
        <v>2776.8275862068967</v>
      </c>
      <c r="V903" s="25">
        <v>2776.8275862068967</v>
      </c>
      <c r="W903" s="13"/>
      <c r="X903" s="13"/>
      <c r="Y903" s="13"/>
      <c r="Z903" s="38">
        <v>2776.8275862068967</v>
      </c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9"/>
      <c r="BR903" s="39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F903" s="18">
        <f t="shared" si="110"/>
        <v>5553.6551724137935</v>
      </c>
      <c r="CG903" s="18">
        <f t="shared" si="115"/>
        <v>0</v>
      </c>
      <c r="CH903" s="13">
        <f t="shared" ref="CH903:CH966" si="116">+CE903+CF903+CG903</f>
        <v>5553.6551724137935</v>
      </c>
      <c r="CI903" s="13">
        <f t="shared" si="111"/>
        <v>11120.689655172415</v>
      </c>
      <c r="CJ903" s="13">
        <f t="shared" si="112"/>
        <v>16674.34482758621</v>
      </c>
      <c r="CK903" s="13"/>
      <c r="CL903" s="13">
        <f t="shared" si="113"/>
        <v>111206.89655172414</v>
      </c>
      <c r="CN903" t="s">
        <v>501</v>
      </c>
      <c r="CO903" t="s">
        <v>213</v>
      </c>
      <c r="CP903" t="s">
        <v>970</v>
      </c>
      <c r="CQ903" t="s">
        <v>25</v>
      </c>
      <c r="CR903" s="18">
        <f t="shared" si="114"/>
        <v>16674.34482758621</v>
      </c>
    </row>
    <row r="904" spans="1:96" x14ac:dyDescent="0.25">
      <c r="A904" t="s">
        <v>29</v>
      </c>
      <c r="B904" s="11">
        <v>4422</v>
      </c>
      <c r="C904">
        <v>195</v>
      </c>
      <c r="D904" s="21" t="s">
        <v>968</v>
      </c>
      <c r="E904" s="11" t="s">
        <v>1097</v>
      </c>
      <c r="F904" s="11" t="s">
        <v>439</v>
      </c>
      <c r="G904" s="13">
        <v>2776.8275862068967</v>
      </c>
      <c r="H904" s="13">
        <v>3221.12</v>
      </c>
      <c r="I904" s="14">
        <v>48</v>
      </c>
      <c r="J904" s="15">
        <v>43429</v>
      </c>
      <c r="K904" s="15">
        <v>44859</v>
      </c>
      <c r="L904" s="13">
        <v>111206.89655172414</v>
      </c>
      <c r="M904" s="13">
        <v>11120.689655172415</v>
      </c>
      <c r="N904" s="16">
        <v>0</v>
      </c>
      <c r="O904" s="13"/>
      <c r="P904" s="13">
        <v>2776.8275862068967</v>
      </c>
      <c r="Q904" s="13">
        <v>2776.8275862068967</v>
      </c>
      <c r="R904" s="13">
        <v>2776.8275862068967</v>
      </c>
      <c r="S904" s="13">
        <v>2776.8275862068967</v>
      </c>
      <c r="T904" s="13">
        <v>2776.8275862068967</v>
      </c>
      <c r="U904" s="13">
        <v>2776.8275862068967</v>
      </c>
      <c r="V904" s="25">
        <v>2776.8275862068967</v>
      </c>
      <c r="W904" s="13"/>
      <c r="X904" s="13"/>
      <c r="Y904" s="13"/>
      <c r="Z904" s="38">
        <v>2776.8275862068967</v>
      </c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F904" s="18">
        <f t="shared" si="110"/>
        <v>5553.6551724137935</v>
      </c>
      <c r="CG904" s="18">
        <f t="shared" si="115"/>
        <v>0</v>
      </c>
      <c r="CH904" s="13">
        <f t="shared" si="116"/>
        <v>5553.6551724137935</v>
      </c>
      <c r="CI904" s="13">
        <f t="shared" si="111"/>
        <v>11120.689655172415</v>
      </c>
      <c r="CJ904" s="13">
        <f t="shared" si="112"/>
        <v>16674.34482758621</v>
      </c>
      <c r="CK904" s="13"/>
      <c r="CL904" s="13">
        <f t="shared" si="113"/>
        <v>111206.89655172414</v>
      </c>
      <c r="CN904" t="s">
        <v>501</v>
      </c>
      <c r="CO904" t="s">
        <v>213</v>
      </c>
      <c r="CP904" t="s">
        <v>970</v>
      </c>
      <c r="CQ904" t="s">
        <v>25</v>
      </c>
      <c r="CR904" s="18">
        <f t="shared" si="114"/>
        <v>16674.34482758621</v>
      </c>
    </row>
    <row r="905" spans="1:96" x14ac:dyDescent="0.25">
      <c r="A905" t="s">
        <v>29</v>
      </c>
      <c r="B905" s="11">
        <v>4422</v>
      </c>
      <c r="C905">
        <v>196</v>
      </c>
      <c r="D905" s="21" t="s">
        <v>968</v>
      </c>
      <c r="E905" s="11" t="s">
        <v>1098</v>
      </c>
      <c r="F905" s="11" t="s">
        <v>439</v>
      </c>
      <c r="G905" s="13">
        <v>2776.8275862068967</v>
      </c>
      <c r="H905" s="13">
        <v>3221.12</v>
      </c>
      <c r="I905" s="14">
        <v>48</v>
      </c>
      <c r="J905" s="15">
        <v>43429</v>
      </c>
      <c r="K905" s="15">
        <v>44859</v>
      </c>
      <c r="L905" s="13">
        <v>111206.89655172414</v>
      </c>
      <c r="M905" s="13">
        <v>11120.689655172415</v>
      </c>
      <c r="N905" s="16">
        <v>0</v>
      </c>
      <c r="O905" s="13"/>
      <c r="P905" s="13">
        <v>2776.8275862068967</v>
      </c>
      <c r="Q905" s="13">
        <v>2776.8275862068967</v>
      </c>
      <c r="R905" s="13">
        <v>2776.8275862068967</v>
      </c>
      <c r="S905" s="13">
        <v>2776.8275862068967</v>
      </c>
      <c r="T905" s="13">
        <v>2776.8275862068967</v>
      </c>
      <c r="U905" s="13">
        <v>2776.8275862068967</v>
      </c>
      <c r="V905" s="25">
        <v>2776.8275862068967</v>
      </c>
      <c r="W905" s="13"/>
      <c r="X905" s="13"/>
      <c r="Y905" s="13"/>
      <c r="Z905" s="38">
        <v>2776.8275862068967</v>
      </c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F905" s="18">
        <f t="shared" si="110"/>
        <v>5553.6551724137935</v>
      </c>
      <c r="CG905" s="18">
        <f t="shared" si="115"/>
        <v>0</v>
      </c>
      <c r="CH905" s="13">
        <f t="shared" si="116"/>
        <v>5553.6551724137935</v>
      </c>
      <c r="CI905" s="13">
        <f t="shared" si="111"/>
        <v>11120.689655172415</v>
      </c>
      <c r="CJ905" s="13">
        <f t="shared" si="112"/>
        <v>16674.34482758621</v>
      </c>
      <c r="CK905" s="13"/>
      <c r="CL905" s="13">
        <f t="shared" si="113"/>
        <v>111206.89655172414</v>
      </c>
      <c r="CN905" t="s">
        <v>224</v>
      </c>
      <c r="CO905" t="s">
        <v>213</v>
      </c>
      <c r="CP905" t="s">
        <v>970</v>
      </c>
      <c r="CQ905" t="s">
        <v>25</v>
      </c>
      <c r="CR905" s="18">
        <f t="shared" si="114"/>
        <v>16674.34482758621</v>
      </c>
    </row>
    <row r="906" spans="1:96" x14ac:dyDescent="0.25">
      <c r="A906" t="s">
        <v>29</v>
      </c>
      <c r="B906" s="11">
        <v>4422</v>
      </c>
      <c r="C906">
        <v>197</v>
      </c>
      <c r="D906" s="21" t="s">
        <v>968</v>
      </c>
      <c r="E906" s="11" t="s">
        <v>1099</v>
      </c>
      <c r="F906" s="11" t="s">
        <v>439</v>
      </c>
      <c r="G906" s="13">
        <v>2776.8275862068967</v>
      </c>
      <c r="H906" s="13">
        <v>3221.12</v>
      </c>
      <c r="I906" s="14">
        <v>48</v>
      </c>
      <c r="J906" s="15">
        <v>43429</v>
      </c>
      <c r="K906" s="15">
        <v>44859</v>
      </c>
      <c r="L906" s="13">
        <v>111206.89655172414</v>
      </c>
      <c r="M906" s="13">
        <v>11120.689655172415</v>
      </c>
      <c r="N906" s="16">
        <v>0</v>
      </c>
      <c r="O906" s="13"/>
      <c r="P906" s="13">
        <v>2776.8275862068967</v>
      </c>
      <c r="Q906" s="13">
        <v>2776.8275862068967</v>
      </c>
      <c r="R906" s="13">
        <v>2776.8275862068967</v>
      </c>
      <c r="S906" s="13">
        <v>2776.8275862068967</v>
      </c>
      <c r="T906" s="13">
        <v>2776.8275862068967</v>
      </c>
      <c r="U906" s="13">
        <v>2776.8275862068967</v>
      </c>
      <c r="V906" s="25">
        <v>2776.8275862068967</v>
      </c>
      <c r="W906" s="13"/>
      <c r="X906" s="13"/>
      <c r="Y906" s="13"/>
      <c r="Z906" s="38">
        <v>2776.8275862068967</v>
      </c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F906" s="18">
        <f t="shared" si="110"/>
        <v>5553.6551724137935</v>
      </c>
      <c r="CG906" s="18">
        <f t="shared" si="115"/>
        <v>0</v>
      </c>
      <c r="CH906" s="13">
        <f t="shared" si="116"/>
        <v>5553.6551724137935</v>
      </c>
      <c r="CI906" s="13">
        <f t="shared" si="111"/>
        <v>11120.689655172415</v>
      </c>
      <c r="CJ906" s="13">
        <f t="shared" si="112"/>
        <v>16674.34482758621</v>
      </c>
      <c r="CK906" s="13"/>
      <c r="CL906" s="13">
        <f t="shared" si="113"/>
        <v>111206.89655172414</v>
      </c>
      <c r="CN906" t="s">
        <v>224</v>
      </c>
      <c r="CO906" t="s">
        <v>213</v>
      </c>
      <c r="CP906" t="s">
        <v>970</v>
      </c>
      <c r="CQ906" t="s">
        <v>25</v>
      </c>
      <c r="CR906" s="18">
        <f t="shared" si="114"/>
        <v>16674.34482758621</v>
      </c>
    </row>
    <row r="907" spans="1:96" x14ac:dyDescent="0.25">
      <c r="A907" t="s">
        <v>29</v>
      </c>
      <c r="B907" s="11">
        <v>4422</v>
      </c>
      <c r="C907">
        <v>198</v>
      </c>
      <c r="D907" s="21" t="s">
        <v>968</v>
      </c>
      <c r="E907" s="11" t="s">
        <v>1100</v>
      </c>
      <c r="F907" s="11" t="s">
        <v>439</v>
      </c>
      <c r="G907" s="13">
        <v>2776.8275862068967</v>
      </c>
      <c r="H907" s="13">
        <v>3221.12</v>
      </c>
      <c r="I907" s="14">
        <v>48</v>
      </c>
      <c r="J907" s="15">
        <v>43429</v>
      </c>
      <c r="K907" s="15">
        <v>44859</v>
      </c>
      <c r="L907" s="13">
        <v>111206.89655172414</v>
      </c>
      <c r="M907" s="13">
        <v>11120.689655172415</v>
      </c>
      <c r="N907" s="16">
        <v>0</v>
      </c>
      <c r="O907" s="13"/>
      <c r="P907" s="13">
        <v>2776.8275862068967</v>
      </c>
      <c r="Q907" s="13">
        <v>2776.8275862068967</v>
      </c>
      <c r="R907" s="13">
        <v>2776.8275862068967</v>
      </c>
      <c r="S907" s="13">
        <v>2776.8275862068967</v>
      </c>
      <c r="T907" s="13">
        <v>2776.8275862068967</v>
      </c>
      <c r="U907" s="13">
        <v>2776.8275862068967</v>
      </c>
      <c r="V907" s="25">
        <v>2776.8275862068967</v>
      </c>
      <c r="W907" s="13"/>
      <c r="X907" s="13"/>
      <c r="Y907" s="13"/>
      <c r="Z907" s="38">
        <v>2776.8275862068967</v>
      </c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F907" s="18">
        <f t="shared" si="110"/>
        <v>5553.6551724137935</v>
      </c>
      <c r="CG907" s="18">
        <f t="shared" si="115"/>
        <v>0</v>
      </c>
      <c r="CH907" s="13">
        <f t="shared" si="116"/>
        <v>5553.6551724137935</v>
      </c>
      <c r="CI907" s="13">
        <f t="shared" si="111"/>
        <v>11120.689655172415</v>
      </c>
      <c r="CJ907" s="13">
        <f t="shared" si="112"/>
        <v>16674.34482758621</v>
      </c>
      <c r="CK907" s="13"/>
      <c r="CL907" s="13">
        <f t="shared" si="113"/>
        <v>111206.89655172414</v>
      </c>
      <c r="CN907" t="s">
        <v>224</v>
      </c>
      <c r="CO907" t="s">
        <v>213</v>
      </c>
      <c r="CP907" t="s">
        <v>970</v>
      </c>
      <c r="CQ907" t="s">
        <v>25</v>
      </c>
      <c r="CR907" s="18">
        <f t="shared" si="114"/>
        <v>16674.34482758621</v>
      </c>
    </row>
    <row r="908" spans="1:96" x14ac:dyDescent="0.25">
      <c r="A908" t="s">
        <v>29</v>
      </c>
      <c r="B908" s="11">
        <v>4422</v>
      </c>
      <c r="C908">
        <v>199</v>
      </c>
      <c r="D908" s="21" t="s">
        <v>968</v>
      </c>
      <c r="E908" s="11" t="s">
        <v>1101</v>
      </c>
      <c r="F908" s="11" t="s">
        <v>439</v>
      </c>
      <c r="G908" s="13">
        <v>2776.8275862068967</v>
      </c>
      <c r="H908" s="13">
        <v>3221.12</v>
      </c>
      <c r="I908" s="14">
        <v>48</v>
      </c>
      <c r="J908" s="15">
        <v>43429</v>
      </c>
      <c r="K908" s="15">
        <v>44859</v>
      </c>
      <c r="L908" s="13">
        <v>111206.89655172414</v>
      </c>
      <c r="M908" s="13">
        <v>11120.689655172415</v>
      </c>
      <c r="N908" s="16">
        <v>0</v>
      </c>
      <c r="O908" s="13"/>
      <c r="P908" s="13">
        <v>2776.8275862068967</v>
      </c>
      <c r="Q908" s="13">
        <v>2776.8275862068967</v>
      </c>
      <c r="R908" s="13">
        <v>2776.8275862068967</v>
      </c>
      <c r="S908" s="13">
        <v>2776.8275862068967</v>
      </c>
      <c r="T908" s="13">
        <v>2776.8275862068967</v>
      </c>
      <c r="U908" s="13">
        <v>2776.8275862068967</v>
      </c>
      <c r="V908" s="25">
        <v>2776.8275862068967</v>
      </c>
      <c r="W908" s="13"/>
      <c r="X908" s="13"/>
      <c r="Y908" s="13"/>
      <c r="Z908" s="38">
        <v>2776.8275862068967</v>
      </c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F908" s="18">
        <f t="shared" si="110"/>
        <v>5553.6551724137935</v>
      </c>
      <c r="CG908" s="18">
        <f t="shared" si="115"/>
        <v>0</v>
      </c>
      <c r="CH908" s="13">
        <f t="shared" si="116"/>
        <v>5553.6551724137935</v>
      </c>
      <c r="CI908" s="13">
        <f t="shared" si="111"/>
        <v>11120.689655172415</v>
      </c>
      <c r="CJ908" s="13">
        <f t="shared" si="112"/>
        <v>16674.34482758621</v>
      </c>
      <c r="CK908" s="13"/>
      <c r="CL908" s="13">
        <f t="shared" si="113"/>
        <v>111206.89655172414</v>
      </c>
      <c r="CN908" t="s">
        <v>224</v>
      </c>
      <c r="CO908" t="s">
        <v>213</v>
      </c>
      <c r="CP908" t="s">
        <v>970</v>
      </c>
      <c r="CQ908" t="s">
        <v>25</v>
      </c>
      <c r="CR908" s="18">
        <f t="shared" si="114"/>
        <v>16674.34482758621</v>
      </c>
    </row>
    <row r="909" spans="1:96" x14ac:dyDescent="0.25">
      <c r="A909" t="s">
        <v>29</v>
      </c>
      <c r="B909" s="11">
        <v>4422</v>
      </c>
      <c r="C909">
        <v>200</v>
      </c>
      <c r="D909" s="21" t="s">
        <v>968</v>
      </c>
      <c r="E909" s="11" t="s">
        <v>1102</v>
      </c>
      <c r="F909" s="11" t="s">
        <v>439</v>
      </c>
      <c r="G909" s="13">
        <v>2776.8275862068967</v>
      </c>
      <c r="H909" s="13">
        <v>3221.12</v>
      </c>
      <c r="I909" s="14">
        <v>48</v>
      </c>
      <c r="J909" s="15">
        <v>43429</v>
      </c>
      <c r="K909" s="15">
        <v>44859</v>
      </c>
      <c r="L909" s="13">
        <v>111206.89655172414</v>
      </c>
      <c r="M909" s="13">
        <v>11120.689655172415</v>
      </c>
      <c r="N909" s="16">
        <v>0</v>
      </c>
      <c r="O909" s="13"/>
      <c r="P909" s="13">
        <v>2776.8275862068967</v>
      </c>
      <c r="Q909" s="13">
        <v>2776.8275862068967</v>
      </c>
      <c r="R909" s="13">
        <v>2776.8275862068967</v>
      </c>
      <c r="S909" s="13">
        <v>2776.8275862068967</v>
      </c>
      <c r="T909" s="13">
        <v>2776.8275862068967</v>
      </c>
      <c r="U909" s="13">
        <v>2776.8275862068967</v>
      </c>
      <c r="V909" s="25">
        <v>2776.8275862068967</v>
      </c>
      <c r="W909" s="13"/>
      <c r="X909" s="13"/>
      <c r="Y909" s="13"/>
      <c r="Z909" s="38">
        <v>2776.8275862068967</v>
      </c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F909" s="18">
        <f t="shared" ref="CF909:CF972" si="117">SUM(X909:CB909)+G909</f>
        <v>5553.6551724137935</v>
      </c>
      <c r="CG909" s="18">
        <f t="shared" si="115"/>
        <v>0</v>
      </c>
      <c r="CH909" s="13">
        <f t="shared" si="116"/>
        <v>5553.6551724137935</v>
      </c>
      <c r="CI909" s="13">
        <f t="shared" ref="CI909:CI972" si="118">+M909</f>
        <v>11120.689655172415</v>
      </c>
      <c r="CJ909" s="13">
        <f t="shared" ref="CJ909:CJ972" si="119">+CH909+CI909</f>
        <v>16674.34482758621</v>
      </c>
      <c r="CK909" s="13"/>
      <c r="CL909" s="13">
        <f t="shared" ref="CL909:CL972" si="120">+L909</f>
        <v>111206.89655172414</v>
      </c>
      <c r="CN909" t="s">
        <v>224</v>
      </c>
      <c r="CO909" t="s">
        <v>213</v>
      </c>
      <c r="CP909" t="s">
        <v>970</v>
      </c>
      <c r="CQ909" t="s">
        <v>25</v>
      </c>
      <c r="CR909" s="18">
        <f t="shared" ref="CR909:CR972" si="121">+CJ909</f>
        <v>16674.34482758621</v>
      </c>
    </row>
    <row r="910" spans="1:96" x14ac:dyDescent="0.25">
      <c r="A910" t="s">
        <v>29</v>
      </c>
      <c r="B910" s="11">
        <v>4422</v>
      </c>
      <c r="C910">
        <v>201</v>
      </c>
      <c r="D910" s="21" t="s">
        <v>968</v>
      </c>
      <c r="E910" s="11" t="s">
        <v>1103</v>
      </c>
      <c r="F910" s="11" t="s">
        <v>439</v>
      </c>
      <c r="G910" s="13">
        <v>2776.8275862068967</v>
      </c>
      <c r="H910" s="13">
        <v>3221.12</v>
      </c>
      <c r="I910" s="14">
        <v>48</v>
      </c>
      <c r="J910" s="15">
        <v>43429</v>
      </c>
      <c r="K910" s="15">
        <v>44859</v>
      </c>
      <c r="L910" s="13">
        <v>111206.89655172414</v>
      </c>
      <c r="M910" s="13">
        <v>11120.689655172415</v>
      </c>
      <c r="N910" s="16">
        <v>0</v>
      </c>
      <c r="O910" s="13"/>
      <c r="P910" s="13">
        <v>2776.8275862068967</v>
      </c>
      <c r="Q910" s="13">
        <v>2776.8275862068967</v>
      </c>
      <c r="R910" s="13">
        <v>2776.8275862068967</v>
      </c>
      <c r="S910" s="13">
        <v>2776.8275862068967</v>
      </c>
      <c r="T910" s="13">
        <v>2776.8275862068967</v>
      </c>
      <c r="U910" s="13">
        <v>2776.8275862068967</v>
      </c>
      <c r="V910" s="25">
        <v>2776.8275862068967</v>
      </c>
      <c r="W910" s="13"/>
      <c r="X910" s="13"/>
      <c r="Y910" s="13"/>
      <c r="Z910" s="38">
        <v>2776.8275862068967</v>
      </c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9"/>
      <c r="BR910" s="39"/>
      <c r="BS910" s="39"/>
      <c r="BT910" s="39"/>
      <c r="BU910" s="39"/>
      <c r="BV910" s="39"/>
      <c r="BW910" s="39"/>
      <c r="BX910" s="39"/>
      <c r="BY910" s="39"/>
      <c r="BZ910" s="39"/>
      <c r="CA910" s="39"/>
      <c r="CB910" s="39"/>
      <c r="CF910" s="18">
        <f t="shared" si="117"/>
        <v>5553.6551724137935</v>
      </c>
      <c r="CG910" s="18">
        <f t="shared" si="115"/>
        <v>0</v>
      </c>
      <c r="CH910" s="13">
        <f t="shared" si="116"/>
        <v>5553.6551724137935</v>
      </c>
      <c r="CI910" s="13">
        <f t="shared" si="118"/>
        <v>11120.689655172415</v>
      </c>
      <c r="CJ910" s="13">
        <f t="shared" si="119"/>
        <v>16674.34482758621</v>
      </c>
      <c r="CK910" s="13"/>
      <c r="CL910" s="13">
        <f t="shared" si="120"/>
        <v>111206.89655172414</v>
      </c>
      <c r="CN910" t="s">
        <v>224</v>
      </c>
      <c r="CO910" t="s">
        <v>213</v>
      </c>
      <c r="CP910" t="s">
        <v>970</v>
      </c>
      <c r="CQ910" t="s">
        <v>25</v>
      </c>
      <c r="CR910" s="18">
        <f t="shared" si="121"/>
        <v>16674.34482758621</v>
      </c>
    </row>
    <row r="911" spans="1:96" x14ac:dyDescent="0.25">
      <c r="A911" t="s">
        <v>29</v>
      </c>
      <c r="B911" s="11">
        <v>4422</v>
      </c>
      <c r="C911">
        <v>202</v>
      </c>
      <c r="D911" s="21" t="s">
        <v>968</v>
      </c>
      <c r="E911" s="11" t="s">
        <v>1104</v>
      </c>
      <c r="F911" s="11" t="s">
        <v>439</v>
      </c>
      <c r="G911" s="13">
        <v>2776.8275862068967</v>
      </c>
      <c r="H911" s="13">
        <v>3221.12</v>
      </c>
      <c r="I911" s="14">
        <v>48</v>
      </c>
      <c r="J911" s="15">
        <v>43429</v>
      </c>
      <c r="K911" s="15">
        <v>44859</v>
      </c>
      <c r="L911" s="13">
        <v>111206.89655172414</v>
      </c>
      <c r="M911" s="13">
        <v>11120.689655172415</v>
      </c>
      <c r="N911" s="16">
        <v>0</v>
      </c>
      <c r="O911" s="13"/>
      <c r="P911" s="13">
        <v>2776.8275862068967</v>
      </c>
      <c r="Q911" s="13">
        <v>2776.8275862068967</v>
      </c>
      <c r="R911" s="13">
        <v>2776.8275862068967</v>
      </c>
      <c r="S911" s="13">
        <v>2776.8275862068967</v>
      </c>
      <c r="T911" s="13">
        <v>2776.8275862068967</v>
      </c>
      <c r="U911" s="13">
        <v>2776.8275862068967</v>
      </c>
      <c r="V911" s="25">
        <v>2776.8275862068967</v>
      </c>
      <c r="W911" s="13"/>
      <c r="X911" s="13"/>
      <c r="Y911" s="13"/>
      <c r="Z911" s="38">
        <v>2776.8275862068967</v>
      </c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F911" s="18">
        <f t="shared" si="117"/>
        <v>5553.6551724137935</v>
      </c>
      <c r="CG911" s="18">
        <f t="shared" si="115"/>
        <v>0</v>
      </c>
      <c r="CH911" s="13">
        <f t="shared" si="116"/>
        <v>5553.6551724137935</v>
      </c>
      <c r="CI911" s="13">
        <f t="shared" si="118"/>
        <v>11120.689655172415</v>
      </c>
      <c r="CJ911" s="13">
        <f t="shared" si="119"/>
        <v>16674.34482758621</v>
      </c>
      <c r="CK911" s="13"/>
      <c r="CL911" s="13">
        <f t="shared" si="120"/>
        <v>111206.89655172414</v>
      </c>
      <c r="CN911" t="s">
        <v>224</v>
      </c>
      <c r="CO911" t="s">
        <v>213</v>
      </c>
      <c r="CP911" t="s">
        <v>970</v>
      </c>
      <c r="CQ911" t="s">
        <v>25</v>
      </c>
      <c r="CR911" s="18">
        <f t="shared" si="121"/>
        <v>16674.34482758621</v>
      </c>
    </row>
    <row r="912" spans="1:96" x14ac:dyDescent="0.25">
      <c r="A912" t="s">
        <v>29</v>
      </c>
      <c r="B912" s="11">
        <v>4422</v>
      </c>
      <c r="C912">
        <v>203</v>
      </c>
      <c r="D912" s="21" t="s">
        <v>968</v>
      </c>
      <c r="E912" s="11" t="s">
        <v>1105</v>
      </c>
      <c r="F912" s="11" t="s">
        <v>439</v>
      </c>
      <c r="G912" s="13">
        <v>2776.8275862068967</v>
      </c>
      <c r="H912" s="13">
        <v>3221.12</v>
      </c>
      <c r="I912" s="14">
        <v>48</v>
      </c>
      <c r="J912" s="15">
        <v>43429</v>
      </c>
      <c r="K912" s="15">
        <v>44859</v>
      </c>
      <c r="L912" s="13">
        <v>111206.89655172414</v>
      </c>
      <c r="M912" s="13">
        <v>11120.689655172415</v>
      </c>
      <c r="N912" s="16">
        <v>0</v>
      </c>
      <c r="O912" s="13"/>
      <c r="P912" s="13">
        <v>2776.8275862068967</v>
      </c>
      <c r="Q912" s="13">
        <v>2776.8275862068967</v>
      </c>
      <c r="R912" s="13">
        <v>2776.8275862068967</v>
      </c>
      <c r="S912" s="13">
        <v>2776.8275862068967</v>
      </c>
      <c r="T912" s="13">
        <v>2776.8275862068967</v>
      </c>
      <c r="U912" s="13">
        <v>2776.8275862068967</v>
      </c>
      <c r="V912" s="25">
        <v>2776.8275862068967</v>
      </c>
      <c r="W912" s="13"/>
      <c r="X912" s="13"/>
      <c r="Y912" s="13"/>
      <c r="Z912" s="38">
        <v>2776.8275862068967</v>
      </c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F912" s="18">
        <f t="shared" si="117"/>
        <v>5553.6551724137935</v>
      </c>
      <c r="CG912" s="18">
        <f t="shared" si="115"/>
        <v>0</v>
      </c>
      <c r="CH912" s="13">
        <f t="shared" si="116"/>
        <v>5553.6551724137935</v>
      </c>
      <c r="CI912" s="13">
        <f t="shared" si="118"/>
        <v>11120.689655172415</v>
      </c>
      <c r="CJ912" s="13">
        <f t="shared" si="119"/>
        <v>16674.34482758621</v>
      </c>
      <c r="CK912" s="13"/>
      <c r="CL912" s="13">
        <f t="shared" si="120"/>
        <v>111206.89655172414</v>
      </c>
      <c r="CN912" t="s">
        <v>224</v>
      </c>
      <c r="CO912" t="s">
        <v>213</v>
      </c>
      <c r="CP912" t="s">
        <v>970</v>
      </c>
      <c r="CQ912" t="s">
        <v>25</v>
      </c>
      <c r="CR912" s="18">
        <f t="shared" si="121"/>
        <v>16674.34482758621</v>
      </c>
    </row>
    <row r="913" spans="1:96" x14ac:dyDescent="0.25">
      <c r="A913" t="s">
        <v>29</v>
      </c>
      <c r="B913" s="11">
        <v>4422</v>
      </c>
      <c r="C913">
        <v>204</v>
      </c>
      <c r="D913" s="21" t="s">
        <v>968</v>
      </c>
      <c r="E913" s="11" t="s">
        <v>1106</v>
      </c>
      <c r="F913" s="11" t="s">
        <v>439</v>
      </c>
      <c r="G913" s="13">
        <v>2928.9913793103451</v>
      </c>
      <c r="H913" s="13">
        <v>3397.63</v>
      </c>
      <c r="I913" s="14">
        <v>48</v>
      </c>
      <c r="J913" s="15">
        <v>43429</v>
      </c>
      <c r="K913" s="15">
        <v>44859</v>
      </c>
      <c r="L913" s="13">
        <v>111206.89655172414</v>
      </c>
      <c r="M913" s="13">
        <v>11120.689655172415</v>
      </c>
      <c r="N913" s="16">
        <v>0</v>
      </c>
      <c r="O913" s="13"/>
      <c r="P913" s="13">
        <v>2928.9913793103451</v>
      </c>
      <c r="Q913" s="13">
        <v>2928.9913793103451</v>
      </c>
      <c r="R913" s="13">
        <v>2928.9913793103451</v>
      </c>
      <c r="S913" s="13">
        <v>2928.9913793103451</v>
      </c>
      <c r="T913" s="13">
        <v>2928.9913793103451</v>
      </c>
      <c r="U913" s="13">
        <v>2928.9913793103451</v>
      </c>
      <c r="V913" s="25">
        <v>2928.9913793103451</v>
      </c>
      <c r="W913" s="13"/>
      <c r="X913" s="13"/>
      <c r="Y913" s="13"/>
      <c r="Z913" s="38">
        <v>2928.9913793103451</v>
      </c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F913" s="18">
        <f t="shared" si="117"/>
        <v>5857.9827586206902</v>
      </c>
      <c r="CG913" s="18">
        <f t="shared" si="115"/>
        <v>0</v>
      </c>
      <c r="CH913" s="13">
        <f t="shared" si="116"/>
        <v>5857.9827586206902</v>
      </c>
      <c r="CI913" s="13">
        <f t="shared" si="118"/>
        <v>11120.689655172415</v>
      </c>
      <c r="CJ913" s="13">
        <f t="shared" si="119"/>
        <v>16978.672413793105</v>
      </c>
      <c r="CK913" s="13"/>
      <c r="CL913" s="13">
        <f t="shared" si="120"/>
        <v>111206.89655172414</v>
      </c>
      <c r="CN913" t="s">
        <v>270</v>
      </c>
      <c r="CO913" t="s">
        <v>213</v>
      </c>
      <c r="CP913" t="s">
        <v>1107</v>
      </c>
      <c r="CQ913" t="s">
        <v>25</v>
      </c>
      <c r="CR913" s="18">
        <f t="shared" si="121"/>
        <v>16978.672413793105</v>
      </c>
    </row>
    <row r="914" spans="1:96" x14ac:dyDescent="0.25">
      <c r="A914" t="s">
        <v>29</v>
      </c>
      <c r="B914" s="11">
        <v>4422</v>
      </c>
      <c r="C914">
        <v>205</v>
      </c>
      <c r="D914" s="21" t="s">
        <v>968</v>
      </c>
      <c r="E914" s="11" t="s">
        <v>1108</v>
      </c>
      <c r="F914" s="11" t="s">
        <v>439</v>
      </c>
      <c r="G914" s="13">
        <v>2928.9913793103451</v>
      </c>
      <c r="H914" s="13">
        <v>3397.63</v>
      </c>
      <c r="I914" s="14">
        <v>48</v>
      </c>
      <c r="J914" s="15">
        <v>43429</v>
      </c>
      <c r="K914" s="15">
        <v>44859</v>
      </c>
      <c r="L914" s="13">
        <v>111206.89655172414</v>
      </c>
      <c r="M914" s="13">
        <v>11120.689655172415</v>
      </c>
      <c r="N914" s="16">
        <v>0</v>
      </c>
      <c r="O914" s="13"/>
      <c r="P914" s="13">
        <v>2928.9913793103451</v>
      </c>
      <c r="Q914" s="13">
        <v>2928.9913793103451</v>
      </c>
      <c r="R914" s="13">
        <v>2928.9913793103451</v>
      </c>
      <c r="S914" s="13">
        <v>2928.9913793103451</v>
      </c>
      <c r="T914" s="13">
        <v>2928.9913793103451</v>
      </c>
      <c r="U914" s="13">
        <v>2928.9913793103451</v>
      </c>
      <c r="V914" s="25">
        <v>2928.9913793103451</v>
      </c>
      <c r="W914" s="13"/>
      <c r="X914" s="13"/>
      <c r="Y914" s="13"/>
      <c r="Z914" s="38">
        <v>2928.9913793103451</v>
      </c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F914" s="18">
        <f t="shared" si="117"/>
        <v>5857.9827586206902</v>
      </c>
      <c r="CG914" s="18">
        <f t="shared" si="115"/>
        <v>0</v>
      </c>
      <c r="CH914" s="13">
        <f t="shared" si="116"/>
        <v>5857.9827586206902</v>
      </c>
      <c r="CI914" s="13">
        <f t="shared" si="118"/>
        <v>11120.689655172415</v>
      </c>
      <c r="CJ914" s="13">
        <f t="shared" si="119"/>
        <v>16978.672413793105</v>
      </c>
      <c r="CK914" s="13"/>
      <c r="CL914" s="13">
        <f t="shared" si="120"/>
        <v>111206.89655172414</v>
      </c>
      <c r="CN914" t="s">
        <v>270</v>
      </c>
      <c r="CO914" t="s">
        <v>213</v>
      </c>
      <c r="CP914" t="s">
        <v>1107</v>
      </c>
      <c r="CQ914" t="s">
        <v>25</v>
      </c>
      <c r="CR914" s="18">
        <f t="shared" si="121"/>
        <v>16978.672413793105</v>
      </c>
    </row>
    <row r="915" spans="1:96" x14ac:dyDescent="0.25">
      <c r="A915" t="s">
        <v>29</v>
      </c>
      <c r="B915" s="11">
        <v>4422</v>
      </c>
      <c r="C915">
        <v>206</v>
      </c>
      <c r="D915" s="21" t="s">
        <v>968</v>
      </c>
      <c r="E915" s="11" t="s">
        <v>1109</v>
      </c>
      <c r="F915" s="11" t="s">
        <v>439</v>
      </c>
      <c r="G915" s="13">
        <v>2928.9913793103451</v>
      </c>
      <c r="H915" s="13">
        <v>3397.63</v>
      </c>
      <c r="I915" s="14">
        <v>48</v>
      </c>
      <c r="J915" s="15">
        <v>43429</v>
      </c>
      <c r="K915" s="15">
        <v>44859</v>
      </c>
      <c r="L915" s="13">
        <v>111206.89655172414</v>
      </c>
      <c r="M915" s="13">
        <v>11120.689655172415</v>
      </c>
      <c r="N915" s="16">
        <v>0</v>
      </c>
      <c r="O915" s="13"/>
      <c r="P915" s="13">
        <v>2928.9913793103451</v>
      </c>
      <c r="Q915" s="13">
        <v>2928.9913793103451</v>
      </c>
      <c r="R915" s="13">
        <v>2928.9913793103451</v>
      </c>
      <c r="S915" s="13">
        <v>2928.9913793103451</v>
      </c>
      <c r="T915" s="13">
        <v>2928.9913793103451</v>
      </c>
      <c r="U915" s="13">
        <v>2928.9913793103451</v>
      </c>
      <c r="V915" s="25">
        <v>2928.9913793103451</v>
      </c>
      <c r="W915" s="13"/>
      <c r="X915" s="13"/>
      <c r="Y915" s="13"/>
      <c r="Z915" s="38">
        <v>2928.9913793103451</v>
      </c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F915" s="18">
        <f t="shared" si="117"/>
        <v>5857.9827586206902</v>
      </c>
      <c r="CG915" s="18">
        <f t="shared" si="115"/>
        <v>0</v>
      </c>
      <c r="CH915" s="13">
        <f t="shared" si="116"/>
        <v>5857.9827586206902</v>
      </c>
      <c r="CI915" s="13">
        <f t="shared" si="118"/>
        <v>11120.689655172415</v>
      </c>
      <c r="CJ915" s="13">
        <f t="shared" si="119"/>
        <v>16978.672413793105</v>
      </c>
      <c r="CK915" s="13"/>
      <c r="CL915" s="13">
        <f t="shared" si="120"/>
        <v>111206.89655172414</v>
      </c>
      <c r="CN915" t="s">
        <v>270</v>
      </c>
      <c r="CO915" t="s">
        <v>213</v>
      </c>
      <c r="CP915" t="s">
        <v>1107</v>
      </c>
      <c r="CQ915" t="s">
        <v>25</v>
      </c>
      <c r="CR915" s="18">
        <f t="shared" si="121"/>
        <v>16978.672413793105</v>
      </c>
    </row>
    <row r="916" spans="1:96" x14ac:dyDescent="0.25">
      <c r="A916" t="s">
        <v>29</v>
      </c>
      <c r="B916" s="11">
        <v>4422</v>
      </c>
      <c r="C916">
        <v>207</v>
      </c>
      <c r="D916" s="21" t="s">
        <v>968</v>
      </c>
      <c r="E916" s="11" t="s">
        <v>1110</v>
      </c>
      <c r="F916" s="11" t="s">
        <v>439</v>
      </c>
      <c r="G916" s="13">
        <v>2928.9913793103451</v>
      </c>
      <c r="H916" s="13">
        <v>3397.63</v>
      </c>
      <c r="I916" s="14">
        <v>48</v>
      </c>
      <c r="J916" s="15">
        <v>43429</v>
      </c>
      <c r="K916" s="15">
        <v>44859</v>
      </c>
      <c r="L916" s="13">
        <v>111206.89655172414</v>
      </c>
      <c r="M916" s="13">
        <v>11120.689655172415</v>
      </c>
      <c r="N916" s="16">
        <v>0</v>
      </c>
      <c r="O916" s="13"/>
      <c r="P916" s="13">
        <v>2928.9913793103451</v>
      </c>
      <c r="Q916" s="13">
        <v>2928.9913793103451</v>
      </c>
      <c r="R916" s="13">
        <v>2928.9913793103451</v>
      </c>
      <c r="S916" s="13">
        <v>2928.9913793103451</v>
      </c>
      <c r="T916" s="13">
        <v>2928.9913793103451</v>
      </c>
      <c r="U916" s="13">
        <v>2928.9913793103451</v>
      </c>
      <c r="V916" s="25">
        <v>2928.9913793103451</v>
      </c>
      <c r="W916" s="13"/>
      <c r="X916" s="13"/>
      <c r="Y916" s="13"/>
      <c r="Z916" s="38">
        <v>2928.9913793103451</v>
      </c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F916" s="18">
        <f t="shared" si="117"/>
        <v>5857.9827586206902</v>
      </c>
      <c r="CG916" s="18">
        <f t="shared" si="115"/>
        <v>0</v>
      </c>
      <c r="CH916" s="13">
        <f t="shared" si="116"/>
        <v>5857.9827586206902</v>
      </c>
      <c r="CI916" s="13">
        <f t="shared" si="118"/>
        <v>11120.689655172415</v>
      </c>
      <c r="CJ916" s="13">
        <f t="shared" si="119"/>
        <v>16978.672413793105</v>
      </c>
      <c r="CK916" s="13"/>
      <c r="CL916" s="13">
        <f t="shared" si="120"/>
        <v>111206.89655172414</v>
      </c>
      <c r="CN916" t="s">
        <v>270</v>
      </c>
      <c r="CO916" t="s">
        <v>213</v>
      </c>
      <c r="CP916" t="s">
        <v>1107</v>
      </c>
      <c r="CQ916" t="s">
        <v>25</v>
      </c>
      <c r="CR916" s="18">
        <f t="shared" si="121"/>
        <v>16978.672413793105</v>
      </c>
    </row>
    <row r="917" spans="1:96" x14ac:dyDescent="0.25">
      <c r="A917" t="s">
        <v>29</v>
      </c>
      <c r="B917" s="11">
        <v>4422</v>
      </c>
      <c r="C917">
        <v>208</v>
      </c>
      <c r="D917" s="21" t="s">
        <v>968</v>
      </c>
      <c r="E917" s="11" t="s">
        <v>1111</v>
      </c>
      <c r="F917" s="11" t="s">
        <v>439</v>
      </c>
      <c r="G917" s="13">
        <v>2928.9913793103451</v>
      </c>
      <c r="H917" s="13">
        <v>3397.63</v>
      </c>
      <c r="I917" s="14">
        <v>48</v>
      </c>
      <c r="J917" s="15">
        <v>43429</v>
      </c>
      <c r="K917" s="15">
        <v>44859</v>
      </c>
      <c r="L917" s="13">
        <v>111206.89655172414</v>
      </c>
      <c r="M917" s="13">
        <v>11120.689655172415</v>
      </c>
      <c r="N917" s="16">
        <v>0</v>
      </c>
      <c r="O917" s="13"/>
      <c r="P917" s="13">
        <v>2928.9913793103451</v>
      </c>
      <c r="Q917" s="13">
        <v>2928.9913793103451</v>
      </c>
      <c r="R917" s="13">
        <v>2928.9913793103451</v>
      </c>
      <c r="S917" s="13">
        <v>2928.9913793103451</v>
      </c>
      <c r="T917" s="13">
        <v>2928.9913793103451</v>
      </c>
      <c r="U917" s="13">
        <v>2928.9913793103451</v>
      </c>
      <c r="V917" s="25">
        <v>2928.9913793103451</v>
      </c>
      <c r="W917" s="13"/>
      <c r="X917" s="13"/>
      <c r="Y917" s="13"/>
      <c r="Z917" s="38">
        <v>2928.9913793103451</v>
      </c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F917" s="18">
        <f t="shared" si="117"/>
        <v>5857.9827586206902</v>
      </c>
      <c r="CG917" s="18">
        <f t="shared" si="115"/>
        <v>0</v>
      </c>
      <c r="CH917" s="13">
        <f t="shared" si="116"/>
        <v>5857.9827586206902</v>
      </c>
      <c r="CI917" s="13">
        <f t="shared" si="118"/>
        <v>11120.689655172415</v>
      </c>
      <c r="CJ917" s="13">
        <f t="shared" si="119"/>
        <v>16978.672413793105</v>
      </c>
      <c r="CK917" s="13"/>
      <c r="CL917" s="13">
        <f t="shared" si="120"/>
        <v>111206.89655172414</v>
      </c>
      <c r="CN917" t="s">
        <v>270</v>
      </c>
      <c r="CO917" t="s">
        <v>213</v>
      </c>
      <c r="CP917" t="s">
        <v>1107</v>
      </c>
      <c r="CQ917" t="s">
        <v>25</v>
      </c>
      <c r="CR917" s="18">
        <f t="shared" si="121"/>
        <v>16978.672413793105</v>
      </c>
    </row>
    <row r="918" spans="1:96" x14ac:dyDescent="0.25">
      <c r="A918" t="s">
        <v>29</v>
      </c>
      <c r="B918" s="11">
        <v>4422</v>
      </c>
      <c r="C918">
        <v>209</v>
      </c>
      <c r="D918" s="21" t="s">
        <v>968</v>
      </c>
      <c r="E918" s="11" t="s">
        <v>1112</v>
      </c>
      <c r="F918" s="11" t="s">
        <v>439</v>
      </c>
      <c r="G918" s="13">
        <v>2928.9913793103451</v>
      </c>
      <c r="H918" s="13">
        <v>3397.63</v>
      </c>
      <c r="I918" s="14">
        <v>48</v>
      </c>
      <c r="J918" s="15">
        <v>43429</v>
      </c>
      <c r="K918" s="15">
        <v>44859</v>
      </c>
      <c r="L918" s="13">
        <v>111206.89655172414</v>
      </c>
      <c r="M918" s="13">
        <v>11120.689655172415</v>
      </c>
      <c r="N918" s="16">
        <v>0</v>
      </c>
      <c r="O918" s="13"/>
      <c r="P918" s="13">
        <v>2928.9913793103451</v>
      </c>
      <c r="Q918" s="13">
        <v>2928.9913793103451</v>
      </c>
      <c r="R918" s="13">
        <v>2928.9913793103451</v>
      </c>
      <c r="S918" s="13">
        <v>2928.9913793103451</v>
      </c>
      <c r="T918" s="13">
        <v>2928.9913793103451</v>
      </c>
      <c r="U918" s="13">
        <v>2928.9913793103451</v>
      </c>
      <c r="V918" s="25">
        <v>2928.9913793103451</v>
      </c>
      <c r="W918" s="13"/>
      <c r="X918" s="13"/>
      <c r="Y918" s="13"/>
      <c r="Z918" s="38">
        <v>2928.9913793103451</v>
      </c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F918" s="18">
        <f t="shared" si="117"/>
        <v>5857.9827586206902</v>
      </c>
      <c r="CG918" s="18">
        <f t="shared" si="115"/>
        <v>0</v>
      </c>
      <c r="CH918" s="13">
        <f t="shared" si="116"/>
        <v>5857.9827586206902</v>
      </c>
      <c r="CI918" s="13">
        <f t="shared" si="118"/>
        <v>11120.689655172415</v>
      </c>
      <c r="CJ918" s="13">
        <f t="shared" si="119"/>
        <v>16978.672413793105</v>
      </c>
      <c r="CK918" s="13"/>
      <c r="CL918" s="13">
        <f t="shared" si="120"/>
        <v>111206.89655172414</v>
      </c>
      <c r="CN918" t="s">
        <v>270</v>
      </c>
      <c r="CO918" t="s">
        <v>213</v>
      </c>
      <c r="CP918" t="s">
        <v>1107</v>
      </c>
      <c r="CQ918" t="s">
        <v>25</v>
      </c>
      <c r="CR918" s="18">
        <f t="shared" si="121"/>
        <v>16978.672413793105</v>
      </c>
    </row>
    <row r="919" spans="1:96" x14ac:dyDescent="0.25">
      <c r="A919" t="s">
        <v>29</v>
      </c>
      <c r="B919" s="11">
        <v>4422</v>
      </c>
      <c r="C919">
        <v>210</v>
      </c>
      <c r="D919" s="21" t="s">
        <v>968</v>
      </c>
      <c r="E919" s="11" t="s">
        <v>1113</v>
      </c>
      <c r="F919" s="11" t="s">
        <v>439</v>
      </c>
      <c r="G919" s="13">
        <v>2928.9913793103451</v>
      </c>
      <c r="H919" s="13">
        <v>3397.63</v>
      </c>
      <c r="I919" s="14">
        <v>48</v>
      </c>
      <c r="J919" s="15">
        <v>43429</v>
      </c>
      <c r="K919" s="15">
        <v>44859</v>
      </c>
      <c r="L919" s="13">
        <v>111206.89655172414</v>
      </c>
      <c r="M919" s="13">
        <v>11120.689655172415</v>
      </c>
      <c r="N919" s="16">
        <v>0</v>
      </c>
      <c r="O919" s="13"/>
      <c r="P919" s="13">
        <v>2928.9913793103451</v>
      </c>
      <c r="Q919" s="13">
        <v>2928.9913793103451</v>
      </c>
      <c r="R919" s="13">
        <v>2928.9913793103451</v>
      </c>
      <c r="S919" s="13">
        <v>2928.9913793103451</v>
      </c>
      <c r="T919" s="13">
        <v>2928.9913793103451</v>
      </c>
      <c r="U919" s="13">
        <v>2928.9913793103451</v>
      </c>
      <c r="V919" s="25">
        <v>2928.9913793103451</v>
      </c>
      <c r="W919" s="13"/>
      <c r="X919" s="13"/>
      <c r="Y919" s="13"/>
      <c r="Z919" s="38">
        <v>2928.9913793103451</v>
      </c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F919" s="18">
        <f t="shared" si="117"/>
        <v>5857.9827586206902</v>
      </c>
      <c r="CG919" s="18">
        <f t="shared" si="115"/>
        <v>0</v>
      </c>
      <c r="CH919" s="13">
        <f t="shared" si="116"/>
        <v>5857.9827586206902</v>
      </c>
      <c r="CI919" s="13">
        <f t="shared" si="118"/>
        <v>11120.689655172415</v>
      </c>
      <c r="CJ919" s="13">
        <f t="shared" si="119"/>
        <v>16978.672413793105</v>
      </c>
      <c r="CK919" s="13"/>
      <c r="CL919" s="13">
        <f t="shared" si="120"/>
        <v>111206.89655172414</v>
      </c>
      <c r="CN919" t="s">
        <v>270</v>
      </c>
      <c r="CO919" t="s">
        <v>213</v>
      </c>
      <c r="CP919" t="s">
        <v>1107</v>
      </c>
      <c r="CQ919" t="s">
        <v>25</v>
      </c>
      <c r="CR919" s="18">
        <f t="shared" si="121"/>
        <v>16978.672413793105</v>
      </c>
    </row>
    <row r="920" spans="1:96" x14ac:dyDescent="0.25">
      <c r="A920" t="s">
        <v>29</v>
      </c>
      <c r="B920" s="11">
        <v>4422</v>
      </c>
      <c r="C920">
        <v>211</v>
      </c>
      <c r="D920" s="21" t="s">
        <v>968</v>
      </c>
      <c r="E920" s="11" t="s">
        <v>1114</v>
      </c>
      <c r="F920" s="11" t="s">
        <v>439</v>
      </c>
      <c r="G920" s="13">
        <v>2928.9913793103451</v>
      </c>
      <c r="H920" s="13">
        <v>3397.63</v>
      </c>
      <c r="I920" s="14">
        <v>48</v>
      </c>
      <c r="J920" s="15">
        <v>43429</v>
      </c>
      <c r="K920" s="15">
        <v>44859</v>
      </c>
      <c r="L920" s="13">
        <v>111206.89655172414</v>
      </c>
      <c r="M920" s="13">
        <v>11120.689655172415</v>
      </c>
      <c r="N920" s="16">
        <v>0</v>
      </c>
      <c r="O920" s="13"/>
      <c r="P920" s="13">
        <v>2928.9913793103451</v>
      </c>
      <c r="Q920" s="13">
        <v>2928.9913793103451</v>
      </c>
      <c r="R920" s="13">
        <v>2928.9913793103451</v>
      </c>
      <c r="S920" s="13">
        <v>2928.9913793103451</v>
      </c>
      <c r="T920" s="13">
        <v>2928.9913793103451</v>
      </c>
      <c r="U920" s="13">
        <v>2928.9913793103451</v>
      </c>
      <c r="V920" s="25">
        <v>2928.9913793103451</v>
      </c>
      <c r="W920" s="13"/>
      <c r="X920" s="13"/>
      <c r="Y920" s="13"/>
      <c r="Z920" s="38">
        <v>2928.9913793103451</v>
      </c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F920" s="18">
        <f t="shared" si="117"/>
        <v>5857.9827586206902</v>
      </c>
      <c r="CG920" s="18">
        <f t="shared" si="115"/>
        <v>0</v>
      </c>
      <c r="CH920" s="13">
        <f t="shared" si="116"/>
        <v>5857.9827586206902</v>
      </c>
      <c r="CI920" s="13">
        <f t="shared" si="118"/>
        <v>11120.689655172415</v>
      </c>
      <c r="CJ920" s="13">
        <f t="shared" si="119"/>
        <v>16978.672413793105</v>
      </c>
      <c r="CK920" s="13"/>
      <c r="CL920" s="13">
        <f t="shared" si="120"/>
        <v>111206.89655172414</v>
      </c>
      <c r="CN920" t="s">
        <v>270</v>
      </c>
      <c r="CO920" t="s">
        <v>213</v>
      </c>
      <c r="CP920" t="s">
        <v>1107</v>
      </c>
      <c r="CQ920" t="s">
        <v>25</v>
      </c>
      <c r="CR920" s="18">
        <f t="shared" si="121"/>
        <v>16978.672413793105</v>
      </c>
    </row>
    <row r="921" spans="1:96" x14ac:dyDescent="0.25">
      <c r="A921" t="s">
        <v>29</v>
      </c>
      <c r="B921" s="11">
        <v>4422</v>
      </c>
      <c r="C921">
        <v>212</v>
      </c>
      <c r="D921" s="21" t="s">
        <v>968</v>
      </c>
      <c r="E921" s="11" t="s">
        <v>1115</v>
      </c>
      <c r="F921" s="11" t="s">
        <v>439</v>
      </c>
      <c r="G921" s="13">
        <v>2928.9913793103451</v>
      </c>
      <c r="H921" s="13">
        <v>3397.63</v>
      </c>
      <c r="I921" s="14">
        <v>48</v>
      </c>
      <c r="J921" s="15">
        <v>43429</v>
      </c>
      <c r="K921" s="15">
        <v>44859</v>
      </c>
      <c r="L921" s="13">
        <v>111206.89655172414</v>
      </c>
      <c r="M921" s="13">
        <v>11120.689655172415</v>
      </c>
      <c r="N921" s="16">
        <v>0</v>
      </c>
      <c r="O921" s="13"/>
      <c r="P921" s="13">
        <v>2928.9913793103451</v>
      </c>
      <c r="Q921" s="13">
        <v>2928.9913793103451</v>
      </c>
      <c r="R921" s="13">
        <v>2928.9913793103451</v>
      </c>
      <c r="S921" s="13">
        <v>2928.9913793103451</v>
      </c>
      <c r="T921" s="13">
        <v>2928.9913793103451</v>
      </c>
      <c r="U921" s="13">
        <v>2928.9913793103451</v>
      </c>
      <c r="V921" s="25">
        <v>2928.9913793103451</v>
      </c>
      <c r="W921" s="13"/>
      <c r="X921" s="13"/>
      <c r="Y921" s="13"/>
      <c r="Z921" s="38">
        <v>2928.9913793103451</v>
      </c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9"/>
      <c r="BR921" s="39"/>
      <c r="BS921" s="39"/>
      <c r="BT921" s="39"/>
      <c r="BU921" s="39"/>
      <c r="BV921" s="39"/>
      <c r="BW921" s="39"/>
      <c r="BX921" s="39"/>
      <c r="BY921" s="39"/>
      <c r="BZ921" s="39"/>
      <c r="CA921" s="39"/>
      <c r="CB921" s="39"/>
      <c r="CF921" s="18">
        <f t="shared" si="117"/>
        <v>5857.9827586206902</v>
      </c>
      <c r="CG921" s="18">
        <f t="shared" si="115"/>
        <v>0</v>
      </c>
      <c r="CH921" s="13">
        <f t="shared" si="116"/>
        <v>5857.9827586206902</v>
      </c>
      <c r="CI921" s="13">
        <f t="shared" si="118"/>
        <v>11120.689655172415</v>
      </c>
      <c r="CJ921" s="13">
        <f t="shared" si="119"/>
        <v>16978.672413793105</v>
      </c>
      <c r="CK921" s="13"/>
      <c r="CL921" s="13">
        <f t="shared" si="120"/>
        <v>111206.89655172414</v>
      </c>
      <c r="CN921" t="s">
        <v>270</v>
      </c>
      <c r="CO921" t="s">
        <v>213</v>
      </c>
      <c r="CP921" t="s">
        <v>1107</v>
      </c>
      <c r="CQ921" t="s">
        <v>25</v>
      </c>
      <c r="CR921" s="18">
        <f t="shared" si="121"/>
        <v>16978.672413793105</v>
      </c>
    </row>
    <row r="922" spans="1:96" x14ac:dyDescent="0.25">
      <c r="A922" t="s">
        <v>29</v>
      </c>
      <c r="B922" s="11">
        <v>4422</v>
      </c>
      <c r="C922">
        <v>213</v>
      </c>
      <c r="D922" s="21" t="s">
        <v>968</v>
      </c>
      <c r="E922" s="11" t="s">
        <v>1116</v>
      </c>
      <c r="F922" s="11" t="s">
        <v>439</v>
      </c>
      <c r="G922" s="13">
        <v>2928.9913793103451</v>
      </c>
      <c r="H922" s="13">
        <v>3397.63</v>
      </c>
      <c r="I922" s="14">
        <v>48</v>
      </c>
      <c r="J922" s="15">
        <v>43429</v>
      </c>
      <c r="K922" s="15">
        <v>44859</v>
      </c>
      <c r="L922" s="13">
        <v>121551.72413793104</v>
      </c>
      <c r="M922" s="13">
        <v>12155.172413793105</v>
      </c>
      <c r="N922" s="16">
        <v>0</v>
      </c>
      <c r="O922" s="13"/>
      <c r="P922" s="13">
        <v>2928.9913793103451</v>
      </c>
      <c r="Q922" s="13">
        <v>2928.9913793103451</v>
      </c>
      <c r="R922" s="13">
        <v>2928.9913793103451</v>
      </c>
      <c r="S922" s="13">
        <v>2928.9913793103451</v>
      </c>
      <c r="T922" s="13">
        <v>2928.9913793103451</v>
      </c>
      <c r="U922" s="13">
        <v>2928.9913793103451</v>
      </c>
      <c r="V922" s="25">
        <v>2928.9913793103451</v>
      </c>
      <c r="W922" s="13"/>
      <c r="X922" s="13"/>
      <c r="Y922" s="13"/>
      <c r="Z922" s="38">
        <v>2928.9913793103451</v>
      </c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9"/>
      <c r="BR922" s="39"/>
      <c r="BS922" s="39"/>
      <c r="BT922" s="39"/>
      <c r="BU922" s="39"/>
      <c r="BV922" s="39"/>
      <c r="BW922" s="39"/>
      <c r="BX922" s="39"/>
      <c r="BY922" s="39"/>
      <c r="BZ922" s="39"/>
      <c r="CA922" s="39"/>
      <c r="CB922" s="39"/>
      <c r="CF922" s="18">
        <f t="shared" si="117"/>
        <v>5857.9827586206902</v>
      </c>
      <c r="CG922" s="18">
        <f t="shared" si="115"/>
        <v>0</v>
      </c>
      <c r="CH922" s="13">
        <f t="shared" si="116"/>
        <v>5857.9827586206902</v>
      </c>
      <c r="CI922" s="13">
        <f t="shared" si="118"/>
        <v>12155.172413793105</v>
      </c>
      <c r="CJ922" s="13">
        <f t="shared" si="119"/>
        <v>18013.155172413797</v>
      </c>
      <c r="CK922" s="13"/>
      <c r="CL922" s="13">
        <f t="shared" si="120"/>
        <v>121551.72413793104</v>
      </c>
      <c r="CN922" t="s">
        <v>270</v>
      </c>
      <c r="CO922" t="s">
        <v>213</v>
      </c>
      <c r="CP922" t="s">
        <v>1107</v>
      </c>
      <c r="CQ922" t="s">
        <v>25</v>
      </c>
      <c r="CR922" s="18">
        <f t="shared" si="121"/>
        <v>18013.155172413797</v>
      </c>
    </row>
    <row r="923" spans="1:96" x14ac:dyDescent="0.25">
      <c r="A923" t="s">
        <v>29</v>
      </c>
      <c r="B923" s="11">
        <v>4422</v>
      </c>
      <c r="C923">
        <v>214</v>
      </c>
      <c r="D923" s="21" t="s">
        <v>968</v>
      </c>
      <c r="E923" s="11" t="s">
        <v>1117</v>
      </c>
      <c r="F923" s="11" t="s">
        <v>439</v>
      </c>
      <c r="G923" s="13">
        <v>2928.9913793103451</v>
      </c>
      <c r="H923" s="13">
        <v>3397.63</v>
      </c>
      <c r="I923" s="14">
        <v>48</v>
      </c>
      <c r="J923" s="15">
        <v>43429</v>
      </c>
      <c r="K923" s="15">
        <v>44859</v>
      </c>
      <c r="L923" s="13">
        <v>121551.72413793104</v>
      </c>
      <c r="M923" s="13">
        <v>12155.172413793105</v>
      </c>
      <c r="N923" s="16">
        <v>0</v>
      </c>
      <c r="O923" s="13"/>
      <c r="P923" s="13">
        <v>2928.9913793103451</v>
      </c>
      <c r="Q923" s="13">
        <v>2928.9913793103451</v>
      </c>
      <c r="R923" s="13">
        <v>2928.9913793103451</v>
      </c>
      <c r="S923" s="13">
        <v>2928.9913793103451</v>
      </c>
      <c r="T923" s="13">
        <v>2928.9913793103451</v>
      </c>
      <c r="U923" s="13">
        <v>2928.9913793103451</v>
      </c>
      <c r="V923" s="25">
        <v>2928.9913793103451</v>
      </c>
      <c r="W923" s="13"/>
      <c r="X923" s="13"/>
      <c r="Y923" s="13"/>
      <c r="Z923" s="38">
        <v>2928.9913793103451</v>
      </c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F923" s="18">
        <f t="shared" si="117"/>
        <v>5857.9827586206902</v>
      </c>
      <c r="CG923" s="18">
        <f t="shared" si="115"/>
        <v>0</v>
      </c>
      <c r="CH923" s="13">
        <f t="shared" si="116"/>
        <v>5857.9827586206902</v>
      </c>
      <c r="CI923" s="13">
        <f t="shared" si="118"/>
        <v>12155.172413793105</v>
      </c>
      <c r="CJ923" s="13">
        <f t="shared" si="119"/>
        <v>18013.155172413797</v>
      </c>
      <c r="CK923" s="13"/>
      <c r="CL923" s="13">
        <f t="shared" si="120"/>
        <v>121551.72413793104</v>
      </c>
      <c r="CN923" t="s">
        <v>270</v>
      </c>
      <c r="CO923" t="s">
        <v>213</v>
      </c>
      <c r="CP923" t="s">
        <v>1107</v>
      </c>
      <c r="CQ923" t="s">
        <v>25</v>
      </c>
      <c r="CR923" s="18">
        <f t="shared" si="121"/>
        <v>18013.155172413797</v>
      </c>
    </row>
    <row r="924" spans="1:96" x14ac:dyDescent="0.25">
      <c r="A924" t="s">
        <v>29</v>
      </c>
      <c r="B924" s="11">
        <v>4422</v>
      </c>
      <c r="C924">
        <v>215</v>
      </c>
      <c r="D924" s="21" t="s">
        <v>968</v>
      </c>
      <c r="E924" s="27" t="s">
        <v>1118</v>
      </c>
      <c r="F924" s="11" t="s">
        <v>439</v>
      </c>
      <c r="G924" s="13">
        <v>2928.9913793103451</v>
      </c>
      <c r="H924" s="13">
        <v>3397.63</v>
      </c>
      <c r="I924" s="14">
        <v>48</v>
      </c>
      <c r="J924" s="15">
        <v>43429</v>
      </c>
      <c r="K924" s="15">
        <v>44859</v>
      </c>
      <c r="L924" s="13">
        <v>121551.72413793104</v>
      </c>
      <c r="M924" s="13">
        <v>12155.172413793105</v>
      </c>
      <c r="N924" s="16">
        <v>0</v>
      </c>
      <c r="O924" s="13"/>
      <c r="P924" s="13">
        <v>2928.9913793103451</v>
      </c>
      <c r="Q924" s="13">
        <v>2928.9913793103451</v>
      </c>
      <c r="R924" s="13">
        <v>2928.9913793103451</v>
      </c>
      <c r="S924" s="13">
        <v>2928.9913793103451</v>
      </c>
      <c r="T924" s="13">
        <v>2928.9913793103451</v>
      </c>
      <c r="U924" s="13">
        <v>2928.9913793103451</v>
      </c>
      <c r="V924" s="25">
        <v>2928.9913793103451</v>
      </c>
      <c r="W924" s="13"/>
      <c r="X924" s="13"/>
      <c r="Y924" s="13"/>
      <c r="Z924" s="38">
        <v>2928.9913793103451</v>
      </c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F924" s="18">
        <f t="shared" si="117"/>
        <v>5857.9827586206902</v>
      </c>
      <c r="CG924" s="18">
        <f t="shared" si="115"/>
        <v>0</v>
      </c>
      <c r="CH924" s="13">
        <f t="shared" si="116"/>
        <v>5857.9827586206902</v>
      </c>
      <c r="CI924" s="13">
        <f t="shared" si="118"/>
        <v>12155.172413793105</v>
      </c>
      <c r="CJ924" s="13">
        <f t="shared" si="119"/>
        <v>18013.155172413797</v>
      </c>
      <c r="CK924" s="13"/>
      <c r="CL924" s="13">
        <f t="shared" si="120"/>
        <v>121551.72413793104</v>
      </c>
      <c r="CN924" t="s">
        <v>270</v>
      </c>
      <c r="CO924" t="s">
        <v>213</v>
      </c>
      <c r="CP924" t="s">
        <v>1107</v>
      </c>
      <c r="CQ924" t="s">
        <v>25</v>
      </c>
      <c r="CR924" s="18">
        <f t="shared" si="121"/>
        <v>18013.155172413797</v>
      </c>
    </row>
    <row r="925" spans="1:96" x14ac:dyDescent="0.25">
      <c r="A925" t="s">
        <v>29</v>
      </c>
      <c r="B925" s="11">
        <v>4422</v>
      </c>
      <c r="C925">
        <v>216</v>
      </c>
      <c r="D925" s="21" t="s">
        <v>968</v>
      </c>
      <c r="E925" s="11" t="s">
        <v>1119</v>
      </c>
      <c r="F925" s="11" t="s">
        <v>439</v>
      </c>
      <c r="G925" s="13">
        <v>2928.9913793103451</v>
      </c>
      <c r="H925" s="13">
        <v>3397.63</v>
      </c>
      <c r="I925" s="14">
        <v>48</v>
      </c>
      <c r="J925" s="15">
        <v>43429</v>
      </c>
      <c r="K925" s="15">
        <v>44859</v>
      </c>
      <c r="L925" s="13">
        <v>121551.72413793104</v>
      </c>
      <c r="M925" s="13">
        <v>12155.172413793105</v>
      </c>
      <c r="N925" s="16">
        <v>0</v>
      </c>
      <c r="O925" s="13"/>
      <c r="P925" s="13">
        <v>2928.9913793103451</v>
      </c>
      <c r="Q925" s="13">
        <v>2928.9913793103451</v>
      </c>
      <c r="R925" s="13">
        <v>2928.9913793103451</v>
      </c>
      <c r="S925" s="13">
        <v>2928.9913793103451</v>
      </c>
      <c r="T925" s="13">
        <v>2928.9913793103451</v>
      </c>
      <c r="U925" s="13">
        <v>2928.9913793103451</v>
      </c>
      <c r="V925" s="25">
        <v>2928.9913793103451</v>
      </c>
      <c r="W925" s="13"/>
      <c r="X925" s="13"/>
      <c r="Y925" s="13"/>
      <c r="Z925" s="38">
        <v>2928.9913793103451</v>
      </c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F925" s="18">
        <f t="shared" si="117"/>
        <v>5857.9827586206902</v>
      </c>
      <c r="CG925" s="18">
        <f t="shared" si="115"/>
        <v>0</v>
      </c>
      <c r="CH925" s="13">
        <f t="shared" si="116"/>
        <v>5857.9827586206902</v>
      </c>
      <c r="CI925" s="13">
        <f t="shared" si="118"/>
        <v>12155.172413793105</v>
      </c>
      <c r="CJ925" s="13">
        <f t="shared" si="119"/>
        <v>18013.155172413797</v>
      </c>
      <c r="CK925" s="13"/>
      <c r="CL925" s="13">
        <f t="shared" si="120"/>
        <v>121551.72413793104</v>
      </c>
      <c r="CN925" t="s">
        <v>501</v>
      </c>
      <c r="CO925" t="s">
        <v>213</v>
      </c>
      <c r="CP925" t="s">
        <v>1107</v>
      </c>
      <c r="CQ925" t="s">
        <v>25</v>
      </c>
      <c r="CR925" s="18">
        <f t="shared" si="121"/>
        <v>18013.155172413797</v>
      </c>
    </row>
    <row r="926" spans="1:96" x14ac:dyDescent="0.25">
      <c r="A926" t="s">
        <v>29</v>
      </c>
      <c r="B926" s="11">
        <v>4422</v>
      </c>
      <c r="C926">
        <v>217</v>
      </c>
      <c r="D926" s="21" t="s">
        <v>968</v>
      </c>
      <c r="E926" s="11" t="s">
        <v>1120</v>
      </c>
      <c r="F926" s="11" t="s">
        <v>439</v>
      </c>
      <c r="G926" s="13">
        <v>2928.9913793103451</v>
      </c>
      <c r="H926" s="13">
        <v>3397.63</v>
      </c>
      <c r="I926" s="14">
        <v>48</v>
      </c>
      <c r="J926" s="15">
        <v>43429</v>
      </c>
      <c r="K926" s="15">
        <v>44859</v>
      </c>
      <c r="L926" s="13">
        <v>121551.72413793104</v>
      </c>
      <c r="M926" s="13">
        <v>12155.172413793105</v>
      </c>
      <c r="N926" s="16">
        <v>0</v>
      </c>
      <c r="O926" s="13"/>
      <c r="P926" s="13">
        <v>2928.9913793103451</v>
      </c>
      <c r="Q926" s="13">
        <v>2928.9913793103451</v>
      </c>
      <c r="R926" s="13">
        <v>2928.9913793103451</v>
      </c>
      <c r="S926" s="13">
        <v>2928.9913793103451</v>
      </c>
      <c r="T926" s="13">
        <v>2928.9913793103451</v>
      </c>
      <c r="U926" s="13">
        <v>2928.9913793103451</v>
      </c>
      <c r="V926" s="25">
        <v>2928.9913793103451</v>
      </c>
      <c r="W926" s="13"/>
      <c r="X926" s="13"/>
      <c r="Y926" s="13"/>
      <c r="Z926" s="38">
        <v>2928.9913793103451</v>
      </c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9"/>
      <c r="BR926" s="39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F926" s="18">
        <f t="shared" si="117"/>
        <v>5857.9827586206902</v>
      </c>
      <c r="CG926" s="18">
        <f t="shared" si="115"/>
        <v>0</v>
      </c>
      <c r="CH926" s="13">
        <f t="shared" si="116"/>
        <v>5857.9827586206902</v>
      </c>
      <c r="CI926" s="13">
        <f t="shared" si="118"/>
        <v>12155.172413793105</v>
      </c>
      <c r="CJ926" s="13">
        <f t="shared" si="119"/>
        <v>18013.155172413797</v>
      </c>
      <c r="CK926" s="13"/>
      <c r="CL926" s="13">
        <f t="shared" si="120"/>
        <v>121551.72413793104</v>
      </c>
      <c r="CN926" t="s">
        <v>501</v>
      </c>
      <c r="CO926" t="s">
        <v>213</v>
      </c>
      <c r="CP926" t="s">
        <v>1107</v>
      </c>
      <c r="CQ926" t="s">
        <v>25</v>
      </c>
      <c r="CR926" s="18">
        <f t="shared" si="121"/>
        <v>18013.155172413797</v>
      </c>
    </row>
    <row r="927" spans="1:96" x14ac:dyDescent="0.25">
      <c r="A927" t="s">
        <v>29</v>
      </c>
      <c r="B927" s="11">
        <v>4422</v>
      </c>
      <c r="C927">
        <v>218</v>
      </c>
      <c r="D927" s="21" t="s">
        <v>968</v>
      </c>
      <c r="E927" s="11" t="s">
        <v>1121</v>
      </c>
      <c r="F927" s="11" t="s">
        <v>439</v>
      </c>
      <c r="G927" s="13">
        <v>3012.6724137931037</v>
      </c>
      <c r="H927" s="13">
        <v>3494.7000000000003</v>
      </c>
      <c r="I927" s="14">
        <v>48</v>
      </c>
      <c r="J927" s="15">
        <v>43429</v>
      </c>
      <c r="K927" s="15">
        <v>44859</v>
      </c>
      <c r="L927" s="13">
        <v>121551.72413793104</v>
      </c>
      <c r="M927" s="13">
        <v>12155.172413793105</v>
      </c>
      <c r="N927" s="16">
        <v>0</v>
      </c>
      <c r="O927" s="13"/>
      <c r="P927" s="13">
        <v>3012.6724137931037</v>
      </c>
      <c r="Q927" s="13">
        <v>3012.6724137931037</v>
      </c>
      <c r="R927" s="13">
        <v>3012.6724137931037</v>
      </c>
      <c r="S927" s="13">
        <v>3012.6724137931037</v>
      </c>
      <c r="T927" s="13">
        <v>3012.6724137931037</v>
      </c>
      <c r="U927" s="13">
        <v>3012.6724137931037</v>
      </c>
      <c r="V927" s="25">
        <v>3012.6724137931037</v>
      </c>
      <c r="W927" s="13"/>
      <c r="X927" s="13"/>
      <c r="Y927" s="13"/>
      <c r="Z927" s="38">
        <v>3012.6724137931037</v>
      </c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9"/>
      <c r="BR927" s="39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F927" s="18">
        <f t="shared" si="117"/>
        <v>6025.3448275862074</v>
      </c>
      <c r="CG927" s="18">
        <f t="shared" si="115"/>
        <v>0</v>
      </c>
      <c r="CH927" s="13">
        <f t="shared" si="116"/>
        <v>6025.3448275862074</v>
      </c>
      <c r="CI927" s="13">
        <f t="shared" si="118"/>
        <v>12155.172413793105</v>
      </c>
      <c r="CJ927" s="13">
        <f t="shared" si="119"/>
        <v>18180.517241379312</v>
      </c>
      <c r="CK927" s="13"/>
      <c r="CL927" s="13">
        <f t="shared" si="120"/>
        <v>121551.72413793104</v>
      </c>
      <c r="CN927" t="s">
        <v>977</v>
      </c>
      <c r="CO927" t="s">
        <v>213</v>
      </c>
      <c r="CP927" t="s">
        <v>1014</v>
      </c>
      <c r="CQ927" t="s">
        <v>25</v>
      </c>
      <c r="CR927" s="18">
        <f t="shared" si="121"/>
        <v>18180.517241379312</v>
      </c>
    </row>
    <row r="928" spans="1:96" x14ac:dyDescent="0.25">
      <c r="A928" t="s">
        <v>29</v>
      </c>
      <c r="B928" s="11">
        <v>4422</v>
      </c>
      <c r="C928">
        <v>219</v>
      </c>
      <c r="D928" s="21" t="s">
        <v>968</v>
      </c>
      <c r="E928" s="11" t="s">
        <v>1122</v>
      </c>
      <c r="F928" s="11" t="s">
        <v>439</v>
      </c>
      <c r="G928" s="13">
        <v>3012.6724137931037</v>
      </c>
      <c r="H928" s="13">
        <v>3494.7000000000003</v>
      </c>
      <c r="I928" s="14">
        <v>48</v>
      </c>
      <c r="J928" s="15">
        <v>43429</v>
      </c>
      <c r="K928" s="15">
        <v>44859</v>
      </c>
      <c r="L928" s="13">
        <v>121551.72413793104</v>
      </c>
      <c r="M928" s="13">
        <v>12155.172413793105</v>
      </c>
      <c r="N928" s="16">
        <v>0</v>
      </c>
      <c r="O928" s="13"/>
      <c r="P928" s="13">
        <v>3012.6724137931037</v>
      </c>
      <c r="Q928" s="13">
        <v>3012.6724137931037</v>
      </c>
      <c r="R928" s="13">
        <v>3012.6724137931037</v>
      </c>
      <c r="S928" s="13">
        <v>3012.6724137931037</v>
      </c>
      <c r="T928" s="13">
        <v>3012.6724137931037</v>
      </c>
      <c r="U928" s="13">
        <v>3012.6724137931037</v>
      </c>
      <c r="V928" s="25">
        <v>3012.6724137931037</v>
      </c>
      <c r="W928" s="13"/>
      <c r="X928" s="13"/>
      <c r="Y928" s="13"/>
      <c r="Z928" s="38">
        <v>3012.6724137931037</v>
      </c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9"/>
      <c r="BR928" s="39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F928" s="18">
        <f t="shared" si="117"/>
        <v>6025.3448275862074</v>
      </c>
      <c r="CG928" s="18">
        <f t="shared" si="115"/>
        <v>0</v>
      </c>
      <c r="CH928" s="13">
        <f t="shared" si="116"/>
        <v>6025.3448275862074</v>
      </c>
      <c r="CI928" s="13">
        <f t="shared" si="118"/>
        <v>12155.172413793105</v>
      </c>
      <c r="CJ928" s="13">
        <f t="shared" si="119"/>
        <v>18180.517241379312</v>
      </c>
      <c r="CK928" s="13"/>
      <c r="CL928" s="13">
        <f t="shared" si="120"/>
        <v>121551.72413793104</v>
      </c>
      <c r="CN928" t="s">
        <v>977</v>
      </c>
      <c r="CO928" t="s">
        <v>213</v>
      </c>
      <c r="CP928" t="s">
        <v>1014</v>
      </c>
      <c r="CQ928" t="s">
        <v>25</v>
      </c>
      <c r="CR928" s="18">
        <f t="shared" si="121"/>
        <v>18180.517241379312</v>
      </c>
    </row>
    <row r="929" spans="1:96" x14ac:dyDescent="0.25">
      <c r="A929" t="s">
        <v>29</v>
      </c>
      <c r="B929" s="11">
        <v>4422</v>
      </c>
      <c r="C929">
        <v>220</v>
      </c>
      <c r="D929" s="21" t="s">
        <v>968</v>
      </c>
      <c r="E929" s="11" t="s">
        <v>1123</v>
      </c>
      <c r="F929" s="11" t="s">
        <v>439</v>
      </c>
      <c r="G929" s="13">
        <v>3012.6724137931037</v>
      </c>
      <c r="H929" s="13">
        <v>3494.7000000000003</v>
      </c>
      <c r="I929" s="14">
        <v>48</v>
      </c>
      <c r="J929" s="15">
        <v>43429</v>
      </c>
      <c r="K929" s="15">
        <v>44859</v>
      </c>
      <c r="L929" s="13">
        <v>121551.72413793104</v>
      </c>
      <c r="M929" s="13">
        <v>12155.172413793105</v>
      </c>
      <c r="N929" s="16">
        <v>0</v>
      </c>
      <c r="O929" s="13"/>
      <c r="P929" s="13">
        <v>3012.6724137931037</v>
      </c>
      <c r="Q929" s="13">
        <v>3012.6724137931037</v>
      </c>
      <c r="R929" s="13">
        <v>3012.6724137931037</v>
      </c>
      <c r="S929" s="13">
        <v>3012.6724137931037</v>
      </c>
      <c r="T929" s="13">
        <v>3012.6724137931037</v>
      </c>
      <c r="U929" s="13">
        <v>3012.6724137931037</v>
      </c>
      <c r="V929" s="25">
        <v>3012.6724137931037</v>
      </c>
      <c r="W929" s="13"/>
      <c r="X929" s="13"/>
      <c r="Y929" s="13"/>
      <c r="Z929" s="38">
        <v>3012.6724137931037</v>
      </c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9"/>
      <c r="BR929" s="39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F929" s="18">
        <f t="shared" si="117"/>
        <v>6025.3448275862074</v>
      </c>
      <c r="CG929" s="18">
        <f t="shared" si="115"/>
        <v>0</v>
      </c>
      <c r="CH929" s="13">
        <f t="shared" si="116"/>
        <v>6025.3448275862074</v>
      </c>
      <c r="CI929" s="13">
        <f t="shared" si="118"/>
        <v>12155.172413793105</v>
      </c>
      <c r="CJ929" s="13">
        <f t="shared" si="119"/>
        <v>18180.517241379312</v>
      </c>
      <c r="CK929" s="13"/>
      <c r="CL929" s="13">
        <f t="shared" si="120"/>
        <v>121551.72413793104</v>
      </c>
      <c r="CN929" t="s">
        <v>977</v>
      </c>
      <c r="CO929" t="s">
        <v>213</v>
      </c>
      <c r="CP929" t="s">
        <v>1014</v>
      </c>
      <c r="CQ929" t="s">
        <v>25</v>
      </c>
      <c r="CR929" s="18">
        <f t="shared" si="121"/>
        <v>18180.517241379312</v>
      </c>
    </row>
    <row r="930" spans="1:96" x14ac:dyDescent="0.25">
      <c r="A930" t="s">
        <v>29</v>
      </c>
      <c r="B930" s="11">
        <v>4422</v>
      </c>
      <c r="C930">
        <v>222</v>
      </c>
      <c r="D930" s="21" t="s">
        <v>968</v>
      </c>
      <c r="E930" s="11" t="s">
        <v>1124</v>
      </c>
      <c r="F930" s="11" t="s">
        <v>439</v>
      </c>
      <c r="G930" s="13">
        <v>3012.6724137931037</v>
      </c>
      <c r="H930" s="13">
        <v>3494.7000000000003</v>
      </c>
      <c r="I930" s="14">
        <v>48</v>
      </c>
      <c r="J930" s="15">
        <v>43429</v>
      </c>
      <c r="K930" s="15">
        <v>44859</v>
      </c>
      <c r="L930" s="13">
        <v>125862.06896551725</v>
      </c>
      <c r="M930" s="13">
        <v>12586.206896551725</v>
      </c>
      <c r="N930" s="16">
        <v>0</v>
      </c>
      <c r="O930" s="13"/>
      <c r="P930" s="13">
        <v>3012.6724137931037</v>
      </c>
      <c r="Q930" s="13">
        <v>3012.6724137931037</v>
      </c>
      <c r="R930" s="13">
        <v>3012.6724137931037</v>
      </c>
      <c r="S930" s="13">
        <v>3012.6724137931037</v>
      </c>
      <c r="T930" s="13">
        <v>3012.6724137931037</v>
      </c>
      <c r="U930" s="13">
        <v>3012.6724137931037</v>
      </c>
      <c r="V930" s="25">
        <v>3012.6724137931037</v>
      </c>
      <c r="W930" s="13"/>
      <c r="X930" s="13"/>
      <c r="Y930" s="13"/>
      <c r="Z930" s="38">
        <v>3012.6724137931037</v>
      </c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9"/>
      <c r="BR930" s="39"/>
      <c r="BS930" s="39"/>
      <c r="BT930" s="39"/>
      <c r="BU930" s="39"/>
      <c r="BV930" s="39"/>
      <c r="BW930" s="39"/>
      <c r="BX930" s="39"/>
      <c r="BY930" s="39"/>
      <c r="BZ930" s="39"/>
      <c r="CA930" s="39"/>
      <c r="CB930" s="39"/>
      <c r="CF930" s="18">
        <f t="shared" si="117"/>
        <v>6025.3448275862074</v>
      </c>
      <c r="CG930" s="18">
        <f t="shared" si="115"/>
        <v>0</v>
      </c>
      <c r="CH930" s="13">
        <f t="shared" si="116"/>
        <v>6025.3448275862074</v>
      </c>
      <c r="CI930" s="13">
        <f t="shared" si="118"/>
        <v>12586.206896551725</v>
      </c>
      <c r="CJ930" s="13">
        <f t="shared" si="119"/>
        <v>18611.551724137931</v>
      </c>
      <c r="CK930" s="13"/>
      <c r="CL930" s="13">
        <f t="shared" si="120"/>
        <v>125862.06896551725</v>
      </c>
      <c r="CN930" t="s">
        <v>977</v>
      </c>
      <c r="CO930" t="s">
        <v>213</v>
      </c>
      <c r="CP930" t="s">
        <v>1014</v>
      </c>
      <c r="CQ930" t="s">
        <v>25</v>
      </c>
      <c r="CR930" s="18">
        <f t="shared" si="121"/>
        <v>18611.551724137931</v>
      </c>
    </row>
    <row r="931" spans="1:96" x14ac:dyDescent="0.25">
      <c r="A931" t="s">
        <v>29</v>
      </c>
      <c r="B931" s="11">
        <v>4422</v>
      </c>
      <c r="C931">
        <v>224</v>
      </c>
      <c r="D931" s="21" t="s">
        <v>968</v>
      </c>
      <c r="E931" s="11" t="s">
        <v>1125</v>
      </c>
      <c r="F931" s="11" t="s">
        <v>439</v>
      </c>
      <c r="G931" s="13">
        <v>3012.6724137931037</v>
      </c>
      <c r="H931" s="13">
        <v>3494.7000000000003</v>
      </c>
      <c r="I931" s="14">
        <v>48</v>
      </c>
      <c r="J931" s="15">
        <v>43429</v>
      </c>
      <c r="K931" s="15">
        <v>44859</v>
      </c>
      <c r="L931" s="13">
        <v>125862.06896551725</v>
      </c>
      <c r="M931" s="13">
        <v>12586.206896551725</v>
      </c>
      <c r="N931" s="16">
        <v>0</v>
      </c>
      <c r="O931" s="13"/>
      <c r="P931" s="13">
        <v>3012.6724137931037</v>
      </c>
      <c r="Q931" s="13">
        <v>3012.6724137931037</v>
      </c>
      <c r="R931" s="13">
        <v>3012.6724137931037</v>
      </c>
      <c r="S931" s="13">
        <v>3012.6724137931037</v>
      </c>
      <c r="T931" s="13">
        <v>3012.6724137931037</v>
      </c>
      <c r="U931" s="13">
        <v>3012.6724137931037</v>
      </c>
      <c r="V931" s="25">
        <v>3012.6724137931037</v>
      </c>
      <c r="W931" s="13"/>
      <c r="X931" s="13"/>
      <c r="Y931" s="13"/>
      <c r="Z931" s="38">
        <v>3012.6724137931037</v>
      </c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9"/>
      <c r="BR931" s="39"/>
      <c r="BS931" s="39"/>
      <c r="BT931" s="39"/>
      <c r="BU931" s="39"/>
      <c r="BV931" s="39"/>
      <c r="BW931" s="39"/>
      <c r="BX931" s="39"/>
      <c r="BY931" s="39"/>
      <c r="BZ931" s="39"/>
      <c r="CA931" s="39"/>
      <c r="CB931" s="39"/>
      <c r="CF931" s="18">
        <f t="shared" si="117"/>
        <v>6025.3448275862074</v>
      </c>
      <c r="CG931" s="18">
        <f t="shared" si="115"/>
        <v>0</v>
      </c>
      <c r="CH931" s="13">
        <f t="shared" si="116"/>
        <v>6025.3448275862074</v>
      </c>
      <c r="CI931" s="13">
        <f t="shared" si="118"/>
        <v>12586.206896551725</v>
      </c>
      <c r="CJ931" s="13">
        <f t="shared" si="119"/>
        <v>18611.551724137931</v>
      </c>
      <c r="CK931" s="13"/>
      <c r="CL931" s="13">
        <f t="shared" si="120"/>
        <v>125862.06896551725</v>
      </c>
      <c r="CN931" t="s">
        <v>977</v>
      </c>
      <c r="CO931" t="s">
        <v>213</v>
      </c>
      <c r="CP931" t="s">
        <v>1014</v>
      </c>
      <c r="CQ931" t="s">
        <v>25</v>
      </c>
      <c r="CR931" s="18">
        <f t="shared" si="121"/>
        <v>18611.551724137931</v>
      </c>
    </row>
    <row r="932" spans="1:96" x14ac:dyDescent="0.25">
      <c r="A932" t="s">
        <v>29</v>
      </c>
      <c r="B932" s="11">
        <v>4422</v>
      </c>
      <c r="C932">
        <v>225</v>
      </c>
      <c r="D932" s="21" t="s">
        <v>968</v>
      </c>
      <c r="E932" s="11" t="s">
        <v>1126</v>
      </c>
      <c r="F932" s="11" t="s">
        <v>439</v>
      </c>
      <c r="G932" s="13">
        <v>3012.6724137931037</v>
      </c>
      <c r="H932" s="13">
        <v>3494.7000000000003</v>
      </c>
      <c r="I932" s="14">
        <v>48</v>
      </c>
      <c r="J932" s="15">
        <v>43429</v>
      </c>
      <c r="K932" s="15">
        <v>44859</v>
      </c>
      <c r="L932" s="13">
        <v>125862.06896551725</v>
      </c>
      <c r="M932" s="13">
        <v>12586.206896551725</v>
      </c>
      <c r="N932" s="16">
        <v>0</v>
      </c>
      <c r="O932" s="13"/>
      <c r="P932" s="13">
        <v>3012.6724137931037</v>
      </c>
      <c r="Q932" s="13">
        <v>3012.6724137931037</v>
      </c>
      <c r="R932" s="13">
        <v>3012.6724137931037</v>
      </c>
      <c r="S932" s="13">
        <v>3012.6724137931037</v>
      </c>
      <c r="T932" s="13">
        <v>3012.6724137931037</v>
      </c>
      <c r="U932" s="13">
        <v>3012.6724137931037</v>
      </c>
      <c r="V932" s="25">
        <v>3012.6724137931037</v>
      </c>
      <c r="W932" s="13"/>
      <c r="X932" s="13"/>
      <c r="Y932" s="13"/>
      <c r="Z932" s="38">
        <v>3012.6724137931037</v>
      </c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9"/>
      <c r="BR932" s="39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F932" s="18">
        <f t="shared" si="117"/>
        <v>6025.3448275862074</v>
      </c>
      <c r="CG932" s="18">
        <f t="shared" si="115"/>
        <v>0</v>
      </c>
      <c r="CH932" s="13">
        <f t="shared" si="116"/>
        <v>6025.3448275862074</v>
      </c>
      <c r="CI932" s="13">
        <f t="shared" si="118"/>
        <v>12586.206896551725</v>
      </c>
      <c r="CJ932" s="13">
        <f t="shared" si="119"/>
        <v>18611.551724137931</v>
      </c>
      <c r="CK932" s="13"/>
      <c r="CL932" s="13">
        <f t="shared" si="120"/>
        <v>125862.06896551725</v>
      </c>
      <c r="CN932" t="s">
        <v>977</v>
      </c>
      <c r="CO932" t="s">
        <v>213</v>
      </c>
      <c r="CP932" t="s">
        <v>1014</v>
      </c>
      <c r="CQ932" t="s">
        <v>25</v>
      </c>
      <c r="CR932" s="18">
        <f t="shared" si="121"/>
        <v>18611.551724137931</v>
      </c>
    </row>
    <row r="933" spans="1:96" x14ac:dyDescent="0.25">
      <c r="A933" t="s">
        <v>29</v>
      </c>
      <c r="B933" s="11">
        <v>4422</v>
      </c>
      <c r="C933">
        <v>226</v>
      </c>
      <c r="D933" s="21" t="s">
        <v>968</v>
      </c>
      <c r="E933" s="11" t="s">
        <v>1127</v>
      </c>
      <c r="F933" s="11" t="s">
        <v>439</v>
      </c>
      <c r="G933" s="13">
        <v>3012.6724137931037</v>
      </c>
      <c r="H933" s="13">
        <v>3494.7000000000003</v>
      </c>
      <c r="I933" s="14">
        <v>48</v>
      </c>
      <c r="J933" s="15">
        <v>43429</v>
      </c>
      <c r="K933" s="15">
        <v>44859</v>
      </c>
      <c r="L933" s="13">
        <v>125862.06896551725</v>
      </c>
      <c r="M933" s="13">
        <v>12586.206896551725</v>
      </c>
      <c r="N933" s="16">
        <v>0</v>
      </c>
      <c r="O933" s="13"/>
      <c r="P933" s="13">
        <v>3012.6724137931037</v>
      </c>
      <c r="Q933" s="13">
        <v>3012.6724137931037</v>
      </c>
      <c r="R933" s="13">
        <v>3012.6724137931037</v>
      </c>
      <c r="S933" s="13">
        <v>3012.6724137931037</v>
      </c>
      <c r="T933" s="13">
        <v>3012.6724137931037</v>
      </c>
      <c r="U933" s="13">
        <v>3012.6724137931037</v>
      </c>
      <c r="V933" s="25">
        <v>3012.6724137931037</v>
      </c>
      <c r="W933" s="13"/>
      <c r="X933" s="13"/>
      <c r="Y933" s="13"/>
      <c r="Z933" s="38">
        <v>3012.6724137931037</v>
      </c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9"/>
      <c r="BR933" s="39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F933" s="18">
        <f t="shared" si="117"/>
        <v>6025.3448275862074</v>
      </c>
      <c r="CG933" s="18">
        <f t="shared" si="115"/>
        <v>0</v>
      </c>
      <c r="CH933" s="13">
        <f t="shared" si="116"/>
        <v>6025.3448275862074</v>
      </c>
      <c r="CI933" s="13">
        <f t="shared" si="118"/>
        <v>12586.206896551725</v>
      </c>
      <c r="CJ933" s="13">
        <f t="shared" si="119"/>
        <v>18611.551724137931</v>
      </c>
      <c r="CK933" s="13"/>
      <c r="CL933" s="13">
        <f t="shared" si="120"/>
        <v>125862.06896551725</v>
      </c>
      <c r="CN933" t="s">
        <v>977</v>
      </c>
      <c r="CO933" t="s">
        <v>213</v>
      </c>
      <c r="CP933" t="s">
        <v>1014</v>
      </c>
      <c r="CQ933" t="s">
        <v>25</v>
      </c>
      <c r="CR933" s="18">
        <f t="shared" si="121"/>
        <v>18611.551724137931</v>
      </c>
    </row>
    <row r="934" spans="1:96" x14ac:dyDescent="0.25">
      <c r="A934" t="s">
        <v>29</v>
      </c>
      <c r="B934" s="11">
        <v>4422</v>
      </c>
      <c r="C934">
        <v>228</v>
      </c>
      <c r="D934" s="21" t="s">
        <v>968</v>
      </c>
      <c r="E934" s="11" t="s">
        <v>1128</v>
      </c>
      <c r="F934" s="11" t="s">
        <v>439</v>
      </c>
      <c r="G934" s="13">
        <v>3012.6724137931037</v>
      </c>
      <c r="H934" s="13">
        <v>3494.7000000000003</v>
      </c>
      <c r="I934" s="14">
        <v>48</v>
      </c>
      <c r="J934" s="15">
        <v>43429</v>
      </c>
      <c r="K934" s="15">
        <v>44859</v>
      </c>
      <c r="L934" s="13">
        <v>125862.06896551725</v>
      </c>
      <c r="M934" s="13">
        <v>12586.206896551725</v>
      </c>
      <c r="N934" s="16">
        <v>0</v>
      </c>
      <c r="O934" s="13"/>
      <c r="P934" s="13">
        <v>3012.6724137931037</v>
      </c>
      <c r="Q934" s="13">
        <v>3012.6724137931037</v>
      </c>
      <c r="R934" s="13">
        <v>3012.6724137931037</v>
      </c>
      <c r="S934" s="13">
        <v>3012.6724137931037</v>
      </c>
      <c r="T934" s="13">
        <v>3012.6724137931037</v>
      </c>
      <c r="U934" s="13">
        <v>3012.6724137931037</v>
      </c>
      <c r="V934" s="25">
        <v>3012.6724137931037</v>
      </c>
      <c r="W934" s="13"/>
      <c r="X934" s="13"/>
      <c r="Y934" s="13"/>
      <c r="Z934" s="38">
        <v>3012.6724137931037</v>
      </c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9"/>
      <c r="BR934" s="39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F934" s="18">
        <f t="shared" si="117"/>
        <v>6025.3448275862074</v>
      </c>
      <c r="CG934" s="18">
        <f t="shared" si="115"/>
        <v>0</v>
      </c>
      <c r="CH934" s="13">
        <f t="shared" si="116"/>
        <v>6025.3448275862074</v>
      </c>
      <c r="CI934" s="13">
        <f t="shared" si="118"/>
        <v>12586.206896551725</v>
      </c>
      <c r="CJ934" s="13">
        <f t="shared" si="119"/>
        <v>18611.551724137931</v>
      </c>
      <c r="CK934" s="13"/>
      <c r="CL934" s="13">
        <f t="shared" si="120"/>
        <v>125862.06896551725</v>
      </c>
      <c r="CN934" t="s">
        <v>977</v>
      </c>
      <c r="CO934" t="s">
        <v>213</v>
      </c>
      <c r="CP934" t="s">
        <v>1014</v>
      </c>
      <c r="CQ934" t="s">
        <v>25</v>
      </c>
      <c r="CR934" s="18">
        <f t="shared" si="121"/>
        <v>18611.551724137931</v>
      </c>
    </row>
    <row r="935" spans="1:96" x14ac:dyDescent="0.25">
      <c r="A935" t="s">
        <v>29</v>
      </c>
      <c r="B935" s="11">
        <v>4422</v>
      </c>
      <c r="C935">
        <v>231</v>
      </c>
      <c r="D935" s="21" t="s">
        <v>968</v>
      </c>
      <c r="E935" s="11" t="s">
        <v>1129</v>
      </c>
      <c r="F935" s="11" t="s">
        <v>439</v>
      </c>
      <c r="G935" s="13">
        <v>3012.6724137931037</v>
      </c>
      <c r="H935" s="13">
        <v>3494.7000000000003</v>
      </c>
      <c r="I935" s="14">
        <v>48</v>
      </c>
      <c r="J935" s="15">
        <v>43429</v>
      </c>
      <c r="K935" s="15">
        <v>44859</v>
      </c>
      <c r="L935" s="13">
        <v>125862.06896551725</v>
      </c>
      <c r="M935" s="13">
        <v>12586.206896551725</v>
      </c>
      <c r="N935" s="16">
        <v>0</v>
      </c>
      <c r="O935" s="13"/>
      <c r="P935" s="13">
        <v>3012.6724137931037</v>
      </c>
      <c r="Q935" s="13">
        <v>3012.6724137931037</v>
      </c>
      <c r="R935" s="13">
        <v>3012.6724137931037</v>
      </c>
      <c r="S935" s="13">
        <v>3012.6724137931037</v>
      </c>
      <c r="T935" s="13">
        <v>3012.6724137931037</v>
      </c>
      <c r="U935" s="13">
        <v>3012.6724137931037</v>
      </c>
      <c r="V935" s="25">
        <v>3012.6724137931037</v>
      </c>
      <c r="W935" s="13"/>
      <c r="X935" s="13"/>
      <c r="Y935" s="13"/>
      <c r="Z935" s="38">
        <v>3012.6724137931037</v>
      </c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9"/>
      <c r="BR935" s="39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F935" s="18">
        <f t="shared" si="117"/>
        <v>6025.3448275862074</v>
      </c>
      <c r="CG935" s="18">
        <f t="shared" si="115"/>
        <v>0</v>
      </c>
      <c r="CH935" s="13">
        <f t="shared" si="116"/>
        <v>6025.3448275862074</v>
      </c>
      <c r="CI935" s="13">
        <f t="shared" si="118"/>
        <v>12586.206896551725</v>
      </c>
      <c r="CJ935" s="13">
        <f t="shared" si="119"/>
        <v>18611.551724137931</v>
      </c>
      <c r="CK935" s="13"/>
      <c r="CL935" s="13">
        <f t="shared" si="120"/>
        <v>125862.06896551725</v>
      </c>
      <c r="CN935" t="s">
        <v>977</v>
      </c>
      <c r="CO935" t="s">
        <v>213</v>
      </c>
      <c r="CP935" t="s">
        <v>1014</v>
      </c>
      <c r="CQ935" t="s">
        <v>25</v>
      </c>
      <c r="CR935" s="18">
        <f t="shared" si="121"/>
        <v>18611.551724137931</v>
      </c>
    </row>
    <row r="936" spans="1:96" x14ac:dyDescent="0.25">
      <c r="A936" t="s">
        <v>29</v>
      </c>
      <c r="B936" s="11">
        <v>4422</v>
      </c>
      <c r="C936">
        <v>232</v>
      </c>
      <c r="D936" s="21" t="s">
        <v>968</v>
      </c>
      <c r="E936" s="11" t="s">
        <v>1130</v>
      </c>
      <c r="F936" s="11" t="s">
        <v>439</v>
      </c>
      <c r="G936" s="13">
        <v>3012.6724137931037</v>
      </c>
      <c r="H936" s="13">
        <v>3494.7000000000003</v>
      </c>
      <c r="I936" s="14">
        <v>48</v>
      </c>
      <c r="J936" s="15">
        <v>43429</v>
      </c>
      <c r="K936" s="15">
        <v>44859</v>
      </c>
      <c r="L936" s="13">
        <v>125862.06896551725</v>
      </c>
      <c r="M936" s="13">
        <v>12586.206896551725</v>
      </c>
      <c r="N936" s="16">
        <v>0</v>
      </c>
      <c r="O936" s="13"/>
      <c r="P936" s="13">
        <v>3012.6724137931037</v>
      </c>
      <c r="Q936" s="13">
        <v>3012.6724137931037</v>
      </c>
      <c r="R936" s="13">
        <v>3012.6724137931037</v>
      </c>
      <c r="S936" s="13">
        <v>3012.6724137931037</v>
      </c>
      <c r="T936" s="13">
        <v>3012.6724137931037</v>
      </c>
      <c r="U936" s="13">
        <v>3012.6724137931037</v>
      </c>
      <c r="V936" s="25">
        <v>3012.6724137931037</v>
      </c>
      <c r="W936" s="13"/>
      <c r="X936" s="13"/>
      <c r="Y936" s="13"/>
      <c r="Z936" s="38">
        <v>3012.6724137931037</v>
      </c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9"/>
      <c r="BR936" s="39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F936" s="18">
        <f t="shared" si="117"/>
        <v>6025.3448275862074</v>
      </c>
      <c r="CG936" s="18">
        <f t="shared" si="115"/>
        <v>0</v>
      </c>
      <c r="CH936" s="13">
        <f t="shared" si="116"/>
        <v>6025.3448275862074</v>
      </c>
      <c r="CI936" s="13">
        <f t="shared" si="118"/>
        <v>12586.206896551725</v>
      </c>
      <c r="CJ936" s="13">
        <f t="shared" si="119"/>
        <v>18611.551724137931</v>
      </c>
      <c r="CK936" s="13"/>
      <c r="CL936" s="13">
        <f t="shared" si="120"/>
        <v>125862.06896551725</v>
      </c>
      <c r="CN936" t="s">
        <v>977</v>
      </c>
      <c r="CO936" t="s">
        <v>213</v>
      </c>
      <c r="CP936" t="s">
        <v>1014</v>
      </c>
      <c r="CQ936" t="s">
        <v>25</v>
      </c>
      <c r="CR936" s="18">
        <f t="shared" si="121"/>
        <v>18611.551724137931</v>
      </c>
    </row>
    <row r="937" spans="1:96" x14ac:dyDescent="0.25">
      <c r="A937" t="s">
        <v>29</v>
      </c>
      <c r="B937" s="11">
        <v>4422</v>
      </c>
      <c r="C937">
        <v>234</v>
      </c>
      <c r="D937" s="21" t="s">
        <v>968</v>
      </c>
      <c r="E937" s="11" t="s">
        <v>1131</v>
      </c>
      <c r="F937" s="11" t="s">
        <v>439</v>
      </c>
      <c r="G937" s="13">
        <v>3012.6724137931037</v>
      </c>
      <c r="H937" s="13">
        <v>3494.7000000000003</v>
      </c>
      <c r="I937" s="14">
        <v>48</v>
      </c>
      <c r="J937" s="15">
        <v>43429</v>
      </c>
      <c r="K937" s="15">
        <v>44859</v>
      </c>
      <c r="L937" s="13">
        <v>125862.06896551725</v>
      </c>
      <c r="M937" s="13">
        <v>12586.206896551725</v>
      </c>
      <c r="N937" s="16">
        <v>0</v>
      </c>
      <c r="O937" s="13"/>
      <c r="P937" s="13">
        <v>3012.6724137931037</v>
      </c>
      <c r="Q937" s="13">
        <v>3012.6724137931037</v>
      </c>
      <c r="R937" s="13">
        <v>3012.6724137931037</v>
      </c>
      <c r="S937" s="13">
        <v>3012.6724137931037</v>
      </c>
      <c r="T937" s="13">
        <v>3012.6724137931037</v>
      </c>
      <c r="U937" s="13">
        <v>3012.6724137931037</v>
      </c>
      <c r="V937" s="25">
        <v>3012.6724137931037</v>
      </c>
      <c r="W937" s="13"/>
      <c r="X937" s="13"/>
      <c r="Y937" s="13"/>
      <c r="Z937" s="38">
        <v>3012.6724137931037</v>
      </c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F937" s="18">
        <f t="shared" si="117"/>
        <v>6025.3448275862074</v>
      </c>
      <c r="CG937" s="18">
        <f t="shared" si="115"/>
        <v>0</v>
      </c>
      <c r="CH937" s="13">
        <f t="shared" si="116"/>
        <v>6025.3448275862074</v>
      </c>
      <c r="CI937" s="13">
        <f t="shared" si="118"/>
        <v>12586.206896551725</v>
      </c>
      <c r="CJ937" s="13">
        <f t="shared" si="119"/>
        <v>18611.551724137931</v>
      </c>
      <c r="CK937" s="13"/>
      <c r="CL937" s="13">
        <f t="shared" si="120"/>
        <v>125862.06896551725</v>
      </c>
      <c r="CN937" t="s">
        <v>977</v>
      </c>
      <c r="CO937" t="s">
        <v>213</v>
      </c>
      <c r="CP937" t="s">
        <v>1014</v>
      </c>
      <c r="CQ937" t="s">
        <v>25</v>
      </c>
      <c r="CR937" s="18">
        <f t="shared" si="121"/>
        <v>18611.551724137931</v>
      </c>
    </row>
    <row r="938" spans="1:96" x14ac:dyDescent="0.25">
      <c r="A938" t="s">
        <v>29</v>
      </c>
      <c r="B938" s="11">
        <v>4422</v>
      </c>
      <c r="C938">
        <v>235</v>
      </c>
      <c r="D938" s="21" t="s">
        <v>968</v>
      </c>
      <c r="E938" s="11" t="s">
        <v>1132</v>
      </c>
      <c r="F938" s="11" t="s">
        <v>439</v>
      </c>
      <c r="G938" s="13">
        <v>3012.6724137931037</v>
      </c>
      <c r="H938" s="13">
        <v>3494.7000000000003</v>
      </c>
      <c r="I938" s="14">
        <v>48</v>
      </c>
      <c r="J938" s="15">
        <v>43429</v>
      </c>
      <c r="K938" s="15">
        <v>44859</v>
      </c>
      <c r="L938" s="13">
        <v>125862.06896551725</v>
      </c>
      <c r="M938" s="13">
        <v>12586.206896551725</v>
      </c>
      <c r="N938" s="16">
        <v>0</v>
      </c>
      <c r="O938" s="13"/>
      <c r="P938" s="13">
        <v>3012.6724137931037</v>
      </c>
      <c r="Q938" s="13">
        <v>3012.6724137931037</v>
      </c>
      <c r="R938" s="13">
        <v>3012.6724137931037</v>
      </c>
      <c r="S938" s="13">
        <v>3012.6724137931037</v>
      </c>
      <c r="T938" s="13">
        <v>3012.6724137931037</v>
      </c>
      <c r="U938" s="13">
        <v>3012.6724137931037</v>
      </c>
      <c r="V938" s="25">
        <v>3012.6724137931037</v>
      </c>
      <c r="W938" s="13"/>
      <c r="X938" s="13"/>
      <c r="Y938" s="13"/>
      <c r="Z938" s="38">
        <v>3012.6724137931037</v>
      </c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9"/>
      <c r="BR938" s="39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F938" s="18">
        <f t="shared" si="117"/>
        <v>6025.3448275862074</v>
      </c>
      <c r="CG938" s="18">
        <f t="shared" si="115"/>
        <v>0</v>
      </c>
      <c r="CH938" s="13">
        <f t="shared" si="116"/>
        <v>6025.3448275862074</v>
      </c>
      <c r="CI938" s="13">
        <f t="shared" si="118"/>
        <v>12586.206896551725</v>
      </c>
      <c r="CJ938" s="13">
        <f t="shared" si="119"/>
        <v>18611.551724137931</v>
      </c>
      <c r="CK938" s="13"/>
      <c r="CL938" s="13">
        <f t="shared" si="120"/>
        <v>125862.06896551725</v>
      </c>
      <c r="CN938" t="s">
        <v>977</v>
      </c>
      <c r="CO938" t="s">
        <v>213</v>
      </c>
      <c r="CP938" t="s">
        <v>1014</v>
      </c>
      <c r="CQ938" t="s">
        <v>25</v>
      </c>
      <c r="CR938" s="18">
        <f t="shared" si="121"/>
        <v>18611.551724137931</v>
      </c>
    </row>
    <row r="939" spans="1:96" x14ac:dyDescent="0.25">
      <c r="A939" t="s">
        <v>29</v>
      </c>
      <c r="B939" s="11">
        <v>4422</v>
      </c>
      <c r="C939">
        <v>236</v>
      </c>
      <c r="D939" s="21" t="s">
        <v>968</v>
      </c>
      <c r="E939" s="11" t="s">
        <v>1133</v>
      </c>
      <c r="F939" s="11" t="s">
        <v>439</v>
      </c>
      <c r="G939" s="13">
        <v>3012.6724137931037</v>
      </c>
      <c r="H939" s="13">
        <v>3494.7000000000003</v>
      </c>
      <c r="I939" s="14">
        <v>48</v>
      </c>
      <c r="J939" s="15">
        <v>43429</v>
      </c>
      <c r="K939" s="15">
        <v>44859</v>
      </c>
      <c r="L939" s="13">
        <v>125862.06896551725</v>
      </c>
      <c r="M939" s="13">
        <v>12586.206896551725</v>
      </c>
      <c r="N939" s="16">
        <v>0</v>
      </c>
      <c r="O939" s="13"/>
      <c r="P939" s="13">
        <v>3012.6724137931037</v>
      </c>
      <c r="Q939" s="13">
        <v>3012.6724137931037</v>
      </c>
      <c r="R939" s="13">
        <v>3012.6724137931037</v>
      </c>
      <c r="S939" s="13">
        <v>3012.6724137931037</v>
      </c>
      <c r="T939" s="13">
        <v>3012.6724137931037</v>
      </c>
      <c r="U939" s="13">
        <v>3012.6724137931037</v>
      </c>
      <c r="V939" s="25">
        <v>3012.6724137931037</v>
      </c>
      <c r="W939" s="13"/>
      <c r="X939" s="13"/>
      <c r="Y939" s="13"/>
      <c r="Z939" s="38">
        <v>3012.6724137931037</v>
      </c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9"/>
      <c r="BR939" s="39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F939" s="18">
        <f t="shared" si="117"/>
        <v>6025.3448275862074</v>
      </c>
      <c r="CG939" s="18">
        <f t="shared" si="115"/>
        <v>0</v>
      </c>
      <c r="CH939" s="13">
        <f t="shared" si="116"/>
        <v>6025.3448275862074</v>
      </c>
      <c r="CI939" s="13">
        <f t="shared" si="118"/>
        <v>12586.206896551725</v>
      </c>
      <c r="CJ939" s="13">
        <f t="shared" si="119"/>
        <v>18611.551724137931</v>
      </c>
      <c r="CK939" s="13"/>
      <c r="CL939" s="13">
        <f t="shared" si="120"/>
        <v>125862.06896551725</v>
      </c>
      <c r="CN939" t="s">
        <v>977</v>
      </c>
      <c r="CO939" t="s">
        <v>213</v>
      </c>
      <c r="CP939" t="s">
        <v>1014</v>
      </c>
      <c r="CQ939" t="s">
        <v>25</v>
      </c>
      <c r="CR939" s="18">
        <f t="shared" si="121"/>
        <v>18611.551724137931</v>
      </c>
    </row>
    <row r="940" spans="1:96" x14ac:dyDescent="0.25">
      <c r="A940" t="s">
        <v>29</v>
      </c>
      <c r="B940" s="11">
        <v>4422</v>
      </c>
      <c r="C940">
        <v>237</v>
      </c>
      <c r="D940" s="21" t="s">
        <v>968</v>
      </c>
      <c r="E940" s="11" t="s">
        <v>1134</v>
      </c>
      <c r="F940" s="11" t="s">
        <v>439</v>
      </c>
      <c r="G940" s="13">
        <v>3012.6724137931037</v>
      </c>
      <c r="H940" s="13">
        <v>3494.7000000000003</v>
      </c>
      <c r="I940" s="14">
        <v>48</v>
      </c>
      <c r="J940" s="15">
        <v>43429</v>
      </c>
      <c r="K940" s="15">
        <v>44859</v>
      </c>
      <c r="L940" s="13">
        <v>125862.06896551725</v>
      </c>
      <c r="M940" s="13">
        <v>12586.206896551725</v>
      </c>
      <c r="N940" s="16">
        <v>0</v>
      </c>
      <c r="O940" s="13"/>
      <c r="P940" s="13">
        <v>3012.6724137931037</v>
      </c>
      <c r="Q940" s="13">
        <v>3012.6724137931037</v>
      </c>
      <c r="R940" s="13">
        <v>3012.6724137931037</v>
      </c>
      <c r="S940" s="13">
        <v>3012.6724137931037</v>
      </c>
      <c r="T940" s="13">
        <v>3012.6724137931037</v>
      </c>
      <c r="U940" s="13">
        <v>3012.6724137931037</v>
      </c>
      <c r="V940" s="25">
        <v>3012.6724137931037</v>
      </c>
      <c r="W940" s="13"/>
      <c r="X940" s="13"/>
      <c r="Y940" s="13"/>
      <c r="Z940" s="38">
        <v>3012.6724137931037</v>
      </c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9"/>
      <c r="BR940" s="39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F940" s="18">
        <f t="shared" si="117"/>
        <v>6025.3448275862074</v>
      </c>
      <c r="CG940" s="18">
        <f t="shared" si="115"/>
        <v>0</v>
      </c>
      <c r="CH940" s="13">
        <f t="shared" si="116"/>
        <v>6025.3448275862074</v>
      </c>
      <c r="CI940" s="13">
        <f t="shared" si="118"/>
        <v>12586.206896551725</v>
      </c>
      <c r="CJ940" s="13">
        <f t="shared" si="119"/>
        <v>18611.551724137931</v>
      </c>
      <c r="CK940" s="13"/>
      <c r="CL940" s="13">
        <f t="shared" si="120"/>
        <v>125862.06896551725</v>
      </c>
      <c r="CN940" t="s">
        <v>977</v>
      </c>
      <c r="CO940" t="s">
        <v>213</v>
      </c>
      <c r="CP940" t="s">
        <v>1014</v>
      </c>
      <c r="CQ940" t="s">
        <v>25</v>
      </c>
      <c r="CR940" s="18">
        <f t="shared" si="121"/>
        <v>18611.551724137931</v>
      </c>
    </row>
    <row r="941" spans="1:96" x14ac:dyDescent="0.25">
      <c r="A941" t="s">
        <v>29</v>
      </c>
      <c r="B941" s="11">
        <v>4422</v>
      </c>
      <c r="C941">
        <v>238</v>
      </c>
      <c r="D941" s="21" t="s">
        <v>968</v>
      </c>
      <c r="E941" s="11" t="s">
        <v>1135</v>
      </c>
      <c r="F941" s="11" t="s">
        <v>439</v>
      </c>
      <c r="G941" s="13">
        <v>3012.6724137931037</v>
      </c>
      <c r="H941" s="13">
        <v>3494.7000000000003</v>
      </c>
      <c r="I941" s="14">
        <v>48</v>
      </c>
      <c r="J941" s="15">
        <v>43429</v>
      </c>
      <c r="K941" s="15">
        <v>44859</v>
      </c>
      <c r="L941" s="13">
        <v>125862.06896551725</v>
      </c>
      <c r="M941" s="13">
        <v>12586.206896551725</v>
      </c>
      <c r="N941" s="16">
        <v>0</v>
      </c>
      <c r="O941" s="13"/>
      <c r="P941" s="13">
        <v>3012.6724137931037</v>
      </c>
      <c r="Q941" s="13">
        <v>3012.6724137931037</v>
      </c>
      <c r="R941" s="13">
        <v>3012.6724137931037</v>
      </c>
      <c r="S941" s="13">
        <v>3012.6724137931037</v>
      </c>
      <c r="T941" s="13">
        <v>3012.6724137931037</v>
      </c>
      <c r="U941" s="13">
        <v>3012.6724137931037</v>
      </c>
      <c r="V941" s="25">
        <v>3012.6724137931037</v>
      </c>
      <c r="W941" s="13"/>
      <c r="X941" s="13"/>
      <c r="Y941" s="13"/>
      <c r="Z941" s="38">
        <v>3012.6724137931037</v>
      </c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9"/>
      <c r="BR941" s="39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F941" s="18">
        <f t="shared" si="117"/>
        <v>6025.3448275862074</v>
      </c>
      <c r="CG941" s="18">
        <f t="shared" si="115"/>
        <v>0</v>
      </c>
      <c r="CH941" s="13">
        <f t="shared" si="116"/>
        <v>6025.3448275862074</v>
      </c>
      <c r="CI941" s="13">
        <f t="shared" si="118"/>
        <v>12586.206896551725</v>
      </c>
      <c r="CJ941" s="13">
        <f t="shared" si="119"/>
        <v>18611.551724137931</v>
      </c>
      <c r="CK941" s="13"/>
      <c r="CL941" s="13">
        <f t="shared" si="120"/>
        <v>125862.06896551725</v>
      </c>
      <c r="CN941" t="s">
        <v>977</v>
      </c>
      <c r="CO941" t="s">
        <v>213</v>
      </c>
      <c r="CP941" t="s">
        <v>1014</v>
      </c>
      <c r="CQ941" t="s">
        <v>25</v>
      </c>
      <c r="CR941" s="18">
        <f t="shared" si="121"/>
        <v>18611.551724137931</v>
      </c>
    </row>
    <row r="942" spans="1:96" x14ac:dyDescent="0.25">
      <c r="A942" t="s">
        <v>29</v>
      </c>
      <c r="B942" s="11">
        <v>4422</v>
      </c>
      <c r="C942">
        <v>239</v>
      </c>
      <c r="D942" s="21" t="s">
        <v>968</v>
      </c>
      <c r="E942" s="11" t="s">
        <v>1136</v>
      </c>
      <c r="F942" s="11" t="s">
        <v>439</v>
      </c>
      <c r="G942" s="13">
        <v>3012.6724137931037</v>
      </c>
      <c r="H942" s="13">
        <v>3494.7000000000003</v>
      </c>
      <c r="I942" s="14">
        <v>48</v>
      </c>
      <c r="J942" s="15">
        <v>43429</v>
      </c>
      <c r="K942" s="15">
        <v>44859</v>
      </c>
      <c r="L942" s="13">
        <v>125862.06896551725</v>
      </c>
      <c r="M942" s="13">
        <v>12586.206896551725</v>
      </c>
      <c r="N942" s="16">
        <v>0</v>
      </c>
      <c r="O942" s="13"/>
      <c r="P942" s="13">
        <v>3012.6724137931037</v>
      </c>
      <c r="Q942" s="13">
        <v>3012.6724137931037</v>
      </c>
      <c r="R942" s="13">
        <v>3012.6724137931037</v>
      </c>
      <c r="S942" s="13">
        <v>3012.6724137931037</v>
      </c>
      <c r="T942" s="13">
        <v>3012.6724137931037</v>
      </c>
      <c r="U942" s="13">
        <v>3012.6724137931037</v>
      </c>
      <c r="V942" s="25">
        <v>3012.6724137931037</v>
      </c>
      <c r="W942" s="13"/>
      <c r="X942" s="13"/>
      <c r="Y942" s="13"/>
      <c r="Z942" s="38">
        <v>3012.6724137931037</v>
      </c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9"/>
      <c r="BR942" s="39"/>
      <c r="BS942" s="39"/>
      <c r="BT942" s="39"/>
      <c r="BU942" s="39"/>
      <c r="BV942" s="39"/>
      <c r="BW942" s="39"/>
      <c r="BX942" s="39"/>
      <c r="BY942" s="39"/>
      <c r="BZ942" s="39"/>
      <c r="CA942" s="39"/>
      <c r="CB942" s="39"/>
      <c r="CF942" s="18">
        <f t="shared" si="117"/>
        <v>6025.3448275862074</v>
      </c>
      <c r="CG942" s="18">
        <f t="shared" si="115"/>
        <v>0</v>
      </c>
      <c r="CH942" s="13">
        <f t="shared" si="116"/>
        <v>6025.3448275862074</v>
      </c>
      <c r="CI942" s="13">
        <f t="shared" si="118"/>
        <v>12586.206896551725</v>
      </c>
      <c r="CJ942" s="13">
        <f t="shared" si="119"/>
        <v>18611.551724137931</v>
      </c>
      <c r="CK942" s="13"/>
      <c r="CL942" s="13">
        <f t="shared" si="120"/>
        <v>125862.06896551725</v>
      </c>
      <c r="CN942" t="s">
        <v>977</v>
      </c>
      <c r="CO942" t="s">
        <v>213</v>
      </c>
      <c r="CP942" t="s">
        <v>1014</v>
      </c>
      <c r="CQ942" t="s">
        <v>25</v>
      </c>
      <c r="CR942" s="18">
        <f t="shared" si="121"/>
        <v>18611.551724137931</v>
      </c>
    </row>
    <row r="943" spans="1:96" x14ac:dyDescent="0.25">
      <c r="A943" t="s">
        <v>29</v>
      </c>
      <c r="B943" s="11">
        <v>4422</v>
      </c>
      <c r="C943">
        <v>240</v>
      </c>
      <c r="D943" s="21" t="s">
        <v>968</v>
      </c>
      <c r="E943" s="11" t="s">
        <v>1137</v>
      </c>
      <c r="F943" s="11" t="s">
        <v>439</v>
      </c>
      <c r="G943" s="13">
        <v>3012.6724137931037</v>
      </c>
      <c r="H943" s="13">
        <v>3494.7000000000003</v>
      </c>
      <c r="I943" s="14">
        <v>48</v>
      </c>
      <c r="J943" s="15">
        <v>43429</v>
      </c>
      <c r="K943" s="15">
        <v>44859</v>
      </c>
      <c r="L943" s="13">
        <v>125862.06896551725</v>
      </c>
      <c r="M943" s="13">
        <v>12586.206896551725</v>
      </c>
      <c r="N943" s="16">
        <v>0</v>
      </c>
      <c r="O943" s="13"/>
      <c r="P943" s="13">
        <v>3012.6724137931037</v>
      </c>
      <c r="Q943" s="13">
        <v>3012.6724137931037</v>
      </c>
      <c r="R943" s="13">
        <v>3012.6724137931037</v>
      </c>
      <c r="S943" s="13">
        <v>3012.6724137931037</v>
      </c>
      <c r="T943" s="13">
        <v>3012.6724137931037</v>
      </c>
      <c r="U943" s="13">
        <v>3012.6724137931037</v>
      </c>
      <c r="V943" s="25">
        <v>3012.6724137931037</v>
      </c>
      <c r="W943" s="13"/>
      <c r="X943" s="13"/>
      <c r="Y943" s="13"/>
      <c r="Z943" s="38">
        <v>3012.6724137931037</v>
      </c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9"/>
      <c r="BR943" s="39"/>
      <c r="BS943" s="39"/>
      <c r="BT943" s="39"/>
      <c r="BU943" s="39"/>
      <c r="BV943" s="39"/>
      <c r="BW943" s="39"/>
      <c r="BX943" s="39"/>
      <c r="BY943" s="39"/>
      <c r="BZ943" s="39"/>
      <c r="CA943" s="39"/>
      <c r="CB943" s="39"/>
      <c r="CF943" s="18">
        <f t="shared" si="117"/>
        <v>6025.3448275862074</v>
      </c>
      <c r="CG943" s="18">
        <f t="shared" si="115"/>
        <v>0</v>
      </c>
      <c r="CH943" s="13">
        <f t="shared" si="116"/>
        <v>6025.3448275862074</v>
      </c>
      <c r="CI943" s="13">
        <f t="shared" si="118"/>
        <v>12586.206896551725</v>
      </c>
      <c r="CJ943" s="13">
        <f t="shared" si="119"/>
        <v>18611.551724137931</v>
      </c>
      <c r="CK943" s="13"/>
      <c r="CL943" s="13">
        <f t="shared" si="120"/>
        <v>125862.06896551725</v>
      </c>
      <c r="CN943" t="s">
        <v>977</v>
      </c>
      <c r="CO943" t="s">
        <v>213</v>
      </c>
      <c r="CP943" t="s">
        <v>1014</v>
      </c>
      <c r="CQ943" t="s">
        <v>25</v>
      </c>
      <c r="CR943" s="18">
        <f t="shared" si="121"/>
        <v>18611.551724137931</v>
      </c>
    </row>
    <row r="944" spans="1:96" x14ac:dyDescent="0.25">
      <c r="A944" t="s">
        <v>29</v>
      </c>
      <c r="B944" s="11">
        <v>4422</v>
      </c>
      <c r="C944">
        <v>241</v>
      </c>
      <c r="D944" s="21" t="s">
        <v>968</v>
      </c>
      <c r="E944" s="11" t="s">
        <v>1138</v>
      </c>
      <c r="F944" s="11" t="s">
        <v>439</v>
      </c>
      <c r="G944" s="13">
        <v>3012.6724137931037</v>
      </c>
      <c r="H944" s="13">
        <v>3494.7000000000003</v>
      </c>
      <c r="I944" s="14">
        <v>48</v>
      </c>
      <c r="J944" s="15">
        <v>43429</v>
      </c>
      <c r="K944" s="15">
        <v>44859</v>
      </c>
      <c r="L944" s="13">
        <v>125862.06896551725</v>
      </c>
      <c r="M944" s="13">
        <v>12586.206896551725</v>
      </c>
      <c r="N944" s="16">
        <v>0</v>
      </c>
      <c r="O944" s="13"/>
      <c r="P944" s="13">
        <v>3012.6724137931037</v>
      </c>
      <c r="Q944" s="13">
        <v>3012.6724137931037</v>
      </c>
      <c r="R944" s="13">
        <v>3012.6724137931037</v>
      </c>
      <c r="S944" s="13">
        <v>3012.6724137931037</v>
      </c>
      <c r="T944" s="13">
        <v>3012.6724137931037</v>
      </c>
      <c r="U944" s="13">
        <v>3012.6724137931037</v>
      </c>
      <c r="V944" s="25">
        <v>3012.6724137931037</v>
      </c>
      <c r="W944" s="13"/>
      <c r="X944" s="13"/>
      <c r="Y944" s="13"/>
      <c r="Z944" s="38">
        <v>3012.6724137931037</v>
      </c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9"/>
      <c r="BR944" s="39"/>
      <c r="BS944" s="39"/>
      <c r="BT944" s="39"/>
      <c r="BU944" s="39"/>
      <c r="BV944" s="39"/>
      <c r="BW944" s="39"/>
      <c r="BX944" s="39"/>
      <c r="BY944" s="39"/>
      <c r="BZ944" s="39"/>
      <c r="CA944" s="39"/>
      <c r="CB944" s="39"/>
      <c r="CF944" s="18">
        <f t="shared" si="117"/>
        <v>6025.3448275862074</v>
      </c>
      <c r="CG944" s="18">
        <f t="shared" si="115"/>
        <v>0</v>
      </c>
      <c r="CH944" s="13">
        <f t="shared" si="116"/>
        <v>6025.3448275862074</v>
      </c>
      <c r="CI944" s="13">
        <f t="shared" si="118"/>
        <v>12586.206896551725</v>
      </c>
      <c r="CJ944" s="13">
        <f t="shared" si="119"/>
        <v>18611.551724137931</v>
      </c>
      <c r="CK944" s="13"/>
      <c r="CL944" s="13">
        <f t="shared" si="120"/>
        <v>125862.06896551725</v>
      </c>
      <c r="CN944" t="s">
        <v>977</v>
      </c>
      <c r="CO944" t="s">
        <v>213</v>
      </c>
      <c r="CP944" t="s">
        <v>1014</v>
      </c>
      <c r="CQ944" t="s">
        <v>25</v>
      </c>
      <c r="CR944" s="18">
        <f t="shared" si="121"/>
        <v>18611.551724137931</v>
      </c>
    </row>
    <row r="945" spans="1:96" x14ac:dyDescent="0.25">
      <c r="A945" t="s">
        <v>29</v>
      </c>
      <c r="B945" s="11">
        <v>4422</v>
      </c>
      <c r="C945">
        <v>242</v>
      </c>
      <c r="D945" s="21" t="s">
        <v>968</v>
      </c>
      <c r="E945" s="11" t="s">
        <v>1139</v>
      </c>
      <c r="F945" s="11" t="s">
        <v>439</v>
      </c>
      <c r="G945" s="13">
        <v>3012.6724137931037</v>
      </c>
      <c r="H945" s="13">
        <v>3494.7000000000003</v>
      </c>
      <c r="I945" s="14">
        <v>48</v>
      </c>
      <c r="J945" s="15">
        <v>43429</v>
      </c>
      <c r="K945" s="15">
        <v>44859</v>
      </c>
      <c r="L945" s="13">
        <v>125862.06896551725</v>
      </c>
      <c r="M945" s="13">
        <v>12586.206896551725</v>
      </c>
      <c r="N945" s="16">
        <v>0</v>
      </c>
      <c r="O945" s="13"/>
      <c r="P945" s="13">
        <v>3012.6724137931037</v>
      </c>
      <c r="Q945" s="13">
        <v>3012.6724137931037</v>
      </c>
      <c r="R945" s="13">
        <v>3012.6724137931037</v>
      </c>
      <c r="S945" s="13">
        <v>3012.6724137931037</v>
      </c>
      <c r="T945" s="13">
        <v>3012.6724137931037</v>
      </c>
      <c r="U945" s="13">
        <v>3012.6724137931037</v>
      </c>
      <c r="V945" s="25">
        <v>3012.6724137931037</v>
      </c>
      <c r="W945" s="13"/>
      <c r="X945" s="13"/>
      <c r="Y945" s="13"/>
      <c r="Z945" s="38">
        <v>3012.6724137931037</v>
      </c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9"/>
      <c r="BR945" s="39"/>
      <c r="BS945" s="39"/>
      <c r="BT945" s="39"/>
      <c r="BU945" s="39"/>
      <c r="BV945" s="39"/>
      <c r="BW945" s="39"/>
      <c r="BX945" s="39"/>
      <c r="BY945" s="39"/>
      <c r="BZ945" s="39"/>
      <c r="CA945" s="39"/>
      <c r="CB945" s="39"/>
      <c r="CF945" s="18">
        <f t="shared" si="117"/>
        <v>6025.3448275862074</v>
      </c>
      <c r="CG945" s="18">
        <f t="shared" si="115"/>
        <v>0</v>
      </c>
      <c r="CH945" s="13">
        <f t="shared" si="116"/>
        <v>6025.3448275862074</v>
      </c>
      <c r="CI945" s="13">
        <f t="shared" si="118"/>
        <v>12586.206896551725</v>
      </c>
      <c r="CJ945" s="13">
        <f t="shared" si="119"/>
        <v>18611.551724137931</v>
      </c>
      <c r="CK945" s="13"/>
      <c r="CL945" s="13">
        <f t="shared" si="120"/>
        <v>125862.06896551725</v>
      </c>
      <c r="CN945" t="s">
        <v>977</v>
      </c>
      <c r="CO945" t="s">
        <v>213</v>
      </c>
      <c r="CP945" t="s">
        <v>1014</v>
      </c>
      <c r="CQ945" t="s">
        <v>25</v>
      </c>
      <c r="CR945" s="18">
        <f t="shared" si="121"/>
        <v>18611.551724137931</v>
      </c>
    </row>
    <row r="946" spans="1:96" x14ac:dyDescent="0.25">
      <c r="A946" t="s">
        <v>29</v>
      </c>
      <c r="B946" s="11">
        <v>4422</v>
      </c>
      <c r="C946">
        <v>243</v>
      </c>
      <c r="D946" s="21" t="s">
        <v>968</v>
      </c>
      <c r="E946" s="11" t="s">
        <v>1140</v>
      </c>
      <c r="F946" s="11" t="s">
        <v>439</v>
      </c>
      <c r="G946" s="13">
        <v>3012.6724137931037</v>
      </c>
      <c r="H946" s="13">
        <v>3494.7000000000003</v>
      </c>
      <c r="I946" s="14">
        <v>48</v>
      </c>
      <c r="J946" s="15">
        <v>43429</v>
      </c>
      <c r="K946" s="15">
        <v>44859</v>
      </c>
      <c r="L946" s="13">
        <v>125862.06896551725</v>
      </c>
      <c r="M946" s="13">
        <v>12586.206896551725</v>
      </c>
      <c r="N946" s="16">
        <v>0</v>
      </c>
      <c r="O946" s="13"/>
      <c r="P946" s="13">
        <v>3012.6724137931037</v>
      </c>
      <c r="Q946" s="13">
        <v>3012.6724137931037</v>
      </c>
      <c r="R946" s="13">
        <v>3012.6724137931037</v>
      </c>
      <c r="S946" s="13">
        <v>3012.6724137931037</v>
      </c>
      <c r="T946" s="13">
        <v>3012.6724137931037</v>
      </c>
      <c r="U946" s="13">
        <v>3012.6724137931037</v>
      </c>
      <c r="V946" s="25">
        <v>3012.6724137931037</v>
      </c>
      <c r="W946" s="13"/>
      <c r="X946" s="13"/>
      <c r="Y946" s="13"/>
      <c r="Z946" s="38">
        <v>3012.6724137931037</v>
      </c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9"/>
      <c r="BR946" s="39"/>
      <c r="BS946" s="39"/>
      <c r="BT946" s="39"/>
      <c r="BU946" s="39"/>
      <c r="BV946" s="39"/>
      <c r="BW946" s="39"/>
      <c r="BX946" s="39"/>
      <c r="BY946" s="39"/>
      <c r="BZ946" s="39"/>
      <c r="CA946" s="39"/>
      <c r="CB946" s="39"/>
      <c r="CF946" s="18">
        <f t="shared" si="117"/>
        <v>6025.3448275862074</v>
      </c>
      <c r="CG946" s="18">
        <f t="shared" si="115"/>
        <v>0</v>
      </c>
      <c r="CH946" s="13">
        <f t="shared" si="116"/>
        <v>6025.3448275862074</v>
      </c>
      <c r="CI946" s="13">
        <f t="shared" si="118"/>
        <v>12586.206896551725</v>
      </c>
      <c r="CJ946" s="13">
        <f t="shared" si="119"/>
        <v>18611.551724137931</v>
      </c>
      <c r="CK946" s="13"/>
      <c r="CL946" s="13">
        <f t="shared" si="120"/>
        <v>125862.06896551725</v>
      </c>
      <c r="CN946" t="s">
        <v>977</v>
      </c>
      <c r="CO946" t="s">
        <v>213</v>
      </c>
      <c r="CP946" t="s">
        <v>1014</v>
      </c>
      <c r="CQ946" t="s">
        <v>25</v>
      </c>
      <c r="CR946" s="18">
        <f t="shared" si="121"/>
        <v>18611.551724137931</v>
      </c>
    </row>
    <row r="947" spans="1:96" x14ac:dyDescent="0.25">
      <c r="A947" t="s">
        <v>29</v>
      </c>
      <c r="B947" s="11">
        <v>4422</v>
      </c>
      <c r="C947">
        <v>244</v>
      </c>
      <c r="D947" s="21" t="s">
        <v>968</v>
      </c>
      <c r="E947" s="11" t="s">
        <v>1141</v>
      </c>
      <c r="F947" s="11" t="s">
        <v>439</v>
      </c>
      <c r="G947" s="13">
        <v>3012.6724137931037</v>
      </c>
      <c r="H947" s="13">
        <v>3494.7000000000003</v>
      </c>
      <c r="I947" s="14">
        <v>48</v>
      </c>
      <c r="J947" s="15">
        <v>43429</v>
      </c>
      <c r="K947" s="15">
        <v>44859</v>
      </c>
      <c r="L947" s="13">
        <v>125862.06896551725</v>
      </c>
      <c r="M947" s="13">
        <v>12586.206896551725</v>
      </c>
      <c r="N947" s="16">
        <v>0</v>
      </c>
      <c r="O947" s="13"/>
      <c r="P947" s="13">
        <v>3012.6724137931037</v>
      </c>
      <c r="Q947" s="13">
        <v>3012.6724137931037</v>
      </c>
      <c r="R947" s="13">
        <v>3012.6724137931037</v>
      </c>
      <c r="S947" s="13">
        <v>3012.6724137931037</v>
      </c>
      <c r="T947" s="13">
        <v>3012.6724137931037</v>
      </c>
      <c r="U947" s="13">
        <v>3012.6724137931037</v>
      </c>
      <c r="V947" s="25">
        <v>3012.6724137931037</v>
      </c>
      <c r="W947" s="13"/>
      <c r="X947" s="13"/>
      <c r="Y947" s="13"/>
      <c r="Z947" s="38">
        <v>3012.6724137931037</v>
      </c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9"/>
      <c r="BR947" s="39"/>
      <c r="BS947" s="39"/>
      <c r="BT947" s="39"/>
      <c r="BU947" s="39"/>
      <c r="BV947" s="39"/>
      <c r="BW947" s="39"/>
      <c r="BX947" s="39"/>
      <c r="BY947" s="39"/>
      <c r="BZ947" s="39"/>
      <c r="CA947" s="39"/>
      <c r="CB947" s="39"/>
      <c r="CF947" s="18">
        <f t="shared" si="117"/>
        <v>6025.3448275862074</v>
      </c>
      <c r="CG947" s="18">
        <f t="shared" si="115"/>
        <v>0</v>
      </c>
      <c r="CH947" s="13">
        <f t="shared" si="116"/>
        <v>6025.3448275862074</v>
      </c>
      <c r="CI947" s="13">
        <f t="shared" si="118"/>
        <v>12586.206896551725</v>
      </c>
      <c r="CJ947" s="13">
        <f t="shared" si="119"/>
        <v>18611.551724137931</v>
      </c>
      <c r="CK947" s="13"/>
      <c r="CL947" s="13">
        <f t="shared" si="120"/>
        <v>125862.06896551725</v>
      </c>
      <c r="CN947" t="s">
        <v>977</v>
      </c>
      <c r="CO947" t="s">
        <v>213</v>
      </c>
      <c r="CP947" t="s">
        <v>1014</v>
      </c>
      <c r="CQ947" t="s">
        <v>25</v>
      </c>
      <c r="CR947" s="18">
        <f t="shared" si="121"/>
        <v>18611.551724137931</v>
      </c>
    </row>
    <row r="948" spans="1:96" x14ac:dyDescent="0.25">
      <c r="A948" t="s">
        <v>29</v>
      </c>
      <c r="B948" s="11">
        <v>4422</v>
      </c>
      <c r="C948">
        <v>245</v>
      </c>
      <c r="D948" s="21" t="s">
        <v>968</v>
      </c>
      <c r="E948" s="11" t="s">
        <v>1142</v>
      </c>
      <c r="F948" s="11" t="s">
        <v>439</v>
      </c>
      <c r="G948" s="13">
        <v>3012.6724137931037</v>
      </c>
      <c r="H948" s="13">
        <v>3494.7000000000003</v>
      </c>
      <c r="I948" s="14">
        <v>48</v>
      </c>
      <c r="J948" s="15">
        <v>43429</v>
      </c>
      <c r="K948" s="15">
        <v>44859</v>
      </c>
      <c r="L948" s="13">
        <v>125862.06896551725</v>
      </c>
      <c r="M948" s="13">
        <v>12586.206896551725</v>
      </c>
      <c r="N948" s="16">
        <v>0</v>
      </c>
      <c r="O948" s="13"/>
      <c r="P948" s="13">
        <v>3012.6724137931037</v>
      </c>
      <c r="Q948" s="13">
        <v>3012.6724137931037</v>
      </c>
      <c r="R948" s="13">
        <v>3012.6724137931037</v>
      </c>
      <c r="S948" s="13">
        <v>3012.6724137931037</v>
      </c>
      <c r="T948" s="13">
        <v>3012.6724137931037</v>
      </c>
      <c r="U948" s="13">
        <v>3012.6724137931037</v>
      </c>
      <c r="V948" s="25">
        <v>3012.6724137931037</v>
      </c>
      <c r="W948" s="13"/>
      <c r="X948" s="13"/>
      <c r="Y948" s="13"/>
      <c r="Z948" s="38">
        <v>3012.6724137931037</v>
      </c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9"/>
      <c r="BR948" s="39"/>
      <c r="BS948" s="39"/>
      <c r="BT948" s="39"/>
      <c r="BU948" s="39"/>
      <c r="BV948" s="39"/>
      <c r="BW948" s="39"/>
      <c r="BX948" s="39"/>
      <c r="BY948" s="39"/>
      <c r="BZ948" s="39"/>
      <c r="CA948" s="39"/>
      <c r="CB948" s="39"/>
      <c r="CF948" s="18">
        <f t="shared" si="117"/>
        <v>6025.3448275862074</v>
      </c>
      <c r="CG948" s="18">
        <f t="shared" si="115"/>
        <v>0</v>
      </c>
      <c r="CH948" s="13">
        <f t="shared" si="116"/>
        <v>6025.3448275862074</v>
      </c>
      <c r="CI948" s="13">
        <f t="shared" si="118"/>
        <v>12586.206896551725</v>
      </c>
      <c r="CJ948" s="13">
        <f t="shared" si="119"/>
        <v>18611.551724137931</v>
      </c>
      <c r="CK948" s="13"/>
      <c r="CL948" s="13">
        <f t="shared" si="120"/>
        <v>125862.06896551725</v>
      </c>
      <c r="CN948" t="s">
        <v>977</v>
      </c>
      <c r="CO948" t="s">
        <v>213</v>
      </c>
      <c r="CP948" t="s">
        <v>1014</v>
      </c>
      <c r="CQ948" t="s">
        <v>25</v>
      </c>
      <c r="CR948" s="18">
        <f t="shared" si="121"/>
        <v>18611.551724137931</v>
      </c>
    </row>
    <row r="949" spans="1:96" x14ac:dyDescent="0.25">
      <c r="A949" t="s">
        <v>29</v>
      </c>
      <c r="B949" s="11">
        <v>4422</v>
      </c>
      <c r="C949">
        <v>246</v>
      </c>
      <c r="D949" s="21" t="s">
        <v>968</v>
      </c>
      <c r="E949" s="11" t="s">
        <v>1143</v>
      </c>
      <c r="F949" s="11" t="s">
        <v>439</v>
      </c>
      <c r="G949" s="13">
        <v>3054.5086206896553</v>
      </c>
      <c r="H949" s="13">
        <v>3543.23</v>
      </c>
      <c r="I949" s="14">
        <v>48</v>
      </c>
      <c r="J949" s="15">
        <v>43429</v>
      </c>
      <c r="K949" s="15">
        <v>44859</v>
      </c>
      <c r="L949" s="13">
        <v>125862.06896551725</v>
      </c>
      <c r="M949" s="13">
        <v>12586.206896551725</v>
      </c>
      <c r="N949" s="16">
        <v>0</v>
      </c>
      <c r="O949" s="13"/>
      <c r="P949" s="13">
        <v>3054.5086206896553</v>
      </c>
      <c r="Q949" s="13">
        <v>3054.5086206896553</v>
      </c>
      <c r="R949" s="13">
        <v>3054.5086206896553</v>
      </c>
      <c r="S949" s="13">
        <v>3054.5086206896553</v>
      </c>
      <c r="T949" s="13">
        <v>3054.5086206896553</v>
      </c>
      <c r="U949" s="13">
        <v>3054.5086206896553</v>
      </c>
      <c r="V949" s="25">
        <v>3054.5086206896553</v>
      </c>
      <c r="W949" s="13"/>
      <c r="X949" s="13"/>
      <c r="Y949" s="13"/>
      <c r="Z949" s="38">
        <v>3054.5086206896553</v>
      </c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9"/>
      <c r="BR949" s="39"/>
      <c r="BS949" s="39"/>
      <c r="BT949" s="39"/>
      <c r="BU949" s="39"/>
      <c r="BV949" s="39"/>
      <c r="BW949" s="39"/>
      <c r="BX949" s="39"/>
      <c r="BY949" s="39"/>
      <c r="BZ949" s="39"/>
      <c r="CA949" s="39"/>
      <c r="CB949" s="39"/>
      <c r="CF949" s="18">
        <f t="shared" si="117"/>
        <v>6109.0172413793107</v>
      </c>
      <c r="CG949" s="18">
        <f t="shared" si="115"/>
        <v>0</v>
      </c>
      <c r="CH949" s="13">
        <f t="shared" si="116"/>
        <v>6109.0172413793107</v>
      </c>
      <c r="CI949" s="13">
        <f t="shared" si="118"/>
        <v>12586.206896551725</v>
      </c>
      <c r="CJ949" s="13">
        <f t="shared" si="119"/>
        <v>18695.224137931036</v>
      </c>
      <c r="CK949" s="13"/>
      <c r="CL949" s="13">
        <f t="shared" si="120"/>
        <v>125862.06896551725</v>
      </c>
      <c r="CN949" t="s">
        <v>501</v>
      </c>
      <c r="CO949" t="s">
        <v>213</v>
      </c>
      <c r="CP949" t="s">
        <v>970</v>
      </c>
      <c r="CQ949" t="s">
        <v>25</v>
      </c>
      <c r="CR949" s="18">
        <f t="shared" si="121"/>
        <v>18695.224137931036</v>
      </c>
    </row>
    <row r="950" spans="1:96" x14ac:dyDescent="0.25">
      <c r="A950" t="s">
        <v>29</v>
      </c>
      <c r="B950" s="11">
        <v>4422</v>
      </c>
      <c r="C950">
        <v>248</v>
      </c>
      <c r="D950" s="21" t="s">
        <v>968</v>
      </c>
      <c r="E950" s="11" t="s">
        <v>1144</v>
      </c>
      <c r="F950" s="11" t="s">
        <v>439</v>
      </c>
      <c r="G950" s="13">
        <v>3054.5086206896553</v>
      </c>
      <c r="H950" s="13">
        <v>3543.23</v>
      </c>
      <c r="I950" s="14">
        <v>48</v>
      </c>
      <c r="J950" s="15">
        <v>43429</v>
      </c>
      <c r="K950" s="15">
        <v>44859</v>
      </c>
      <c r="L950" s="13">
        <v>125862.06896551725</v>
      </c>
      <c r="M950" s="13">
        <v>12586.206896551725</v>
      </c>
      <c r="N950" s="16">
        <v>0</v>
      </c>
      <c r="O950" s="13"/>
      <c r="P950" s="13">
        <v>3054.5086206896553</v>
      </c>
      <c r="Q950" s="13">
        <v>3054.5086206896553</v>
      </c>
      <c r="R950" s="13">
        <v>3054.5086206896553</v>
      </c>
      <c r="S950" s="13">
        <v>3054.5086206896553</v>
      </c>
      <c r="T950" s="13">
        <v>3054.5086206896553</v>
      </c>
      <c r="U950" s="13">
        <v>3054.5086206896553</v>
      </c>
      <c r="V950" s="25">
        <v>3054.5086206896553</v>
      </c>
      <c r="W950" s="13"/>
      <c r="X950" s="13"/>
      <c r="Y950" s="13"/>
      <c r="Z950" s="38">
        <v>3054.5086206896553</v>
      </c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9"/>
      <c r="BR950" s="39"/>
      <c r="BS950" s="39"/>
      <c r="BT950" s="39"/>
      <c r="BU950" s="39"/>
      <c r="BV950" s="39"/>
      <c r="BW950" s="39"/>
      <c r="BX950" s="39"/>
      <c r="BY950" s="39"/>
      <c r="BZ950" s="39"/>
      <c r="CA950" s="39"/>
      <c r="CB950" s="39"/>
      <c r="CF950" s="18">
        <f t="shared" si="117"/>
        <v>6109.0172413793107</v>
      </c>
      <c r="CG950" s="18">
        <f t="shared" ref="CG950:CG1013" si="122">-N950</f>
        <v>0</v>
      </c>
      <c r="CH950" s="13">
        <f t="shared" si="116"/>
        <v>6109.0172413793107</v>
      </c>
      <c r="CI950" s="13">
        <f t="shared" si="118"/>
        <v>12586.206896551725</v>
      </c>
      <c r="CJ950" s="13">
        <f t="shared" si="119"/>
        <v>18695.224137931036</v>
      </c>
      <c r="CK950" s="13"/>
      <c r="CL950" s="13">
        <f t="shared" si="120"/>
        <v>125862.06896551725</v>
      </c>
      <c r="CN950" t="s">
        <v>501</v>
      </c>
      <c r="CO950" t="s">
        <v>213</v>
      </c>
      <c r="CP950" t="s">
        <v>970</v>
      </c>
      <c r="CQ950" t="s">
        <v>25</v>
      </c>
      <c r="CR950" s="18">
        <f t="shared" si="121"/>
        <v>18695.224137931036</v>
      </c>
    </row>
    <row r="951" spans="1:96" x14ac:dyDescent="0.25">
      <c r="A951" t="s">
        <v>29</v>
      </c>
      <c r="B951" s="11">
        <v>4422</v>
      </c>
      <c r="C951">
        <v>249</v>
      </c>
      <c r="D951" s="21" t="s">
        <v>968</v>
      </c>
      <c r="E951" s="11" t="s">
        <v>1145</v>
      </c>
      <c r="F951" s="11" t="s">
        <v>439</v>
      </c>
      <c r="G951" s="13">
        <v>3054.5086206896553</v>
      </c>
      <c r="H951" s="13">
        <v>3543.23</v>
      </c>
      <c r="I951" s="14">
        <v>48</v>
      </c>
      <c r="J951" s="15">
        <v>43429</v>
      </c>
      <c r="K951" s="15">
        <v>44859</v>
      </c>
      <c r="L951" s="13">
        <v>125862.06896551725</v>
      </c>
      <c r="M951" s="13">
        <v>12586.206896551725</v>
      </c>
      <c r="N951" s="16">
        <v>0</v>
      </c>
      <c r="O951" s="13"/>
      <c r="P951" s="13">
        <v>3054.5086206896553</v>
      </c>
      <c r="Q951" s="13">
        <v>3054.5086206896553</v>
      </c>
      <c r="R951" s="13">
        <v>3054.5086206896553</v>
      </c>
      <c r="S951" s="13">
        <v>3054.5086206896553</v>
      </c>
      <c r="T951" s="13">
        <v>3054.5086206896553</v>
      </c>
      <c r="U951" s="13">
        <v>3054.5086206896553</v>
      </c>
      <c r="V951" s="25">
        <v>3054.5086206896553</v>
      </c>
      <c r="W951" s="13"/>
      <c r="X951" s="13"/>
      <c r="Y951" s="13"/>
      <c r="Z951" s="38">
        <v>3054.5086206896553</v>
      </c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9"/>
      <c r="BR951" s="39"/>
      <c r="BS951" s="39"/>
      <c r="BT951" s="39"/>
      <c r="BU951" s="39"/>
      <c r="BV951" s="39"/>
      <c r="BW951" s="39"/>
      <c r="BX951" s="39"/>
      <c r="BY951" s="39"/>
      <c r="BZ951" s="39"/>
      <c r="CA951" s="39"/>
      <c r="CB951" s="39"/>
      <c r="CF951" s="18">
        <f t="shared" si="117"/>
        <v>6109.0172413793107</v>
      </c>
      <c r="CG951" s="18">
        <f t="shared" si="122"/>
        <v>0</v>
      </c>
      <c r="CH951" s="13">
        <f t="shared" si="116"/>
        <v>6109.0172413793107</v>
      </c>
      <c r="CI951" s="13">
        <f t="shared" si="118"/>
        <v>12586.206896551725</v>
      </c>
      <c r="CJ951" s="13">
        <f t="shared" si="119"/>
        <v>18695.224137931036</v>
      </c>
      <c r="CK951" s="13"/>
      <c r="CL951" s="13">
        <f t="shared" si="120"/>
        <v>125862.06896551725</v>
      </c>
      <c r="CN951" t="s">
        <v>501</v>
      </c>
      <c r="CO951" t="s">
        <v>213</v>
      </c>
      <c r="CP951" t="s">
        <v>970</v>
      </c>
      <c r="CQ951" t="s">
        <v>25</v>
      </c>
      <c r="CR951" s="18">
        <f t="shared" si="121"/>
        <v>18695.224137931036</v>
      </c>
    </row>
    <row r="952" spans="1:96" x14ac:dyDescent="0.25">
      <c r="A952" t="s">
        <v>29</v>
      </c>
      <c r="B952" s="11">
        <v>4422</v>
      </c>
      <c r="C952">
        <v>250</v>
      </c>
      <c r="D952" s="21" t="s">
        <v>968</v>
      </c>
      <c r="E952" s="11" t="s">
        <v>1146</v>
      </c>
      <c r="F952" s="11" t="s">
        <v>439</v>
      </c>
      <c r="G952" s="13">
        <v>3054.5086206896553</v>
      </c>
      <c r="H952" s="13">
        <v>3543.23</v>
      </c>
      <c r="I952" s="14">
        <v>48</v>
      </c>
      <c r="J952" s="15">
        <v>43429</v>
      </c>
      <c r="K952" s="15">
        <v>44859</v>
      </c>
      <c r="L952" s="13">
        <v>125862.06896551725</v>
      </c>
      <c r="M952" s="13">
        <v>12586.206896551725</v>
      </c>
      <c r="N952" s="16">
        <v>0</v>
      </c>
      <c r="O952" s="13"/>
      <c r="P952" s="13">
        <v>3054.5086206896553</v>
      </c>
      <c r="Q952" s="13">
        <v>3054.5086206896553</v>
      </c>
      <c r="R952" s="13">
        <v>3054.5086206896553</v>
      </c>
      <c r="S952" s="13">
        <v>3054.5086206896553</v>
      </c>
      <c r="T952" s="13">
        <v>3054.5086206896553</v>
      </c>
      <c r="U952" s="13">
        <v>3054.5086206896553</v>
      </c>
      <c r="V952" s="25">
        <v>3054.5086206896553</v>
      </c>
      <c r="W952" s="13"/>
      <c r="X952" s="13"/>
      <c r="Y952" s="13"/>
      <c r="Z952" s="38">
        <v>3054.5086206896553</v>
      </c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9"/>
      <c r="BR952" s="39"/>
      <c r="BS952" s="39"/>
      <c r="BT952" s="39"/>
      <c r="BU952" s="39"/>
      <c r="BV952" s="39"/>
      <c r="BW952" s="39"/>
      <c r="BX952" s="39"/>
      <c r="BY952" s="39"/>
      <c r="BZ952" s="39"/>
      <c r="CA952" s="39"/>
      <c r="CB952" s="39"/>
      <c r="CF952" s="18">
        <f t="shared" si="117"/>
        <v>6109.0172413793107</v>
      </c>
      <c r="CG952" s="18">
        <f t="shared" si="122"/>
        <v>0</v>
      </c>
      <c r="CH952" s="13">
        <f t="shared" si="116"/>
        <v>6109.0172413793107</v>
      </c>
      <c r="CI952" s="13">
        <f t="shared" si="118"/>
        <v>12586.206896551725</v>
      </c>
      <c r="CJ952" s="13">
        <f t="shared" si="119"/>
        <v>18695.224137931036</v>
      </c>
      <c r="CK952" s="13"/>
      <c r="CL952" s="13">
        <f t="shared" si="120"/>
        <v>125862.06896551725</v>
      </c>
      <c r="CN952" t="s">
        <v>501</v>
      </c>
      <c r="CO952" t="s">
        <v>213</v>
      </c>
      <c r="CP952" t="s">
        <v>970</v>
      </c>
      <c r="CQ952" t="s">
        <v>25</v>
      </c>
      <c r="CR952" s="18">
        <f t="shared" si="121"/>
        <v>18695.224137931036</v>
      </c>
    </row>
    <row r="953" spans="1:96" x14ac:dyDescent="0.25">
      <c r="A953" t="s">
        <v>29</v>
      </c>
      <c r="B953" s="11">
        <v>4422</v>
      </c>
      <c r="C953">
        <v>251</v>
      </c>
      <c r="D953" s="21" t="s">
        <v>968</v>
      </c>
      <c r="E953" s="11" t="s">
        <v>1147</v>
      </c>
      <c r="F953" s="11" t="s">
        <v>439</v>
      </c>
      <c r="G953" s="13">
        <v>3054.5086206896553</v>
      </c>
      <c r="H953" s="13">
        <v>3543.23</v>
      </c>
      <c r="I953" s="14">
        <v>48</v>
      </c>
      <c r="J953" s="15">
        <v>43429</v>
      </c>
      <c r="K953" s="15">
        <v>44859</v>
      </c>
      <c r="L953" s="13">
        <v>125862.06896551725</v>
      </c>
      <c r="M953" s="13">
        <v>12586.206896551725</v>
      </c>
      <c r="N953" s="16">
        <v>0</v>
      </c>
      <c r="O953" s="13"/>
      <c r="P953" s="13">
        <v>3054.5086206896553</v>
      </c>
      <c r="Q953" s="13">
        <v>3054.5086206896553</v>
      </c>
      <c r="R953" s="13">
        <v>3054.5086206896553</v>
      </c>
      <c r="S953" s="13">
        <v>3054.5086206896553</v>
      </c>
      <c r="T953" s="13">
        <v>3054.5086206896553</v>
      </c>
      <c r="U953" s="13">
        <v>3054.5086206896553</v>
      </c>
      <c r="V953" s="25">
        <v>3054.5086206896553</v>
      </c>
      <c r="W953" s="13"/>
      <c r="X953" s="13"/>
      <c r="Y953" s="13"/>
      <c r="Z953" s="38">
        <v>3054.5086206896553</v>
      </c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9"/>
      <c r="BR953" s="39"/>
      <c r="BS953" s="39"/>
      <c r="BT953" s="39"/>
      <c r="BU953" s="39"/>
      <c r="BV953" s="39"/>
      <c r="BW953" s="39"/>
      <c r="BX953" s="39"/>
      <c r="BY953" s="39"/>
      <c r="BZ953" s="39"/>
      <c r="CA953" s="39"/>
      <c r="CB953" s="39"/>
      <c r="CF953" s="18">
        <f t="shared" si="117"/>
        <v>6109.0172413793107</v>
      </c>
      <c r="CG953" s="18">
        <f t="shared" si="122"/>
        <v>0</v>
      </c>
      <c r="CH953" s="13">
        <f t="shared" si="116"/>
        <v>6109.0172413793107</v>
      </c>
      <c r="CI953" s="13">
        <f t="shared" si="118"/>
        <v>12586.206896551725</v>
      </c>
      <c r="CJ953" s="13">
        <f t="shared" si="119"/>
        <v>18695.224137931036</v>
      </c>
      <c r="CK953" s="13"/>
      <c r="CL953" s="13">
        <f t="shared" si="120"/>
        <v>125862.06896551725</v>
      </c>
      <c r="CN953" t="s">
        <v>501</v>
      </c>
      <c r="CO953" t="s">
        <v>213</v>
      </c>
      <c r="CP953" t="s">
        <v>970</v>
      </c>
      <c r="CQ953" t="s">
        <v>25</v>
      </c>
      <c r="CR953" s="18">
        <f t="shared" si="121"/>
        <v>18695.224137931036</v>
      </c>
    </row>
    <row r="954" spans="1:96" x14ac:dyDescent="0.25">
      <c r="A954" t="s">
        <v>29</v>
      </c>
      <c r="B954" s="11">
        <v>4422</v>
      </c>
      <c r="C954">
        <v>252</v>
      </c>
      <c r="D954" s="21" t="s">
        <v>968</v>
      </c>
      <c r="E954" s="11" t="s">
        <v>1148</v>
      </c>
      <c r="F954" s="11" t="s">
        <v>439</v>
      </c>
      <c r="G954" s="13">
        <v>3054.5086206896553</v>
      </c>
      <c r="H954" s="13">
        <v>3543.23</v>
      </c>
      <c r="I954" s="14">
        <v>48</v>
      </c>
      <c r="J954" s="15">
        <v>43429</v>
      </c>
      <c r="K954" s="15">
        <v>44859</v>
      </c>
      <c r="L954" s="13">
        <v>125862.06896551725</v>
      </c>
      <c r="M954" s="13">
        <v>12586.206896551725</v>
      </c>
      <c r="N954" s="16">
        <v>0</v>
      </c>
      <c r="O954" s="13"/>
      <c r="P954" s="13">
        <v>3054.5086206896553</v>
      </c>
      <c r="Q954" s="13">
        <v>3054.5086206896553</v>
      </c>
      <c r="R954" s="13">
        <v>3054.5086206896553</v>
      </c>
      <c r="S954" s="13">
        <v>3054.5086206896553</v>
      </c>
      <c r="T954" s="13">
        <v>3054.5086206896553</v>
      </c>
      <c r="U954" s="13">
        <v>3054.5086206896553</v>
      </c>
      <c r="V954" s="25">
        <v>3054.5086206896553</v>
      </c>
      <c r="W954" s="13"/>
      <c r="X954" s="13"/>
      <c r="Y954" s="13"/>
      <c r="Z954" s="38">
        <v>3054.5086206896553</v>
      </c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9"/>
      <c r="BR954" s="39"/>
      <c r="BS954" s="39"/>
      <c r="BT954" s="39"/>
      <c r="BU954" s="39"/>
      <c r="BV954" s="39"/>
      <c r="BW954" s="39"/>
      <c r="BX954" s="39"/>
      <c r="BY954" s="39"/>
      <c r="BZ954" s="39"/>
      <c r="CA954" s="39"/>
      <c r="CB954" s="39"/>
      <c r="CF954" s="18">
        <f t="shared" si="117"/>
        <v>6109.0172413793107</v>
      </c>
      <c r="CG954" s="18">
        <f t="shared" si="122"/>
        <v>0</v>
      </c>
      <c r="CH954" s="13">
        <f t="shared" si="116"/>
        <v>6109.0172413793107</v>
      </c>
      <c r="CI954" s="13">
        <f t="shared" si="118"/>
        <v>12586.206896551725</v>
      </c>
      <c r="CJ954" s="13">
        <f t="shared" si="119"/>
        <v>18695.224137931036</v>
      </c>
      <c r="CK954" s="13"/>
      <c r="CL954" s="13">
        <f t="shared" si="120"/>
        <v>125862.06896551725</v>
      </c>
      <c r="CN954" t="s">
        <v>501</v>
      </c>
      <c r="CO954" t="s">
        <v>213</v>
      </c>
      <c r="CP954" t="s">
        <v>970</v>
      </c>
      <c r="CQ954" t="s">
        <v>25</v>
      </c>
      <c r="CR954" s="18">
        <f t="shared" si="121"/>
        <v>18695.224137931036</v>
      </c>
    </row>
    <row r="955" spans="1:96" x14ac:dyDescent="0.25">
      <c r="A955" t="s">
        <v>29</v>
      </c>
      <c r="B955" s="11">
        <v>4422</v>
      </c>
      <c r="C955">
        <v>253</v>
      </c>
      <c r="D955" s="21" t="s">
        <v>968</v>
      </c>
      <c r="E955" s="11" t="s">
        <v>1149</v>
      </c>
      <c r="F955" s="11" t="s">
        <v>439</v>
      </c>
      <c r="G955" s="13">
        <v>3054.5086206896553</v>
      </c>
      <c r="H955" s="13">
        <v>3543.23</v>
      </c>
      <c r="I955" s="14">
        <v>48</v>
      </c>
      <c r="J955" s="15">
        <v>43429</v>
      </c>
      <c r="K955" s="15">
        <v>44859</v>
      </c>
      <c r="L955" s="13">
        <v>125862.06896551725</v>
      </c>
      <c r="M955" s="13">
        <v>12586.206896551725</v>
      </c>
      <c r="N955" s="16">
        <v>0</v>
      </c>
      <c r="O955" s="13"/>
      <c r="P955" s="13">
        <v>3054.5086206896553</v>
      </c>
      <c r="Q955" s="13">
        <v>3054.5086206896553</v>
      </c>
      <c r="R955" s="13">
        <v>3054.5086206896553</v>
      </c>
      <c r="S955" s="13">
        <v>3054.5086206896553</v>
      </c>
      <c r="T955" s="13">
        <v>3054.5086206896553</v>
      </c>
      <c r="U955" s="13">
        <v>3054.5086206896553</v>
      </c>
      <c r="V955" s="25">
        <v>3054.5086206896553</v>
      </c>
      <c r="W955" s="13"/>
      <c r="X955" s="13"/>
      <c r="Y955" s="13"/>
      <c r="Z955" s="38">
        <v>3054.5086206896553</v>
      </c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9"/>
      <c r="BR955" s="39"/>
      <c r="BS955" s="39"/>
      <c r="BT955" s="39"/>
      <c r="BU955" s="39"/>
      <c r="BV955" s="39"/>
      <c r="BW955" s="39"/>
      <c r="BX955" s="39"/>
      <c r="BY955" s="39"/>
      <c r="BZ955" s="39"/>
      <c r="CA955" s="39"/>
      <c r="CB955" s="39"/>
      <c r="CF955" s="18">
        <f t="shared" si="117"/>
        <v>6109.0172413793107</v>
      </c>
      <c r="CG955" s="18">
        <f t="shared" si="122"/>
        <v>0</v>
      </c>
      <c r="CH955" s="13">
        <f t="shared" si="116"/>
        <v>6109.0172413793107</v>
      </c>
      <c r="CI955" s="13">
        <f t="shared" si="118"/>
        <v>12586.206896551725</v>
      </c>
      <c r="CJ955" s="13">
        <f t="shared" si="119"/>
        <v>18695.224137931036</v>
      </c>
      <c r="CK955" s="13"/>
      <c r="CL955" s="13">
        <f t="shared" si="120"/>
        <v>125862.06896551725</v>
      </c>
      <c r="CN955" t="s">
        <v>501</v>
      </c>
      <c r="CO955" t="s">
        <v>213</v>
      </c>
      <c r="CP955" t="s">
        <v>970</v>
      </c>
      <c r="CQ955" t="s">
        <v>25</v>
      </c>
      <c r="CR955" s="18">
        <f t="shared" si="121"/>
        <v>18695.224137931036</v>
      </c>
    </row>
    <row r="956" spans="1:96" x14ac:dyDescent="0.25">
      <c r="A956" t="s">
        <v>29</v>
      </c>
      <c r="B956" s="11">
        <v>4422</v>
      </c>
      <c r="C956">
        <v>254</v>
      </c>
      <c r="D956" s="21" t="s">
        <v>968</v>
      </c>
      <c r="E956" s="11" t="s">
        <v>1150</v>
      </c>
      <c r="F956" s="11" t="s">
        <v>439</v>
      </c>
      <c r="G956" s="13">
        <v>3054.5086206896553</v>
      </c>
      <c r="H956" s="13">
        <v>3543.23</v>
      </c>
      <c r="I956" s="14">
        <v>48</v>
      </c>
      <c r="J956" s="15">
        <v>43429</v>
      </c>
      <c r="K956" s="15">
        <v>44859</v>
      </c>
      <c r="L956" s="13">
        <v>125862.06896551725</v>
      </c>
      <c r="M956" s="13">
        <v>12586.206896551725</v>
      </c>
      <c r="N956" s="16">
        <v>0</v>
      </c>
      <c r="O956" s="13"/>
      <c r="P956" s="13">
        <v>3054.5086206896553</v>
      </c>
      <c r="Q956" s="13">
        <v>3054.5086206896553</v>
      </c>
      <c r="R956" s="13">
        <v>3054.5086206896553</v>
      </c>
      <c r="S956" s="13">
        <v>3054.5086206896553</v>
      </c>
      <c r="T956" s="13">
        <v>3054.5086206896553</v>
      </c>
      <c r="U956" s="13">
        <v>3054.5086206896553</v>
      </c>
      <c r="V956" s="25">
        <v>3054.5086206896553</v>
      </c>
      <c r="W956" s="13"/>
      <c r="X956" s="13"/>
      <c r="Y956" s="13"/>
      <c r="Z956" s="38">
        <v>3054.5086206896553</v>
      </c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9"/>
      <c r="BR956" s="39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F956" s="18">
        <f t="shared" si="117"/>
        <v>6109.0172413793107</v>
      </c>
      <c r="CG956" s="18">
        <f t="shared" si="122"/>
        <v>0</v>
      </c>
      <c r="CH956" s="13">
        <f t="shared" si="116"/>
        <v>6109.0172413793107</v>
      </c>
      <c r="CI956" s="13">
        <f t="shared" si="118"/>
        <v>12586.206896551725</v>
      </c>
      <c r="CJ956" s="13">
        <f t="shared" si="119"/>
        <v>18695.224137931036</v>
      </c>
      <c r="CK956" s="13"/>
      <c r="CL956" s="13">
        <f t="shared" si="120"/>
        <v>125862.06896551725</v>
      </c>
      <c r="CN956" t="s">
        <v>501</v>
      </c>
      <c r="CO956" t="s">
        <v>213</v>
      </c>
      <c r="CP956" t="s">
        <v>970</v>
      </c>
      <c r="CQ956" t="s">
        <v>25</v>
      </c>
      <c r="CR956" s="18">
        <f t="shared" si="121"/>
        <v>18695.224137931036</v>
      </c>
    </row>
    <row r="957" spans="1:96" x14ac:dyDescent="0.25">
      <c r="A957" t="s">
        <v>29</v>
      </c>
      <c r="B957" s="11">
        <v>4422</v>
      </c>
      <c r="C957">
        <v>255</v>
      </c>
      <c r="D957" s="21" t="s">
        <v>968</v>
      </c>
      <c r="E957" s="11" t="s">
        <v>1151</v>
      </c>
      <c r="F957" s="11" t="s">
        <v>439</v>
      </c>
      <c r="G957" s="13">
        <v>3054.5086206896553</v>
      </c>
      <c r="H957" s="13">
        <v>3543.23</v>
      </c>
      <c r="I957" s="14">
        <v>48</v>
      </c>
      <c r="J957" s="15">
        <v>43429</v>
      </c>
      <c r="K957" s="15">
        <v>44859</v>
      </c>
      <c r="L957" s="13">
        <v>125862.06896551725</v>
      </c>
      <c r="M957" s="13">
        <v>12586.206896551725</v>
      </c>
      <c r="N957" s="16">
        <v>0</v>
      </c>
      <c r="O957" s="13"/>
      <c r="P957" s="13">
        <v>3054.5086206896553</v>
      </c>
      <c r="Q957" s="13">
        <v>3054.5086206896553</v>
      </c>
      <c r="R957" s="13">
        <v>3054.5086206896553</v>
      </c>
      <c r="S957" s="13">
        <v>3054.5086206896553</v>
      </c>
      <c r="T957" s="13">
        <v>3054.5086206896553</v>
      </c>
      <c r="U957" s="13">
        <v>3054.5086206896553</v>
      </c>
      <c r="V957" s="25">
        <v>3054.5086206896553</v>
      </c>
      <c r="W957" s="13"/>
      <c r="X957" s="13"/>
      <c r="Y957" s="13"/>
      <c r="Z957" s="38">
        <v>3054.5086206896553</v>
      </c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9"/>
      <c r="BR957" s="39"/>
      <c r="BS957" s="39"/>
      <c r="BT957" s="39"/>
      <c r="BU957" s="39"/>
      <c r="BV957" s="39"/>
      <c r="BW957" s="39"/>
      <c r="BX957" s="39"/>
      <c r="BY957" s="39"/>
      <c r="BZ957" s="39"/>
      <c r="CA957" s="39"/>
      <c r="CB957" s="39"/>
      <c r="CF957" s="18">
        <f t="shared" si="117"/>
        <v>6109.0172413793107</v>
      </c>
      <c r="CG957" s="18">
        <f t="shared" si="122"/>
        <v>0</v>
      </c>
      <c r="CH957" s="13">
        <f t="shared" si="116"/>
        <v>6109.0172413793107</v>
      </c>
      <c r="CI957" s="13">
        <f t="shared" si="118"/>
        <v>12586.206896551725</v>
      </c>
      <c r="CJ957" s="13">
        <f t="shared" si="119"/>
        <v>18695.224137931036</v>
      </c>
      <c r="CK957" s="13"/>
      <c r="CL957" s="13">
        <f t="shared" si="120"/>
        <v>125862.06896551725</v>
      </c>
      <c r="CN957" t="s">
        <v>501</v>
      </c>
      <c r="CO957" t="s">
        <v>213</v>
      </c>
      <c r="CP957" t="s">
        <v>970</v>
      </c>
      <c r="CQ957" t="s">
        <v>25</v>
      </c>
      <c r="CR957" s="18">
        <f t="shared" si="121"/>
        <v>18695.224137931036</v>
      </c>
    </row>
    <row r="958" spans="1:96" x14ac:dyDescent="0.25">
      <c r="A958" t="s">
        <v>29</v>
      </c>
      <c r="B958" s="11">
        <v>4422</v>
      </c>
      <c r="C958">
        <v>256</v>
      </c>
      <c r="D958" s="21" t="s">
        <v>968</v>
      </c>
      <c r="E958" s="11" t="s">
        <v>1152</v>
      </c>
      <c r="F958" s="11" t="s">
        <v>439</v>
      </c>
      <c r="G958" s="13">
        <v>3054.5086206896553</v>
      </c>
      <c r="H958" s="13">
        <v>3543.23</v>
      </c>
      <c r="I958" s="14">
        <v>48</v>
      </c>
      <c r="J958" s="15">
        <v>43429</v>
      </c>
      <c r="K958" s="15">
        <v>44859</v>
      </c>
      <c r="L958" s="13">
        <v>125862.06896551725</v>
      </c>
      <c r="M958" s="13">
        <v>12586.206896551725</v>
      </c>
      <c r="N958" s="16">
        <v>0</v>
      </c>
      <c r="O958" s="13"/>
      <c r="P958" s="13">
        <v>3054.5086206896553</v>
      </c>
      <c r="Q958" s="13">
        <v>3054.5086206896553</v>
      </c>
      <c r="R958" s="13">
        <v>3054.5086206896553</v>
      </c>
      <c r="S958" s="13">
        <v>3054.5086206896553</v>
      </c>
      <c r="T958" s="13">
        <v>3054.5086206896553</v>
      </c>
      <c r="U958" s="13">
        <v>3054.5086206896553</v>
      </c>
      <c r="V958" s="25">
        <v>3054.5086206896553</v>
      </c>
      <c r="W958" s="13"/>
      <c r="X958" s="13"/>
      <c r="Y958" s="13"/>
      <c r="Z958" s="38">
        <v>3054.5086206896553</v>
      </c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9"/>
      <c r="BR958" s="39"/>
      <c r="BS958" s="39"/>
      <c r="BT958" s="39"/>
      <c r="BU958" s="39"/>
      <c r="BV958" s="39"/>
      <c r="BW958" s="39"/>
      <c r="BX958" s="39"/>
      <c r="BY958" s="39"/>
      <c r="BZ958" s="39"/>
      <c r="CA958" s="39"/>
      <c r="CB958" s="39"/>
      <c r="CF958" s="18">
        <f t="shared" si="117"/>
        <v>6109.0172413793107</v>
      </c>
      <c r="CG958" s="18">
        <f t="shared" si="122"/>
        <v>0</v>
      </c>
      <c r="CH958" s="13">
        <f t="shared" si="116"/>
        <v>6109.0172413793107</v>
      </c>
      <c r="CI958" s="13">
        <f t="shared" si="118"/>
        <v>12586.206896551725</v>
      </c>
      <c r="CJ958" s="13">
        <f t="shared" si="119"/>
        <v>18695.224137931036</v>
      </c>
      <c r="CK958" s="13"/>
      <c r="CL958" s="13">
        <f t="shared" si="120"/>
        <v>125862.06896551725</v>
      </c>
      <c r="CN958" t="s">
        <v>501</v>
      </c>
      <c r="CO958" t="s">
        <v>213</v>
      </c>
      <c r="CP958" t="s">
        <v>970</v>
      </c>
      <c r="CQ958" t="s">
        <v>25</v>
      </c>
      <c r="CR958" s="18">
        <f t="shared" si="121"/>
        <v>18695.224137931036</v>
      </c>
    </row>
    <row r="959" spans="1:96" x14ac:dyDescent="0.25">
      <c r="A959" t="s">
        <v>29</v>
      </c>
      <c r="B959" s="11">
        <v>4422</v>
      </c>
      <c r="C959">
        <v>257</v>
      </c>
      <c r="D959" s="21" t="s">
        <v>968</v>
      </c>
      <c r="E959" s="11" t="s">
        <v>1153</v>
      </c>
      <c r="F959" s="11" t="s">
        <v>439</v>
      </c>
      <c r="G959" s="13">
        <v>3054.5086206896553</v>
      </c>
      <c r="H959" s="13">
        <v>3543.23</v>
      </c>
      <c r="I959" s="14">
        <v>48</v>
      </c>
      <c r="J959" s="15">
        <v>43429</v>
      </c>
      <c r="K959" s="15">
        <v>44859</v>
      </c>
      <c r="L959" s="13">
        <v>125862.06896551725</v>
      </c>
      <c r="M959" s="13">
        <v>12586.206896551725</v>
      </c>
      <c r="N959" s="16">
        <v>0</v>
      </c>
      <c r="O959" s="13"/>
      <c r="P959" s="13">
        <v>3054.5086206896553</v>
      </c>
      <c r="Q959" s="13">
        <v>3054.5086206896553</v>
      </c>
      <c r="R959" s="13">
        <v>3054.5086206896553</v>
      </c>
      <c r="S959" s="13">
        <v>3054.5086206896553</v>
      </c>
      <c r="T959" s="13">
        <v>3054.5086206896553</v>
      </c>
      <c r="U959" s="13">
        <v>3054.5086206896553</v>
      </c>
      <c r="V959" s="25">
        <v>3054.5086206896553</v>
      </c>
      <c r="W959" s="13"/>
      <c r="X959" s="13"/>
      <c r="Y959" s="13"/>
      <c r="Z959" s="38">
        <v>3054.5086206896553</v>
      </c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9"/>
      <c r="BR959" s="39"/>
      <c r="BS959" s="39"/>
      <c r="BT959" s="39"/>
      <c r="BU959" s="39"/>
      <c r="BV959" s="39"/>
      <c r="BW959" s="39"/>
      <c r="BX959" s="39"/>
      <c r="BY959" s="39"/>
      <c r="BZ959" s="39"/>
      <c r="CA959" s="39"/>
      <c r="CB959" s="39"/>
      <c r="CF959" s="18">
        <f t="shared" si="117"/>
        <v>6109.0172413793107</v>
      </c>
      <c r="CG959" s="18">
        <f t="shared" si="122"/>
        <v>0</v>
      </c>
      <c r="CH959" s="13">
        <f t="shared" si="116"/>
        <v>6109.0172413793107</v>
      </c>
      <c r="CI959" s="13">
        <f t="shared" si="118"/>
        <v>12586.206896551725</v>
      </c>
      <c r="CJ959" s="13">
        <f t="shared" si="119"/>
        <v>18695.224137931036</v>
      </c>
      <c r="CK959" s="13"/>
      <c r="CL959" s="13">
        <f t="shared" si="120"/>
        <v>125862.06896551725</v>
      </c>
      <c r="CN959" t="s">
        <v>501</v>
      </c>
      <c r="CO959" t="s">
        <v>226</v>
      </c>
      <c r="CP959" t="s">
        <v>970</v>
      </c>
      <c r="CQ959" t="s">
        <v>25</v>
      </c>
      <c r="CR959" s="18">
        <f t="shared" si="121"/>
        <v>18695.224137931036</v>
      </c>
    </row>
    <row r="960" spans="1:96" x14ac:dyDescent="0.25">
      <c r="A960" t="s">
        <v>29</v>
      </c>
      <c r="B960" s="11">
        <v>4422</v>
      </c>
      <c r="C960">
        <v>258</v>
      </c>
      <c r="D960" s="21" t="s">
        <v>968</v>
      </c>
      <c r="E960" s="11" t="s">
        <v>1154</v>
      </c>
      <c r="F960" s="11" t="s">
        <v>439</v>
      </c>
      <c r="G960" s="13">
        <v>3054.5086206896553</v>
      </c>
      <c r="H960" s="13">
        <v>3543.23</v>
      </c>
      <c r="I960" s="14">
        <v>48</v>
      </c>
      <c r="J960" s="15">
        <v>43429</v>
      </c>
      <c r="K960" s="15">
        <v>44859</v>
      </c>
      <c r="L960" s="13">
        <v>125862.06896551725</v>
      </c>
      <c r="M960" s="13">
        <v>12586.206896551725</v>
      </c>
      <c r="N960" s="16">
        <v>0</v>
      </c>
      <c r="O960" s="13"/>
      <c r="P960" s="13">
        <v>3054.5086206896553</v>
      </c>
      <c r="Q960" s="13">
        <v>3054.5086206896553</v>
      </c>
      <c r="R960" s="13">
        <v>3054.5086206896553</v>
      </c>
      <c r="S960" s="13">
        <v>3054.5086206896553</v>
      </c>
      <c r="T960" s="13">
        <v>3054.5086206896553</v>
      </c>
      <c r="U960" s="13">
        <v>3054.5086206896553</v>
      </c>
      <c r="V960" s="25">
        <v>3054.5086206896553</v>
      </c>
      <c r="W960" s="13"/>
      <c r="X960" s="13"/>
      <c r="Y960" s="13"/>
      <c r="Z960" s="38">
        <v>3054.5086206896553</v>
      </c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9"/>
      <c r="BR960" s="39"/>
      <c r="BS960" s="39"/>
      <c r="BT960" s="39"/>
      <c r="BU960" s="39"/>
      <c r="BV960" s="39"/>
      <c r="BW960" s="39"/>
      <c r="BX960" s="39"/>
      <c r="BY960" s="39"/>
      <c r="BZ960" s="39"/>
      <c r="CA960" s="39"/>
      <c r="CB960" s="39"/>
      <c r="CF960" s="18">
        <f t="shared" si="117"/>
        <v>6109.0172413793107</v>
      </c>
      <c r="CG960" s="18">
        <f t="shared" si="122"/>
        <v>0</v>
      </c>
      <c r="CH960" s="13">
        <f t="shared" si="116"/>
        <v>6109.0172413793107</v>
      </c>
      <c r="CI960" s="13">
        <f t="shared" si="118"/>
        <v>12586.206896551725</v>
      </c>
      <c r="CJ960" s="13">
        <f t="shared" si="119"/>
        <v>18695.224137931036</v>
      </c>
      <c r="CK960" s="13"/>
      <c r="CL960" s="13">
        <f t="shared" si="120"/>
        <v>125862.06896551725</v>
      </c>
      <c r="CN960" t="s">
        <v>501</v>
      </c>
      <c r="CO960" t="s">
        <v>213</v>
      </c>
      <c r="CP960" t="s">
        <v>970</v>
      </c>
      <c r="CQ960" t="s">
        <v>25</v>
      </c>
      <c r="CR960" s="18">
        <f t="shared" si="121"/>
        <v>18695.224137931036</v>
      </c>
    </row>
    <row r="961" spans="1:96" x14ac:dyDescent="0.25">
      <c r="A961" t="s">
        <v>29</v>
      </c>
      <c r="B961" s="11">
        <v>4422</v>
      </c>
      <c r="C961">
        <v>260</v>
      </c>
      <c r="D961" s="21" t="s">
        <v>968</v>
      </c>
      <c r="E961" s="11" t="s">
        <v>1155</v>
      </c>
      <c r="F961" s="11" t="s">
        <v>439</v>
      </c>
      <c r="G961" s="13">
        <v>3054.5086206896553</v>
      </c>
      <c r="H961" s="13">
        <v>3543.23</v>
      </c>
      <c r="I961" s="14">
        <v>48</v>
      </c>
      <c r="J961" s="15">
        <v>43429</v>
      </c>
      <c r="K961" s="15">
        <v>44859</v>
      </c>
      <c r="L961" s="13">
        <v>132758.62068965519</v>
      </c>
      <c r="M961" s="13">
        <v>13275.86206896552</v>
      </c>
      <c r="N961" s="16">
        <v>0</v>
      </c>
      <c r="O961" s="13"/>
      <c r="P961" s="13">
        <v>3054.5086206896553</v>
      </c>
      <c r="Q961" s="13">
        <v>3054.5086206896553</v>
      </c>
      <c r="R961" s="13">
        <v>3054.5086206896553</v>
      </c>
      <c r="S961" s="13">
        <v>3054.5086206896553</v>
      </c>
      <c r="T961" s="13">
        <v>3054.5086206896553</v>
      </c>
      <c r="U961" s="13">
        <v>3054.5086206896553</v>
      </c>
      <c r="V961" s="25">
        <v>3054.5086206896553</v>
      </c>
      <c r="W961" s="13"/>
      <c r="X961" s="13"/>
      <c r="Y961" s="13"/>
      <c r="Z961" s="38">
        <v>3054.5086206896553</v>
      </c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9"/>
      <c r="BR961" s="39"/>
      <c r="BS961" s="39"/>
      <c r="BT961" s="39"/>
      <c r="BU961" s="39"/>
      <c r="BV961" s="39"/>
      <c r="BW961" s="39"/>
      <c r="BX961" s="39"/>
      <c r="BY961" s="39"/>
      <c r="BZ961" s="39"/>
      <c r="CA961" s="39"/>
      <c r="CB961" s="39"/>
      <c r="CF961" s="18">
        <f t="shared" si="117"/>
        <v>6109.0172413793107</v>
      </c>
      <c r="CG961" s="18">
        <f t="shared" si="122"/>
        <v>0</v>
      </c>
      <c r="CH961" s="13">
        <f t="shared" si="116"/>
        <v>6109.0172413793107</v>
      </c>
      <c r="CI961" s="13">
        <f t="shared" si="118"/>
        <v>13275.86206896552</v>
      </c>
      <c r="CJ961" s="13">
        <f t="shared" si="119"/>
        <v>19384.87931034483</v>
      </c>
      <c r="CK961" s="13"/>
      <c r="CL961" s="13">
        <f t="shared" si="120"/>
        <v>132758.62068965519</v>
      </c>
      <c r="CN961" t="s">
        <v>501</v>
      </c>
      <c r="CO961" t="s">
        <v>213</v>
      </c>
      <c r="CP961" t="s">
        <v>970</v>
      </c>
      <c r="CQ961" t="s">
        <v>25</v>
      </c>
      <c r="CR961" s="18">
        <f t="shared" si="121"/>
        <v>19384.87931034483</v>
      </c>
    </row>
    <row r="962" spans="1:96" x14ac:dyDescent="0.25">
      <c r="A962" t="s">
        <v>29</v>
      </c>
      <c r="B962" s="11">
        <v>4422</v>
      </c>
      <c r="C962">
        <v>261</v>
      </c>
      <c r="D962" s="21" t="s">
        <v>968</v>
      </c>
      <c r="E962" s="11" t="s">
        <v>1156</v>
      </c>
      <c r="F962" s="11" t="s">
        <v>439</v>
      </c>
      <c r="G962" s="13">
        <v>3054.5086206896553</v>
      </c>
      <c r="H962" s="13">
        <v>3543.23</v>
      </c>
      <c r="I962" s="14">
        <v>48</v>
      </c>
      <c r="J962" s="15">
        <v>43429</v>
      </c>
      <c r="K962" s="15">
        <v>44859</v>
      </c>
      <c r="L962" s="13">
        <v>132758.62068965519</v>
      </c>
      <c r="M962" s="13">
        <v>13275.86206896552</v>
      </c>
      <c r="N962" s="16">
        <v>0</v>
      </c>
      <c r="O962" s="13"/>
      <c r="P962" s="13">
        <v>3054.5086206896553</v>
      </c>
      <c r="Q962" s="13">
        <v>3054.5086206896553</v>
      </c>
      <c r="R962" s="13">
        <v>3054.5086206896553</v>
      </c>
      <c r="S962" s="13">
        <v>3054.5086206896553</v>
      </c>
      <c r="T962" s="13">
        <v>3054.5086206896553</v>
      </c>
      <c r="U962" s="13">
        <v>3054.5086206896553</v>
      </c>
      <c r="V962" s="25">
        <v>3054.5086206896553</v>
      </c>
      <c r="W962" s="13"/>
      <c r="X962" s="13"/>
      <c r="Y962" s="13"/>
      <c r="Z962" s="38">
        <v>3054.5086206896553</v>
      </c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9"/>
      <c r="BR962" s="39"/>
      <c r="BS962" s="39"/>
      <c r="BT962" s="39"/>
      <c r="BU962" s="39"/>
      <c r="BV962" s="39"/>
      <c r="BW962" s="39"/>
      <c r="BX962" s="39"/>
      <c r="BY962" s="39"/>
      <c r="BZ962" s="39"/>
      <c r="CA962" s="39"/>
      <c r="CB962" s="39"/>
      <c r="CF962" s="18">
        <f t="shared" si="117"/>
        <v>6109.0172413793107</v>
      </c>
      <c r="CG962" s="18">
        <f t="shared" si="122"/>
        <v>0</v>
      </c>
      <c r="CH962" s="13">
        <f t="shared" si="116"/>
        <v>6109.0172413793107</v>
      </c>
      <c r="CI962" s="13">
        <f t="shared" si="118"/>
        <v>13275.86206896552</v>
      </c>
      <c r="CJ962" s="13">
        <f t="shared" si="119"/>
        <v>19384.87931034483</v>
      </c>
      <c r="CK962" s="13"/>
      <c r="CL962" s="13">
        <f t="shared" si="120"/>
        <v>132758.62068965519</v>
      </c>
      <c r="CN962" t="s">
        <v>501</v>
      </c>
      <c r="CO962" t="s">
        <v>213</v>
      </c>
      <c r="CP962" t="s">
        <v>970</v>
      </c>
      <c r="CQ962" t="s">
        <v>25</v>
      </c>
      <c r="CR962" s="18">
        <f t="shared" si="121"/>
        <v>19384.87931034483</v>
      </c>
    </row>
    <row r="963" spans="1:96" x14ac:dyDescent="0.25">
      <c r="A963" t="s">
        <v>29</v>
      </c>
      <c r="B963" s="11">
        <v>4422</v>
      </c>
      <c r="C963">
        <v>262</v>
      </c>
      <c r="D963" s="21" t="s">
        <v>968</v>
      </c>
      <c r="E963" s="11" t="s">
        <v>1157</v>
      </c>
      <c r="F963" s="11" t="s">
        <v>439</v>
      </c>
      <c r="G963" s="13">
        <v>3054.5086206896553</v>
      </c>
      <c r="H963" s="13">
        <v>3543.23</v>
      </c>
      <c r="I963" s="14">
        <v>48</v>
      </c>
      <c r="J963" s="15">
        <v>43429</v>
      </c>
      <c r="K963" s="15">
        <v>44859</v>
      </c>
      <c r="L963" s="13">
        <v>132758.62068965519</v>
      </c>
      <c r="M963" s="13">
        <v>13275.86206896552</v>
      </c>
      <c r="N963" s="16">
        <v>0</v>
      </c>
      <c r="O963" s="13"/>
      <c r="P963" s="13">
        <v>3054.5086206896553</v>
      </c>
      <c r="Q963" s="13">
        <v>3054.5086206896553</v>
      </c>
      <c r="R963" s="13">
        <v>3054.5086206896553</v>
      </c>
      <c r="S963" s="13">
        <v>3054.5086206896553</v>
      </c>
      <c r="T963" s="13">
        <v>3054.5086206896553</v>
      </c>
      <c r="U963" s="13">
        <v>3054.5086206896553</v>
      </c>
      <c r="V963" s="25">
        <v>3054.5086206896553</v>
      </c>
      <c r="W963" s="13"/>
      <c r="X963" s="13"/>
      <c r="Y963" s="13"/>
      <c r="Z963" s="38">
        <v>3054.5086206896553</v>
      </c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9"/>
      <c r="BR963" s="39"/>
      <c r="BS963" s="39"/>
      <c r="BT963" s="39"/>
      <c r="BU963" s="39"/>
      <c r="BV963" s="39"/>
      <c r="BW963" s="39"/>
      <c r="BX963" s="39"/>
      <c r="BY963" s="39"/>
      <c r="BZ963" s="39"/>
      <c r="CA963" s="39"/>
      <c r="CB963" s="39"/>
      <c r="CF963" s="18">
        <f t="shared" si="117"/>
        <v>6109.0172413793107</v>
      </c>
      <c r="CG963" s="18">
        <f t="shared" si="122"/>
        <v>0</v>
      </c>
      <c r="CH963" s="13">
        <f t="shared" si="116"/>
        <v>6109.0172413793107</v>
      </c>
      <c r="CI963" s="13">
        <f t="shared" si="118"/>
        <v>13275.86206896552</v>
      </c>
      <c r="CJ963" s="13">
        <f t="shared" si="119"/>
        <v>19384.87931034483</v>
      </c>
      <c r="CK963" s="13"/>
      <c r="CL963" s="13">
        <f t="shared" si="120"/>
        <v>132758.62068965519</v>
      </c>
      <c r="CN963" t="s">
        <v>501</v>
      </c>
      <c r="CO963" t="s">
        <v>213</v>
      </c>
      <c r="CP963" t="s">
        <v>970</v>
      </c>
      <c r="CQ963" t="s">
        <v>25</v>
      </c>
      <c r="CR963" s="18">
        <f t="shared" si="121"/>
        <v>19384.87931034483</v>
      </c>
    </row>
    <row r="964" spans="1:96" x14ac:dyDescent="0.25">
      <c r="A964" t="s">
        <v>29</v>
      </c>
      <c r="B964" s="11">
        <v>4422</v>
      </c>
      <c r="C964">
        <v>263</v>
      </c>
      <c r="D964" s="21" t="s">
        <v>968</v>
      </c>
      <c r="E964" s="11" t="s">
        <v>1158</v>
      </c>
      <c r="F964" s="11" t="s">
        <v>439</v>
      </c>
      <c r="G964" s="13">
        <v>3054.5086206896553</v>
      </c>
      <c r="H964" s="13">
        <v>3543.23</v>
      </c>
      <c r="I964" s="14">
        <v>48</v>
      </c>
      <c r="J964" s="15">
        <v>43429</v>
      </c>
      <c r="K964" s="15">
        <v>44859</v>
      </c>
      <c r="L964" s="13">
        <v>132758.62068965519</v>
      </c>
      <c r="M964" s="13">
        <v>13275.86206896552</v>
      </c>
      <c r="N964" s="16">
        <v>0</v>
      </c>
      <c r="O964" s="13"/>
      <c r="P964" s="13">
        <v>3054.5086206896553</v>
      </c>
      <c r="Q964" s="13">
        <v>3054.5086206896553</v>
      </c>
      <c r="R964" s="13">
        <v>3054.5086206896553</v>
      </c>
      <c r="S964" s="13">
        <v>3054.5086206896553</v>
      </c>
      <c r="T964" s="13">
        <v>3054.5086206896553</v>
      </c>
      <c r="U964" s="13">
        <v>3054.5086206896553</v>
      </c>
      <c r="V964" s="25">
        <v>3054.5086206896553</v>
      </c>
      <c r="W964" s="13"/>
      <c r="X964" s="13"/>
      <c r="Y964" s="13"/>
      <c r="Z964" s="38">
        <v>3054.5086206896553</v>
      </c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9"/>
      <c r="BR964" s="39"/>
      <c r="BS964" s="39"/>
      <c r="BT964" s="39"/>
      <c r="BU964" s="39"/>
      <c r="BV964" s="39"/>
      <c r="BW964" s="39"/>
      <c r="BX964" s="39"/>
      <c r="BY964" s="39"/>
      <c r="BZ964" s="39"/>
      <c r="CA964" s="39"/>
      <c r="CB964" s="39"/>
      <c r="CF964" s="18">
        <f t="shared" si="117"/>
        <v>6109.0172413793107</v>
      </c>
      <c r="CG964" s="18">
        <f t="shared" si="122"/>
        <v>0</v>
      </c>
      <c r="CH964" s="13">
        <f t="shared" si="116"/>
        <v>6109.0172413793107</v>
      </c>
      <c r="CI964" s="13">
        <f t="shared" si="118"/>
        <v>13275.86206896552</v>
      </c>
      <c r="CJ964" s="13">
        <f t="shared" si="119"/>
        <v>19384.87931034483</v>
      </c>
      <c r="CK964" s="13"/>
      <c r="CL964" s="13">
        <f t="shared" si="120"/>
        <v>132758.62068965519</v>
      </c>
      <c r="CN964" t="s">
        <v>501</v>
      </c>
      <c r="CO964" t="s">
        <v>213</v>
      </c>
      <c r="CP964" t="s">
        <v>970</v>
      </c>
      <c r="CQ964" t="s">
        <v>25</v>
      </c>
      <c r="CR964" s="18">
        <f t="shared" si="121"/>
        <v>19384.87931034483</v>
      </c>
    </row>
    <row r="965" spans="1:96" x14ac:dyDescent="0.25">
      <c r="A965" t="s">
        <v>29</v>
      </c>
      <c r="B965" s="11">
        <v>4422</v>
      </c>
      <c r="C965">
        <v>264</v>
      </c>
      <c r="D965" s="21" t="s">
        <v>968</v>
      </c>
      <c r="E965" s="11" t="s">
        <v>1159</v>
      </c>
      <c r="F965" s="11" t="s">
        <v>439</v>
      </c>
      <c r="G965" s="13">
        <v>3054.5086206896553</v>
      </c>
      <c r="H965" s="13">
        <v>3543.23</v>
      </c>
      <c r="I965" s="14">
        <v>48</v>
      </c>
      <c r="J965" s="15">
        <v>43429</v>
      </c>
      <c r="K965" s="15">
        <v>44859</v>
      </c>
      <c r="L965" s="13">
        <v>132758.62068965519</v>
      </c>
      <c r="M965" s="13">
        <v>13275.86206896552</v>
      </c>
      <c r="N965" s="16">
        <v>0</v>
      </c>
      <c r="O965" s="13"/>
      <c r="P965" s="13">
        <v>3054.5086206896553</v>
      </c>
      <c r="Q965" s="13">
        <v>3054.5086206896553</v>
      </c>
      <c r="R965" s="13">
        <v>3054.5086206896553</v>
      </c>
      <c r="S965" s="13">
        <v>3054.5086206896553</v>
      </c>
      <c r="T965" s="13">
        <v>3054.5086206896553</v>
      </c>
      <c r="U965" s="13">
        <v>3054.5086206896553</v>
      </c>
      <c r="V965" s="25">
        <v>3054.5086206896553</v>
      </c>
      <c r="W965" s="13"/>
      <c r="X965" s="13"/>
      <c r="Y965" s="13"/>
      <c r="Z965" s="38">
        <v>3054.5086206896553</v>
      </c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9"/>
      <c r="BR965" s="39"/>
      <c r="BS965" s="39"/>
      <c r="BT965" s="39"/>
      <c r="BU965" s="39"/>
      <c r="BV965" s="39"/>
      <c r="BW965" s="39"/>
      <c r="BX965" s="39"/>
      <c r="BY965" s="39"/>
      <c r="BZ965" s="39"/>
      <c r="CA965" s="39"/>
      <c r="CB965" s="39"/>
      <c r="CF965" s="18">
        <f t="shared" si="117"/>
        <v>6109.0172413793107</v>
      </c>
      <c r="CG965" s="18">
        <f t="shared" si="122"/>
        <v>0</v>
      </c>
      <c r="CH965" s="13">
        <f t="shared" si="116"/>
        <v>6109.0172413793107</v>
      </c>
      <c r="CI965" s="13">
        <f t="shared" si="118"/>
        <v>13275.86206896552</v>
      </c>
      <c r="CJ965" s="13">
        <f t="shared" si="119"/>
        <v>19384.87931034483</v>
      </c>
      <c r="CK965" s="13"/>
      <c r="CL965" s="13">
        <f t="shared" si="120"/>
        <v>132758.62068965519</v>
      </c>
      <c r="CN965" t="s">
        <v>501</v>
      </c>
      <c r="CO965" t="s">
        <v>213</v>
      </c>
      <c r="CP965" t="s">
        <v>970</v>
      </c>
      <c r="CQ965" t="s">
        <v>25</v>
      </c>
      <c r="CR965" s="18">
        <f t="shared" si="121"/>
        <v>19384.87931034483</v>
      </c>
    </row>
    <row r="966" spans="1:96" x14ac:dyDescent="0.25">
      <c r="A966" t="s">
        <v>29</v>
      </c>
      <c r="B966" s="11">
        <v>4422</v>
      </c>
      <c r="C966">
        <v>265</v>
      </c>
      <c r="D966" s="21" t="s">
        <v>968</v>
      </c>
      <c r="E966" s="11" t="s">
        <v>1160</v>
      </c>
      <c r="F966" s="11" t="s">
        <v>439</v>
      </c>
      <c r="G966" s="13">
        <v>3214.2758620689656</v>
      </c>
      <c r="H966" s="13">
        <v>3728.56</v>
      </c>
      <c r="I966" s="14">
        <v>48</v>
      </c>
      <c r="J966" s="15">
        <v>43429</v>
      </c>
      <c r="K966" s="15">
        <v>44859</v>
      </c>
      <c r="L966" s="13">
        <v>132758.62068965519</v>
      </c>
      <c r="M966" s="13">
        <v>13275.86206896552</v>
      </c>
      <c r="N966" s="16">
        <v>0</v>
      </c>
      <c r="O966" s="13"/>
      <c r="P966" s="13">
        <v>3214.2758620689656</v>
      </c>
      <c r="Q966" s="13">
        <v>3214.2758620689656</v>
      </c>
      <c r="R966" s="13">
        <v>3214.2758620689656</v>
      </c>
      <c r="S966" s="13">
        <v>3214.2758620689656</v>
      </c>
      <c r="T966" s="13">
        <v>3214.2758620689656</v>
      </c>
      <c r="U966" s="13">
        <v>3214.2758620689656</v>
      </c>
      <c r="V966" s="25">
        <v>3214.2758620689656</v>
      </c>
      <c r="W966" s="13"/>
      <c r="X966" s="13"/>
      <c r="Y966" s="13"/>
      <c r="Z966" s="38">
        <v>3214.2758620689656</v>
      </c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9"/>
      <c r="BR966" s="39"/>
      <c r="BS966" s="39"/>
      <c r="BT966" s="39"/>
      <c r="BU966" s="39"/>
      <c r="BV966" s="39"/>
      <c r="BW966" s="39"/>
      <c r="BX966" s="39"/>
      <c r="BY966" s="39"/>
      <c r="BZ966" s="39"/>
      <c r="CA966" s="39"/>
      <c r="CB966" s="39"/>
      <c r="CF966" s="18">
        <f t="shared" si="117"/>
        <v>6428.5517241379312</v>
      </c>
      <c r="CG966" s="18">
        <f t="shared" si="122"/>
        <v>0</v>
      </c>
      <c r="CH966" s="13">
        <f t="shared" si="116"/>
        <v>6428.5517241379312</v>
      </c>
      <c r="CI966" s="13">
        <f t="shared" si="118"/>
        <v>13275.86206896552</v>
      </c>
      <c r="CJ966" s="13">
        <f t="shared" si="119"/>
        <v>19704.413793103449</v>
      </c>
      <c r="CK966" s="13"/>
      <c r="CL966" s="13">
        <f t="shared" si="120"/>
        <v>132758.62068965519</v>
      </c>
      <c r="CN966" t="s">
        <v>977</v>
      </c>
      <c r="CO966" t="s">
        <v>213</v>
      </c>
      <c r="CP966" t="s">
        <v>1161</v>
      </c>
      <c r="CQ966" t="s">
        <v>25</v>
      </c>
      <c r="CR966" s="18">
        <f t="shared" si="121"/>
        <v>19704.413793103449</v>
      </c>
    </row>
    <row r="967" spans="1:96" x14ac:dyDescent="0.25">
      <c r="A967" t="s">
        <v>29</v>
      </c>
      <c r="B967" s="11">
        <v>4422</v>
      </c>
      <c r="C967">
        <v>266</v>
      </c>
      <c r="D967" s="21" t="s">
        <v>968</v>
      </c>
      <c r="E967" s="11" t="s">
        <v>1162</v>
      </c>
      <c r="F967" s="11" t="s">
        <v>439</v>
      </c>
      <c r="G967" s="13">
        <v>3214.2758620689656</v>
      </c>
      <c r="H967" s="13">
        <v>3728.56</v>
      </c>
      <c r="I967" s="14">
        <v>48</v>
      </c>
      <c r="J967" s="15">
        <v>43429</v>
      </c>
      <c r="K967" s="15">
        <v>44859</v>
      </c>
      <c r="L967" s="13">
        <v>132758.62068965519</v>
      </c>
      <c r="M967" s="13">
        <v>13275.86206896552</v>
      </c>
      <c r="N967" s="16">
        <v>0</v>
      </c>
      <c r="O967" s="13"/>
      <c r="P967" s="13">
        <v>3214.2758620689656</v>
      </c>
      <c r="Q967" s="13">
        <v>3214.2758620689656</v>
      </c>
      <c r="R967" s="13">
        <v>3214.2758620689656</v>
      </c>
      <c r="S967" s="13">
        <v>3214.2758620689656</v>
      </c>
      <c r="T967" s="13">
        <v>3214.2758620689656</v>
      </c>
      <c r="U967" s="13">
        <v>3214.2758620689656</v>
      </c>
      <c r="V967" s="25">
        <v>3214.2758620689656</v>
      </c>
      <c r="W967" s="13"/>
      <c r="X967" s="13"/>
      <c r="Y967" s="13"/>
      <c r="Z967" s="38">
        <v>3214.2758620689656</v>
      </c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9"/>
      <c r="BR967" s="39"/>
      <c r="BS967" s="39"/>
      <c r="BT967" s="39"/>
      <c r="BU967" s="39"/>
      <c r="BV967" s="39"/>
      <c r="BW967" s="39"/>
      <c r="BX967" s="39"/>
      <c r="BY967" s="39"/>
      <c r="BZ967" s="39"/>
      <c r="CA967" s="39"/>
      <c r="CB967" s="39"/>
      <c r="CF967" s="18">
        <f t="shared" si="117"/>
        <v>6428.5517241379312</v>
      </c>
      <c r="CG967" s="18">
        <f t="shared" si="122"/>
        <v>0</v>
      </c>
      <c r="CH967" s="13">
        <f t="shared" ref="CH967:CH1030" si="123">+CE967+CF967+CG967</f>
        <v>6428.5517241379312</v>
      </c>
      <c r="CI967" s="13">
        <f t="shared" si="118"/>
        <v>13275.86206896552</v>
      </c>
      <c r="CJ967" s="13">
        <f t="shared" si="119"/>
        <v>19704.413793103449</v>
      </c>
      <c r="CK967" s="13"/>
      <c r="CL967" s="13">
        <f t="shared" si="120"/>
        <v>132758.62068965519</v>
      </c>
      <c r="CN967" t="s">
        <v>977</v>
      </c>
      <c r="CO967" t="s">
        <v>213</v>
      </c>
      <c r="CP967" t="s">
        <v>1161</v>
      </c>
      <c r="CQ967" t="s">
        <v>25</v>
      </c>
      <c r="CR967" s="18">
        <f t="shared" si="121"/>
        <v>19704.413793103449</v>
      </c>
    </row>
    <row r="968" spans="1:96" x14ac:dyDescent="0.25">
      <c r="A968" t="s">
        <v>29</v>
      </c>
      <c r="B968" s="11">
        <v>4422</v>
      </c>
      <c r="C968">
        <v>267</v>
      </c>
      <c r="D968" s="21" t="s">
        <v>968</v>
      </c>
      <c r="E968" s="11" t="s">
        <v>1163</v>
      </c>
      <c r="F968" s="11" t="s">
        <v>439</v>
      </c>
      <c r="G968" s="13">
        <v>3214.2758620689656</v>
      </c>
      <c r="H968" s="13">
        <v>3728.56</v>
      </c>
      <c r="I968" s="14">
        <v>48</v>
      </c>
      <c r="J968" s="15">
        <v>43429</v>
      </c>
      <c r="K968" s="15">
        <v>44859</v>
      </c>
      <c r="L968" s="13">
        <v>132758.62068965519</v>
      </c>
      <c r="M968" s="13">
        <v>13275.86206896552</v>
      </c>
      <c r="N968" s="16">
        <v>0</v>
      </c>
      <c r="O968" s="13"/>
      <c r="P968" s="13">
        <v>3214.2758620689656</v>
      </c>
      <c r="Q968" s="13">
        <v>3214.2758620689656</v>
      </c>
      <c r="R968" s="13">
        <v>3214.2758620689656</v>
      </c>
      <c r="S968" s="13">
        <v>3214.2758620689656</v>
      </c>
      <c r="T968" s="13">
        <v>3214.2758620689656</v>
      </c>
      <c r="U968" s="13">
        <v>3214.2758620689656</v>
      </c>
      <c r="V968" s="25">
        <v>3214.2758620689656</v>
      </c>
      <c r="W968" s="13"/>
      <c r="X968" s="13"/>
      <c r="Y968" s="13"/>
      <c r="Z968" s="38">
        <v>3214.2758620689656</v>
      </c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9"/>
      <c r="BR968" s="39"/>
      <c r="BS968" s="39"/>
      <c r="BT968" s="39"/>
      <c r="BU968" s="39"/>
      <c r="BV968" s="39"/>
      <c r="BW968" s="39"/>
      <c r="BX968" s="39"/>
      <c r="BY968" s="39"/>
      <c r="BZ968" s="39"/>
      <c r="CA968" s="39"/>
      <c r="CB968" s="39"/>
      <c r="CF968" s="18">
        <f t="shared" si="117"/>
        <v>6428.5517241379312</v>
      </c>
      <c r="CG968" s="18">
        <f t="shared" si="122"/>
        <v>0</v>
      </c>
      <c r="CH968" s="13">
        <f t="shared" si="123"/>
        <v>6428.5517241379312</v>
      </c>
      <c r="CI968" s="13">
        <f t="shared" si="118"/>
        <v>13275.86206896552</v>
      </c>
      <c r="CJ968" s="13">
        <f t="shared" si="119"/>
        <v>19704.413793103449</v>
      </c>
      <c r="CK968" s="13"/>
      <c r="CL968" s="13">
        <f t="shared" si="120"/>
        <v>132758.62068965519</v>
      </c>
      <c r="CN968" t="s">
        <v>977</v>
      </c>
      <c r="CO968" t="s">
        <v>213</v>
      </c>
      <c r="CP968" t="s">
        <v>1161</v>
      </c>
      <c r="CQ968" t="s">
        <v>25</v>
      </c>
      <c r="CR968" s="18">
        <f t="shared" si="121"/>
        <v>19704.413793103449</v>
      </c>
    </row>
    <row r="969" spans="1:96" x14ac:dyDescent="0.25">
      <c r="A969" t="s">
        <v>29</v>
      </c>
      <c r="B969" s="11">
        <v>4422</v>
      </c>
      <c r="C969">
        <v>268</v>
      </c>
      <c r="D969" s="21" t="s">
        <v>968</v>
      </c>
      <c r="E969" s="11" t="s">
        <v>1164</v>
      </c>
      <c r="F969" s="11" t="s">
        <v>439</v>
      </c>
      <c r="G969" s="13">
        <v>2320.3706896551726</v>
      </c>
      <c r="H969" s="13">
        <v>2691.63</v>
      </c>
      <c r="I969" s="14">
        <v>48</v>
      </c>
      <c r="J969" s="15">
        <v>43429</v>
      </c>
      <c r="K969" s="15">
        <v>44859</v>
      </c>
      <c r="L969" s="13">
        <v>132758.62068965519</v>
      </c>
      <c r="M969" s="13">
        <v>13275.86206896552</v>
      </c>
      <c r="N969" s="16">
        <v>0</v>
      </c>
      <c r="O969" s="13"/>
      <c r="P969" s="13">
        <v>2320.3706896551726</v>
      </c>
      <c r="Q969" s="13">
        <v>2320.3706896551726</v>
      </c>
      <c r="R969" s="13">
        <v>2320.3706896551726</v>
      </c>
      <c r="S969" s="13">
        <v>2320.3706896551726</v>
      </c>
      <c r="T969" s="13">
        <v>2320.3706896551726</v>
      </c>
      <c r="U969" s="13">
        <v>2320.3706896551726</v>
      </c>
      <c r="V969" s="25">
        <v>2320.3706896551726</v>
      </c>
      <c r="W969" s="13"/>
      <c r="X969" s="13"/>
      <c r="Y969" s="13"/>
      <c r="Z969" s="38">
        <v>2320.3706896551726</v>
      </c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9"/>
      <c r="BR969" s="39"/>
      <c r="BS969" s="39"/>
      <c r="BT969" s="39"/>
      <c r="BU969" s="39"/>
      <c r="BV969" s="39"/>
      <c r="BW969" s="39"/>
      <c r="BX969" s="39"/>
      <c r="BY969" s="39"/>
      <c r="BZ969" s="39"/>
      <c r="CA969" s="39"/>
      <c r="CB969" s="39"/>
      <c r="CF969" s="18">
        <f t="shared" si="117"/>
        <v>4640.7413793103451</v>
      </c>
      <c r="CG969" s="18">
        <f t="shared" si="122"/>
        <v>0</v>
      </c>
      <c r="CH969" s="13">
        <f t="shared" si="123"/>
        <v>4640.7413793103451</v>
      </c>
      <c r="CI969" s="13">
        <f t="shared" si="118"/>
        <v>13275.86206896552</v>
      </c>
      <c r="CJ969" s="13">
        <f t="shared" si="119"/>
        <v>17916.603448275866</v>
      </c>
      <c r="CK969" s="13"/>
      <c r="CL969" s="13">
        <f t="shared" si="120"/>
        <v>132758.62068965519</v>
      </c>
      <c r="CN969" t="s">
        <v>501</v>
      </c>
      <c r="CO969" t="s">
        <v>213</v>
      </c>
      <c r="CP969" t="s">
        <v>1014</v>
      </c>
      <c r="CQ969" t="s">
        <v>25</v>
      </c>
      <c r="CR969" s="18">
        <f t="shared" si="121"/>
        <v>17916.603448275866</v>
      </c>
    </row>
    <row r="970" spans="1:96" x14ac:dyDescent="0.25">
      <c r="A970" t="s">
        <v>29</v>
      </c>
      <c r="B970" s="11">
        <v>4422</v>
      </c>
      <c r="C970">
        <v>269</v>
      </c>
      <c r="D970" s="21" t="s">
        <v>968</v>
      </c>
      <c r="E970" s="11" t="s">
        <v>1165</v>
      </c>
      <c r="F970" s="11" t="s">
        <v>439</v>
      </c>
      <c r="G970" s="13">
        <v>3518.5948275862074</v>
      </c>
      <c r="H970" s="13">
        <v>4081.57</v>
      </c>
      <c r="I970" s="14">
        <v>48</v>
      </c>
      <c r="J970" s="15">
        <v>43429</v>
      </c>
      <c r="K970" s="15">
        <v>44859</v>
      </c>
      <c r="L970" s="13">
        <v>132758.62068965519</v>
      </c>
      <c r="M970" s="13">
        <v>13275.86206896552</v>
      </c>
      <c r="N970" s="16">
        <v>0</v>
      </c>
      <c r="O970" s="13"/>
      <c r="P970" s="13">
        <v>3518.5948275862074</v>
      </c>
      <c r="Q970" s="13">
        <v>3518.5948275862074</v>
      </c>
      <c r="R970" s="13">
        <v>3518.5948275862074</v>
      </c>
      <c r="S970" s="13">
        <v>3518.5948275862074</v>
      </c>
      <c r="T970" s="13">
        <v>3518.5948275862074</v>
      </c>
      <c r="U970" s="13">
        <v>3518.5948275862074</v>
      </c>
      <c r="V970" s="25">
        <v>3518.5948275862074</v>
      </c>
      <c r="W970" s="13"/>
      <c r="X970" s="13"/>
      <c r="Y970" s="13"/>
      <c r="Z970" s="38">
        <v>3518.5948275862074</v>
      </c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9"/>
      <c r="BR970" s="39"/>
      <c r="BS970" s="39"/>
      <c r="BT970" s="39"/>
      <c r="BU970" s="39"/>
      <c r="BV970" s="39"/>
      <c r="BW970" s="39"/>
      <c r="BX970" s="39"/>
      <c r="BY970" s="39"/>
      <c r="BZ970" s="39"/>
      <c r="CA970" s="39"/>
      <c r="CB970" s="39"/>
      <c r="CF970" s="18">
        <f t="shared" si="117"/>
        <v>7037.1896551724149</v>
      </c>
      <c r="CG970" s="18">
        <f t="shared" si="122"/>
        <v>0</v>
      </c>
      <c r="CH970" s="13">
        <f t="shared" si="123"/>
        <v>7037.1896551724149</v>
      </c>
      <c r="CI970" s="13">
        <f t="shared" si="118"/>
        <v>13275.86206896552</v>
      </c>
      <c r="CJ970" s="13">
        <f t="shared" si="119"/>
        <v>20313.051724137935</v>
      </c>
      <c r="CK970" s="13"/>
      <c r="CL970" s="13">
        <f t="shared" si="120"/>
        <v>132758.62068965519</v>
      </c>
      <c r="CN970" t="s">
        <v>224</v>
      </c>
      <c r="CO970" t="s">
        <v>213</v>
      </c>
      <c r="CP970" t="s">
        <v>1166</v>
      </c>
      <c r="CQ970" t="s">
        <v>25</v>
      </c>
      <c r="CR970" s="18">
        <f t="shared" si="121"/>
        <v>20313.051724137935</v>
      </c>
    </row>
    <row r="971" spans="1:96" x14ac:dyDescent="0.25">
      <c r="A971" t="s">
        <v>29</v>
      </c>
      <c r="B971" s="11">
        <v>4422</v>
      </c>
      <c r="C971">
        <v>270</v>
      </c>
      <c r="D971" s="21" t="s">
        <v>968</v>
      </c>
      <c r="E971" s="11" t="s">
        <v>1167</v>
      </c>
      <c r="F971" s="11" t="s">
        <v>439</v>
      </c>
      <c r="G971" s="13">
        <v>2320.3706896551726</v>
      </c>
      <c r="H971" s="13">
        <v>2691.63</v>
      </c>
      <c r="I971" s="14">
        <v>48</v>
      </c>
      <c r="J971" s="15">
        <v>43429</v>
      </c>
      <c r="K971" s="15">
        <v>44859</v>
      </c>
      <c r="L971" s="13">
        <v>132758.62068965519</v>
      </c>
      <c r="M971" s="13">
        <v>13275.86206896552</v>
      </c>
      <c r="N971" s="16">
        <v>0</v>
      </c>
      <c r="O971" s="13"/>
      <c r="P971" s="13">
        <v>2320.3706896551726</v>
      </c>
      <c r="Q971" s="13">
        <v>2320.3706896551726</v>
      </c>
      <c r="R971" s="13">
        <v>2320.3706896551726</v>
      </c>
      <c r="S971" s="13">
        <v>2320.3706896551726</v>
      </c>
      <c r="T971" s="13">
        <v>2320.3706896551726</v>
      </c>
      <c r="U971" s="13">
        <v>2320.3706896551726</v>
      </c>
      <c r="V971" s="25">
        <v>2320.3706896551726</v>
      </c>
      <c r="W971" s="13"/>
      <c r="X971" s="13"/>
      <c r="Y971" s="13"/>
      <c r="Z971" s="38">
        <v>2320.3706896551726</v>
      </c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9"/>
      <c r="BR971" s="39"/>
      <c r="BS971" s="39"/>
      <c r="BT971" s="39"/>
      <c r="BU971" s="39"/>
      <c r="BV971" s="39"/>
      <c r="BW971" s="39"/>
      <c r="BX971" s="39"/>
      <c r="BY971" s="39"/>
      <c r="BZ971" s="39"/>
      <c r="CA971" s="39"/>
      <c r="CB971" s="39"/>
      <c r="CF971" s="18">
        <f t="shared" si="117"/>
        <v>4640.7413793103451</v>
      </c>
      <c r="CG971" s="18">
        <f t="shared" si="122"/>
        <v>0</v>
      </c>
      <c r="CH971" s="13">
        <f t="shared" si="123"/>
        <v>4640.7413793103451</v>
      </c>
      <c r="CI971" s="13">
        <f t="shared" si="118"/>
        <v>13275.86206896552</v>
      </c>
      <c r="CJ971" s="13">
        <f t="shared" si="119"/>
        <v>17916.603448275866</v>
      </c>
      <c r="CK971" s="13"/>
      <c r="CL971" s="13">
        <f t="shared" si="120"/>
        <v>132758.62068965519</v>
      </c>
      <c r="CN971" t="s">
        <v>501</v>
      </c>
      <c r="CO971" t="s">
        <v>213</v>
      </c>
      <c r="CP971" t="s">
        <v>1014</v>
      </c>
      <c r="CQ971" t="s">
        <v>25</v>
      </c>
      <c r="CR971" s="18">
        <f t="shared" si="121"/>
        <v>17916.603448275866</v>
      </c>
    </row>
    <row r="972" spans="1:96" x14ac:dyDescent="0.25">
      <c r="A972" t="s">
        <v>29</v>
      </c>
      <c r="B972" s="11">
        <v>4422</v>
      </c>
      <c r="C972">
        <v>271</v>
      </c>
      <c r="D972" s="21" t="s">
        <v>968</v>
      </c>
      <c r="E972" s="11" t="s">
        <v>1168</v>
      </c>
      <c r="F972" s="11" t="s">
        <v>439</v>
      </c>
      <c r="G972" s="13">
        <v>2320.3706896551726</v>
      </c>
      <c r="H972" s="13">
        <v>2691.63</v>
      </c>
      <c r="I972" s="14">
        <v>48</v>
      </c>
      <c r="J972" s="15">
        <v>43429</v>
      </c>
      <c r="K972" s="15">
        <v>44859</v>
      </c>
      <c r="L972" s="13">
        <v>132758.62068965519</v>
      </c>
      <c r="M972" s="13">
        <v>13275.86206896552</v>
      </c>
      <c r="N972" s="16">
        <v>0</v>
      </c>
      <c r="O972" s="13"/>
      <c r="P972" s="13">
        <v>2320.3706896551726</v>
      </c>
      <c r="Q972" s="13">
        <v>2320.3706896551726</v>
      </c>
      <c r="R972" s="13">
        <v>2320.3706896551726</v>
      </c>
      <c r="S972" s="13">
        <v>2320.3706896551726</v>
      </c>
      <c r="T972" s="13">
        <v>2320.3706896551726</v>
      </c>
      <c r="U972" s="13">
        <v>2320.3706896551726</v>
      </c>
      <c r="V972" s="25">
        <v>2320.3706896551726</v>
      </c>
      <c r="W972" s="13"/>
      <c r="X972" s="13"/>
      <c r="Y972" s="13"/>
      <c r="Z972" s="38">
        <v>2320.3706896551726</v>
      </c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9"/>
      <c r="BR972" s="39"/>
      <c r="BS972" s="39"/>
      <c r="BT972" s="39"/>
      <c r="BU972" s="39"/>
      <c r="BV972" s="39"/>
      <c r="BW972" s="39"/>
      <c r="BX972" s="39"/>
      <c r="BY972" s="39"/>
      <c r="BZ972" s="39"/>
      <c r="CA972" s="39"/>
      <c r="CB972" s="39"/>
      <c r="CF972" s="18">
        <f t="shared" si="117"/>
        <v>4640.7413793103451</v>
      </c>
      <c r="CG972" s="18">
        <f t="shared" si="122"/>
        <v>0</v>
      </c>
      <c r="CH972" s="13">
        <f t="shared" si="123"/>
        <v>4640.7413793103451</v>
      </c>
      <c r="CI972" s="13">
        <f t="shared" si="118"/>
        <v>13275.86206896552</v>
      </c>
      <c r="CJ972" s="13">
        <f t="shared" si="119"/>
        <v>17916.603448275866</v>
      </c>
      <c r="CK972" s="13"/>
      <c r="CL972" s="13">
        <f t="shared" si="120"/>
        <v>132758.62068965519</v>
      </c>
      <c r="CN972" t="s">
        <v>501</v>
      </c>
      <c r="CO972" t="s">
        <v>213</v>
      </c>
      <c r="CP972" t="s">
        <v>1014</v>
      </c>
      <c r="CQ972" t="s">
        <v>25</v>
      </c>
      <c r="CR972" s="18">
        <f t="shared" si="121"/>
        <v>17916.603448275866</v>
      </c>
    </row>
    <row r="973" spans="1:96" x14ac:dyDescent="0.25">
      <c r="A973" t="s">
        <v>29</v>
      </c>
      <c r="B973" s="11">
        <v>4422</v>
      </c>
      <c r="C973">
        <v>272</v>
      </c>
      <c r="D973" s="21" t="s">
        <v>968</v>
      </c>
      <c r="E973" s="11" t="s">
        <v>1169</v>
      </c>
      <c r="F973" s="11" t="s">
        <v>439</v>
      </c>
      <c r="G973" s="13">
        <v>2453.5</v>
      </c>
      <c r="H973" s="13">
        <v>2846.06</v>
      </c>
      <c r="I973" s="14">
        <v>48</v>
      </c>
      <c r="J973" s="15">
        <v>43429</v>
      </c>
      <c r="K973" s="15">
        <v>44859</v>
      </c>
      <c r="L973" s="13">
        <v>132758.62068965519</v>
      </c>
      <c r="M973" s="13">
        <v>13275.86206896552</v>
      </c>
      <c r="N973" s="16">
        <v>0</v>
      </c>
      <c r="O973" s="13"/>
      <c r="P973" s="13">
        <v>2453.5</v>
      </c>
      <c r="Q973" s="13">
        <v>2453.5</v>
      </c>
      <c r="R973" s="13">
        <v>2453.5</v>
      </c>
      <c r="S973" s="13">
        <v>2453.5</v>
      </c>
      <c r="T973" s="13">
        <v>2453.5</v>
      </c>
      <c r="U973" s="13">
        <v>2453.5</v>
      </c>
      <c r="V973" s="25">
        <v>2453.5</v>
      </c>
      <c r="W973" s="13"/>
      <c r="X973" s="13"/>
      <c r="Y973" s="13"/>
      <c r="Z973" s="38">
        <v>2453.5</v>
      </c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9"/>
      <c r="BR973" s="39"/>
      <c r="BS973" s="39"/>
      <c r="BT973" s="39"/>
      <c r="BU973" s="39"/>
      <c r="BV973" s="39"/>
      <c r="BW973" s="39"/>
      <c r="BX973" s="39"/>
      <c r="BY973" s="39"/>
      <c r="BZ973" s="39"/>
      <c r="CA973" s="39"/>
      <c r="CB973" s="39"/>
      <c r="CF973" s="18">
        <f t="shared" ref="CF973:CF1036" si="124">SUM(X973:CB973)+G973</f>
        <v>4907</v>
      </c>
      <c r="CG973" s="18">
        <f t="shared" si="122"/>
        <v>0</v>
      </c>
      <c r="CH973" s="13">
        <f t="shared" si="123"/>
        <v>4907</v>
      </c>
      <c r="CI973" s="13">
        <f t="shared" ref="CI973:CI1036" si="125">+M973</f>
        <v>13275.86206896552</v>
      </c>
      <c r="CJ973" s="13">
        <f t="shared" ref="CJ973:CJ1036" si="126">+CH973+CI973</f>
        <v>18182.862068965522</v>
      </c>
      <c r="CK973" s="13"/>
      <c r="CL973" s="13">
        <f t="shared" ref="CL973:CL1036" si="127">+L973</f>
        <v>132758.62068965519</v>
      </c>
      <c r="CN973" t="s">
        <v>501</v>
      </c>
      <c r="CO973" t="s">
        <v>213</v>
      </c>
      <c r="CP973" t="s">
        <v>970</v>
      </c>
      <c r="CQ973" t="s">
        <v>25</v>
      </c>
      <c r="CR973" s="18">
        <f t="shared" ref="CR973:CR1036" si="128">+CJ973</f>
        <v>18182.862068965522</v>
      </c>
    </row>
    <row r="974" spans="1:96" x14ac:dyDescent="0.25">
      <c r="A974" t="s">
        <v>29</v>
      </c>
      <c r="B974" s="11">
        <v>4422</v>
      </c>
      <c r="C974">
        <v>273</v>
      </c>
      <c r="D974" s="21" t="s">
        <v>968</v>
      </c>
      <c r="E974" s="11" t="s">
        <v>1170</v>
      </c>
      <c r="F974" s="11" t="s">
        <v>439</v>
      </c>
      <c r="G974" s="13">
        <v>2681.7327586206898</v>
      </c>
      <c r="H974" s="13">
        <v>3110.81</v>
      </c>
      <c r="I974" s="14">
        <v>48</v>
      </c>
      <c r="J974" s="15">
        <v>43429</v>
      </c>
      <c r="K974" s="15">
        <v>44859</v>
      </c>
      <c r="L974" s="13">
        <v>132758.62068965519</v>
      </c>
      <c r="M974" s="13">
        <v>13275.86206896552</v>
      </c>
      <c r="N974" s="16">
        <v>0</v>
      </c>
      <c r="O974" s="13"/>
      <c r="P974" s="13">
        <v>2681.7327586206898</v>
      </c>
      <c r="Q974" s="13">
        <v>2681.7327586206898</v>
      </c>
      <c r="R974" s="13">
        <v>2681.7327586206898</v>
      </c>
      <c r="S974" s="13">
        <v>2681.7327586206898</v>
      </c>
      <c r="T974" s="13">
        <v>2681.7327586206898</v>
      </c>
      <c r="U974" s="13">
        <v>2681.7327586206898</v>
      </c>
      <c r="V974" s="25">
        <v>2681.7327586206898</v>
      </c>
      <c r="W974" s="13"/>
      <c r="X974" s="13"/>
      <c r="Y974" s="13"/>
      <c r="Z974" s="38">
        <v>2681.7327586206898</v>
      </c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9"/>
      <c r="BR974" s="39"/>
      <c r="BS974" s="39"/>
      <c r="BT974" s="39"/>
      <c r="BU974" s="39"/>
      <c r="BV974" s="39"/>
      <c r="BW974" s="39"/>
      <c r="BX974" s="39"/>
      <c r="BY974" s="39"/>
      <c r="BZ974" s="39"/>
      <c r="CA974" s="39"/>
      <c r="CB974" s="39"/>
      <c r="CF974" s="18">
        <f t="shared" si="124"/>
        <v>5363.4655172413795</v>
      </c>
      <c r="CG974" s="18">
        <f t="shared" si="122"/>
        <v>0</v>
      </c>
      <c r="CH974" s="13">
        <f t="shared" si="123"/>
        <v>5363.4655172413795</v>
      </c>
      <c r="CI974" s="13">
        <f t="shared" si="125"/>
        <v>13275.86206896552</v>
      </c>
      <c r="CJ974" s="13">
        <f t="shared" si="126"/>
        <v>18639.327586206899</v>
      </c>
      <c r="CK974" s="13"/>
      <c r="CL974" s="13">
        <f t="shared" si="127"/>
        <v>132758.62068965519</v>
      </c>
      <c r="CN974" t="s">
        <v>420</v>
      </c>
      <c r="CO974" t="s">
        <v>213</v>
      </c>
      <c r="CP974" t="s">
        <v>1067</v>
      </c>
      <c r="CQ974" t="s">
        <v>25</v>
      </c>
      <c r="CR974" s="18">
        <f t="shared" si="128"/>
        <v>18639.327586206899</v>
      </c>
    </row>
    <row r="975" spans="1:96" x14ac:dyDescent="0.25">
      <c r="A975" t="s">
        <v>29</v>
      </c>
      <c r="B975" s="11">
        <v>4422</v>
      </c>
      <c r="C975">
        <v>274</v>
      </c>
      <c r="D975" s="21" t="s">
        <v>968</v>
      </c>
      <c r="E975" s="11" t="s">
        <v>1171</v>
      </c>
      <c r="F975" s="11" t="s">
        <v>439</v>
      </c>
      <c r="G975" s="13">
        <v>3012.6724137931037</v>
      </c>
      <c r="H975" s="13">
        <v>3494.7000000000003</v>
      </c>
      <c r="I975" s="14">
        <v>48</v>
      </c>
      <c r="J975" s="15">
        <v>43429</v>
      </c>
      <c r="K975" s="15">
        <v>44859</v>
      </c>
      <c r="L975" s="13">
        <v>136551.72413793104</v>
      </c>
      <c r="M975" s="13">
        <v>13655.172413793105</v>
      </c>
      <c r="N975" s="16">
        <v>0</v>
      </c>
      <c r="O975" s="13"/>
      <c r="P975" s="13">
        <v>3012.6724137931037</v>
      </c>
      <c r="Q975" s="13">
        <v>3012.6724137931037</v>
      </c>
      <c r="R975" s="13">
        <v>3012.6724137931037</v>
      </c>
      <c r="S975" s="13">
        <v>3012.6724137931037</v>
      </c>
      <c r="T975" s="13">
        <v>3012.6724137931037</v>
      </c>
      <c r="U975" s="13">
        <v>3012.6724137931037</v>
      </c>
      <c r="V975" s="25">
        <v>3012.6724137931037</v>
      </c>
      <c r="W975" s="13"/>
      <c r="X975" s="13"/>
      <c r="Y975" s="13"/>
      <c r="Z975" s="38">
        <v>3012.6724137931037</v>
      </c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9"/>
      <c r="BR975" s="39"/>
      <c r="BS975" s="39"/>
      <c r="BT975" s="39"/>
      <c r="BU975" s="39"/>
      <c r="BV975" s="39"/>
      <c r="BW975" s="39"/>
      <c r="BX975" s="39"/>
      <c r="BY975" s="39"/>
      <c r="BZ975" s="39"/>
      <c r="CA975" s="39"/>
      <c r="CB975" s="39"/>
      <c r="CF975" s="18">
        <f t="shared" si="124"/>
        <v>6025.3448275862074</v>
      </c>
      <c r="CG975" s="18">
        <f t="shared" si="122"/>
        <v>0</v>
      </c>
      <c r="CH975" s="13">
        <f t="shared" si="123"/>
        <v>6025.3448275862074</v>
      </c>
      <c r="CI975" s="13">
        <f t="shared" si="125"/>
        <v>13655.172413793105</v>
      </c>
      <c r="CJ975" s="13">
        <f t="shared" si="126"/>
        <v>19680.517241379312</v>
      </c>
      <c r="CK975" s="13"/>
      <c r="CL975" s="13">
        <f t="shared" si="127"/>
        <v>136551.72413793104</v>
      </c>
      <c r="CN975" t="s">
        <v>501</v>
      </c>
      <c r="CO975" t="s">
        <v>213</v>
      </c>
      <c r="CP975" t="s">
        <v>1014</v>
      </c>
      <c r="CQ975" t="s">
        <v>25</v>
      </c>
      <c r="CR975" s="18">
        <f t="shared" si="128"/>
        <v>19680.517241379312</v>
      </c>
    </row>
    <row r="976" spans="1:96" x14ac:dyDescent="0.25">
      <c r="A976" t="s">
        <v>29</v>
      </c>
      <c r="B976" s="11">
        <v>4422</v>
      </c>
      <c r="C976">
        <v>275</v>
      </c>
      <c r="D976" s="21" t="s">
        <v>968</v>
      </c>
      <c r="E976" s="27" t="s">
        <v>1172</v>
      </c>
      <c r="F976" s="11" t="s">
        <v>439</v>
      </c>
      <c r="G976" s="13">
        <v>3012.6724137931037</v>
      </c>
      <c r="H976" s="13">
        <v>3494.7000000000003</v>
      </c>
      <c r="I976" s="14">
        <v>48</v>
      </c>
      <c r="J976" s="15">
        <v>43429</v>
      </c>
      <c r="K976" s="15">
        <v>44859</v>
      </c>
      <c r="L976" s="13">
        <v>136551.72413793104</v>
      </c>
      <c r="M976" s="13">
        <v>13655.172413793105</v>
      </c>
      <c r="N976" s="16">
        <v>0</v>
      </c>
      <c r="O976" s="13"/>
      <c r="P976" s="13">
        <v>3012.6724137931037</v>
      </c>
      <c r="Q976" s="13">
        <v>3012.6724137931037</v>
      </c>
      <c r="R976" s="13">
        <v>3012.6724137931037</v>
      </c>
      <c r="S976" s="13">
        <v>3012.6724137931037</v>
      </c>
      <c r="T976" s="13">
        <v>3012.6724137931037</v>
      </c>
      <c r="U976" s="13">
        <v>3012.6724137931037</v>
      </c>
      <c r="V976" s="25">
        <v>3012.6724137931037</v>
      </c>
      <c r="W976" s="13"/>
      <c r="X976" s="13"/>
      <c r="Y976" s="13"/>
      <c r="Z976" s="38">
        <v>3012.6724137931037</v>
      </c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9"/>
      <c r="BR976" s="39"/>
      <c r="BS976" s="39"/>
      <c r="BT976" s="39"/>
      <c r="BU976" s="39"/>
      <c r="BV976" s="39"/>
      <c r="BW976" s="39"/>
      <c r="BX976" s="39"/>
      <c r="BY976" s="39"/>
      <c r="BZ976" s="39"/>
      <c r="CA976" s="39"/>
      <c r="CB976" s="39"/>
      <c r="CF976" s="18">
        <f t="shared" si="124"/>
        <v>6025.3448275862074</v>
      </c>
      <c r="CG976" s="18">
        <f t="shared" si="122"/>
        <v>0</v>
      </c>
      <c r="CH976" s="13">
        <f t="shared" si="123"/>
        <v>6025.3448275862074</v>
      </c>
      <c r="CI976" s="13">
        <f t="shared" si="125"/>
        <v>13655.172413793105</v>
      </c>
      <c r="CJ976" s="13">
        <f t="shared" si="126"/>
        <v>19680.517241379312</v>
      </c>
      <c r="CK976" s="13"/>
      <c r="CL976" s="13">
        <f t="shared" si="127"/>
        <v>136551.72413793104</v>
      </c>
      <c r="CN976" t="s">
        <v>501</v>
      </c>
      <c r="CO976" t="s">
        <v>213</v>
      </c>
      <c r="CP976" t="s">
        <v>1014</v>
      </c>
      <c r="CQ976" t="s">
        <v>25</v>
      </c>
      <c r="CR976" s="18">
        <f t="shared" si="128"/>
        <v>19680.517241379312</v>
      </c>
    </row>
    <row r="977" spans="1:96" x14ac:dyDescent="0.25">
      <c r="A977" t="s">
        <v>29</v>
      </c>
      <c r="B977" s="11">
        <v>4422</v>
      </c>
      <c r="C977">
        <v>276</v>
      </c>
      <c r="D977" s="21" t="s">
        <v>968</v>
      </c>
      <c r="E977" s="11" t="s">
        <v>1173</v>
      </c>
      <c r="F977" s="11" t="s">
        <v>439</v>
      </c>
      <c r="G977" s="13">
        <v>3012.6724137931037</v>
      </c>
      <c r="H977" s="13">
        <v>3494.7000000000003</v>
      </c>
      <c r="I977" s="14">
        <v>48</v>
      </c>
      <c r="J977" s="15">
        <v>43429</v>
      </c>
      <c r="K977" s="15">
        <v>44859</v>
      </c>
      <c r="L977" s="13">
        <v>136551.72413793104</v>
      </c>
      <c r="M977" s="13">
        <v>13655.172413793105</v>
      </c>
      <c r="N977" s="16">
        <v>0</v>
      </c>
      <c r="O977" s="13"/>
      <c r="P977" s="13">
        <v>3012.6724137931037</v>
      </c>
      <c r="Q977" s="13">
        <v>3012.6724137931037</v>
      </c>
      <c r="R977" s="13">
        <v>3012.6724137931037</v>
      </c>
      <c r="S977" s="13">
        <v>3012.6724137931037</v>
      </c>
      <c r="T977" s="13">
        <v>3012.6724137931037</v>
      </c>
      <c r="U977" s="13">
        <v>3012.6724137931037</v>
      </c>
      <c r="V977" s="25">
        <v>3012.6724137931037</v>
      </c>
      <c r="W977" s="13"/>
      <c r="X977" s="13"/>
      <c r="Y977" s="13"/>
      <c r="Z977" s="38">
        <v>3012.6724137931037</v>
      </c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9"/>
      <c r="BR977" s="39"/>
      <c r="BS977" s="39"/>
      <c r="BT977" s="39"/>
      <c r="BU977" s="39"/>
      <c r="BV977" s="39"/>
      <c r="BW977" s="39"/>
      <c r="BX977" s="39"/>
      <c r="BY977" s="39"/>
      <c r="BZ977" s="39"/>
      <c r="CA977" s="39"/>
      <c r="CB977" s="39"/>
      <c r="CF977" s="18">
        <f t="shared" si="124"/>
        <v>6025.3448275862074</v>
      </c>
      <c r="CG977" s="18">
        <f t="shared" si="122"/>
        <v>0</v>
      </c>
      <c r="CH977" s="13">
        <f t="shared" si="123"/>
        <v>6025.3448275862074</v>
      </c>
      <c r="CI977" s="13">
        <f t="shared" si="125"/>
        <v>13655.172413793105</v>
      </c>
      <c r="CJ977" s="13">
        <f t="shared" si="126"/>
        <v>19680.517241379312</v>
      </c>
      <c r="CK977" s="13"/>
      <c r="CL977" s="13">
        <f t="shared" si="127"/>
        <v>136551.72413793104</v>
      </c>
      <c r="CN977" t="s">
        <v>501</v>
      </c>
      <c r="CO977" t="s">
        <v>213</v>
      </c>
      <c r="CP977" t="s">
        <v>1014</v>
      </c>
      <c r="CQ977" t="s">
        <v>25</v>
      </c>
      <c r="CR977" s="18">
        <f t="shared" si="128"/>
        <v>19680.517241379312</v>
      </c>
    </row>
    <row r="978" spans="1:96" x14ac:dyDescent="0.25">
      <c r="A978" t="s">
        <v>29</v>
      </c>
      <c r="B978" s="11">
        <v>4422</v>
      </c>
      <c r="C978">
        <v>277</v>
      </c>
      <c r="D978" s="21" t="s">
        <v>968</v>
      </c>
      <c r="E978" s="11" t="s">
        <v>1174</v>
      </c>
      <c r="F978" s="11" t="s">
        <v>439</v>
      </c>
      <c r="G978" s="13">
        <v>3012.6724137931037</v>
      </c>
      <c r="H978" s="13">
        <v>3494.7000000000003</v>
      </c>
      <c r="I978" s="14">
        <v>48</v>
      </c>
      <c r="J978" s="15">
        <v>43429</v>
      </c>
      <c r="K978" s="15">
        <v>44859</v>
      </c>
      <c r="L978" s="13">
        <v>136551.72413793104</v>
      </c>
      <c r="M978" s="13">
        <v>13655.172413793105</v>
      </c>
      <c r="N978" s="16">
        <v>0</v>
      </c>
      <c r="O978" s="13"/>
      <c r="P978" s="13">
        <v>3012.6724137931037</v>
      </c>
      <c r="Q978" s="13">
        <v>3012.6724137931037</v>
      </c>
      <c r="R978" s="13">
        <v>3012.6724137931037</v>
      </c>
      <c r="S978" s="13">
        <v>3012.6724137931037</v>
      </c>
      <c r="T978" s="13">
        <v>3012.6724137931037</v>
      </c>
      <c r="U978" s="13">
        <v>3012.6724137931037</v>
      </c>
      <c r="V978" s="25">
        <v>3012.6724137931037</v>
      </c>
      <c r="W978" s="13"/>
      <c r="X978" s="13"/>
      <c r="Y978" s="13"/>
      <c r="Z978" s="38">
        <v>3012.6724137931037</v>
      </c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9"/>
      <c r="BR978" s="39"/>
      <c r="BS978" s="39"/>
      <c r="BT978" s="39"/>
      <c r="BU978" s="39"/>
      <c r="BV978" s="39"/>
      <c r="BW978" s="39"/>
      <c r="BX978" s="39"/>
      <c r="BY978" s="39"/>
      <c r="BZ978" s="39"/>
      <c r="CA978" s="39"/>
      <c r="CB978" s="39"/>
      <c r="CF978" s="18">
        <f t="shared" si="124"/>
        <v>6025.3448275862074</v>
      </c>
      <c r="CG978" s="18">
        <f t="shared" si="122"/>
        <v>0</v>
      </c>
      <c r="CH978" s="13">
        <f t="shared" si="123"/>
        <v>6025.3448275862074</v>
      </c>
      <c r="CI978" s="13">
        <f t="shared" si="125"/>
        <v>13655.172413793105</v>
      </c>
      <c r="CJ978" s="13">
        <f t="shared" si="126"/>
        <v>19680.517241379312</v>
      </c>
      <c r="CK978" s="13"/>
      <c r="CL978" s="13">
        <f t="shared" si="127"/>
        <v>136551.72413793104</v>
      </c>
      <c r="CN978" t="s">
        <v>501</v>
      </c>
      <c r="CO978" t="s">
        <v>213</v>
      </c>
      <c r="CP978" t="s">
        <v>1014</v>
      </c>
      <c r="CQ978" t="s">
        <v>25</v>
      </c>
      <c r="CR978" s="18">
        <f t="shared" si="128"/>
        <v>19680.517241379312</v>
      </c>
    </row>
    <row r="979" spans="1:96" x14ac:dyDescent="0.25">
      <c r="A979" t="s">
        <v>29</v>
      </c>
      <c r="B979" s="11">
        <v>4422</v>
      </c>
      <c r="C979">
        <v>278</v>
      </c>
      <c r="D979" s="21" t="s">
        <v>968</v>
      </c>
      <c r="E979" s="11" t="s">
        <v>1175</v>
      </c>
      <c r="F979" s="11" t="s">
        <v>439</v>
      </c>
      <c r="G979" s="13">
        <v>3012.6724137931037</v>
      </c>
      <c r="H979" s="13">
        <v>3494.7000000000003</v>
      </c>
      <c r="I979" s="14">
        <v>48</v>
      </c>
      <c r="J979" s="15">
        <v>43429</v>
      </c>
      <c r="K979" s="15">
        <v>44859</v>
      </c>
      <c r="L979" s="13">
        <v>136551.72413793104</v>
      </c>
      <c r="M979" s="13">
        <v>13655.172413793105</v>
      </c>
      <c r="N979" s="16">
        <v>0</v>
      </c>
      <c r="O979" s="13"/>
      <c r="P979" s="13">
        <v>3012.6724137931037</v>
      </c>
      <c r="Q979" s="13">
        <v>3012.6724137931037</v>
      </c>
      <c r="R979" s="13">
        <v>3012.6724137931037</v>
      </c>
      <c r="S979" s="13">
        <v>3012.6724137931037</v>
      </c>
      <c r="T979" s="13">
        <v>3012.6724137931037</v>
      </c>
      <c r="U979" s="13">
        <v>3012.6724137931037</v>
      </c>
      <c r="V979" s="25">
        <v>3012.6724137931037</v>
      </c>
      <c r="W979" s="13"/>
      <c r="X979" s="13"/>
      <c r="Y979" s="13"/>
      <c r="Z979" s="38">
        <v>3012.6724137931037</v>
      </c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9"/>
      <c r="BR979" s="39"/>
      <c r="BS979" s="39"/>
      <c r="BT979" s="39"/>
      <c r="BU979" s="39"/>
      <c r="BV979" s="39"/>
      <c r="BW979" s="39"/>
      <c r="BX979" s="39"/>
      <c r="BY979" s="39"/>
      <c r="BZ979" s="39"/>
      <c r="CA979" s="39"/>
      <c r="CB979" s="39"/>
      <c r="CF979" s="18">
        <f t="shared" si="124"/>
        <v>6025.3448275862074</v>
      </c>
      <c r="CG979" s="18">
        <f t="shared" si="122"/>
        <v>0</v>
      </c>
      <c r="CH979" s="13">
        <f t="shared" si="123"/>
        <v>6025.3448275862074</v>
      </c>
      <c r="CI979" s="13">
        <f t="shared" si="125"/>
        <v>13655.172413793105</v>
      </c>
      <c r="CJ979" s="13">
        <f t="shared" si="126"/>
        <v>19680.517241379312</v>
      </c>
      <c r="CK979" s="13"/>
      <c r="CL979" s="13">
        <f t="shared" si="127"/>
        <v>136551.72413793104</v>
      </c>
      <c r="CN979" t="s">
        <v>501</v>
      </c>
      <c r="CO979" t="s">
        <v>213</v>
      </c>
      <c r="CP979" t="s">
        <v>1014</v>
      </c>
      <c r="CQ979" t="s">
        <v>25</v>
      </c>
      <c r="CR979" s="18">
        <f t="shared" si="128"/>
        <v>19680.517241379312</v>
      </c>
    </row>
    <row r="980" spans="1:96" x14ac:dyDescent="0.25">
      <c r="A980" t="s">
        <v>29</v>
      </c>
      <c r="B980" s="11">
        <v>4422</v>
      </c>
      <c r="C980">
        <v>279</v>
      </c>
      <c r="D980" s="21" t="s">
        <v>968</v>
      </c>
      <c r="E980" s="11" t="s">
        <v>1176</v>
      </c>
      <c r="F980" s="11" t="s">
        <v>439</v>
      </c>
      <c r="G980" s="13">
        <v>3012.6724137931037</v>
      </c>
      <c r="H980" s="13">
        <v>3494.7000000000003</v>
      </c>
      <c r="I980" s="14">
        <v>48</v>
      </c>
      <c r="J980" s="15">
        <v>43429</v>
      </c>
      <c r="K980" s="15">
        <v>44859</v>
      </c>
      <c r="L980" s="13">
        <v>136551.72413793104</v>
      </c>
      <c r="M980" s="13">
        <v>13655.172413793105</v>
      </c>
      <c r="N980" s="16">
        <v>0</v>
      </c>
      <c r="O980" s="13"/>
      <c r="P980" s="13">
        <v>3012.6724137931037</v>
      </c>
      <c r="Q980" s="13">
        <v>3012.6724137931037</v>
      </c>
      <c r="R980" s="13">
        <v>3012.6724137931037</v>
      </c>
      <c r="S980" s="13">
        <v>3012.6724137931037</v>
      </c>
      <c r="T980" s="13">
        <v>3012.6724137931037</v>
      </c>
      <c r="U980" s="13">
        <v>3012.6724137931037</v>
      </c>
      <c r="V980" s="25">
        <v>3012.6724137931037</v>
      </c>
      <c r="W980" s="13"/>
      <c r="X980" s="13"/>
      <c r="Y980" s="13"/>
      <c r="Z980" s="38">
        <v>3012.6724137931037</v>
      </c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9"/>
      <c r="BR980" s="39"/>
      <c r="BS980" s="39"/>
      <c r="BT980" s="39"/>
      <c r="BU980" s="39"/>
      <c r="BV980" s="39"/>
      <c r="BW980" s="39"/>
      <c r="BX980" s="39"/>
      <c r="BY980" s="39"/>
      <c r="BZ980" s="39"/>
      <c r="CA980" s="39"/>
      <c r="CB980" s="39"/>
      <c r="CF980" s="18">
        <f t="shared" si="124"/>
        <v>6025.3448275862074</v>
      </c>
      <c r="CG980" s="18">
        <f t="shared" si="122"/>
        <v>0</v>
      </c>
      <c r="CH980" s="13">
        <f t="shared" si="123"/>
        <v>6025.3448275862074</v>
      </c>
      <c r="CI980" s="13">
        <f t="shared" si="125"/>
        <v>13655.172413793105</v>
      </c>
      <c r="CJ980" s="13">
        <f t="shared" si="126"/>
        <v>19680.517241379312</v>
      </c>
      <c r="CK980" s="13"/>
      <c r="CL980" s="13">
        <f t="shared" si="127"/>
        <v>136551.72413793104</v>
      </c>
      <c r="CN980" t="s">
        <v>501</v>
      </c>
      <c r="CO980" t="s">
        <v>213</v>
      </c>
      <c r="CP980" t="s">
        <v>1014</v>
      </c>
      <c r="CQ980" t="s">
        <v>25</v>
      </c>
      <c r="CR980" s="18">
        <f t="shared" si="128"/>
        <v>19680.517241379312</v>
      </c>
    </row>
    <row r="981" spans="1:96" x14ac:dyDescent="0.25">
      <c r="A981" t="s">
        <v>29</v>
      </c>
      <c r="B981" s="11">
        <v>4422</v>
      </c>
      <c r="C981">
        <v>280</v>
      </c>
      <c r="D981" s="21" t="s">
        <v>968</v>
      </c>
      <c r="E981" s="11" t="s">
        <v>1177</v>
      </c>
      <c r="F981" s="11" t="s">
        <v>439</v>
      </c>
      <c r="G981" s="13">
        <v>3012.6724137931037</v>
      </c>
      <c r="H981" s="13">
        <v>3494.7000000000003</v>
      </c>
      <c r="I981" s="14">
        <v>48</v>
      </c>
      <c r="J981" s="15">
        <v>43429</v>
      </c>
      <c r="K981" s="15">
        <v>44859</v>
      </c>
      <c r="L981" s="13">
        <v>136551.72413793104</v>
      </c>
      <c r="M981" s="13">
        <v>13655.172413793105</v>
      </c>
      <c r="N981" s="16">
        <v>0</v>
      </c>
      <c r="O981" s="13"/>
      <c r="P981" s="13">
        <v>3012.6724137931037</v>
      </c>
      <c r="Q981" s="13">
        <v>3012.6724137931037</v>
      </c>
      <c r="R981" s="13">
        <v>3012.6724137931037</v>
      </c>
      <c r="S981" s="13">
        <v>3012.6724137931037</v>
      </c>
      <c r="T981" s="13">
        <v>3012.6724137931037</v>
      </c>
      <c r="U981" s="13">
        <v>3012.6724137931037</v>
      </c>
      <c r="V981" s="25">
        <v>3012.6724137931037</v>
      </c>
      <c r="W981" s="13"/>
      <c r="X981" s="13"/>
      <c r="Y981" s="13"/>
      <c r="Z981" s="38">
        <v>3012.6724137931037</v>
      </c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9"/>
      <c r="BR981" s="39"/>
      <c r="BS981" s="39"/>
      <c r="BT981" s="39"/>
      <c r="BU981" s="39"/>
      <c r="BV981" s="39"/>
      <c r="BW981" s="39"/>
      <c r="BX981" s="39"/>
      <c r="BY981" s="39"/>
      <c r="BZ981" s="39"/>
      <c r="CA981" s="39"/>
      <c r="CB981" s="39"/>
      <c r="CF981" s="18">
        <f t="shared" si="124"/>
        <v>6025.3448275862074</v>
      </c>
      <c r="CG981" s="18">
        <f t="shared" si="122"/>
        <v>0</v>
      </c>
      <c r="CH981" s="13">
        <f t="shared" si="123"/>
        <v>6025.3448275862074</v>
      </c>
      <c r="CI981" s="13">
        <f t="shared" si="125"/>
        <v>13655.172413793105</v>
      </c>
      <c r="CJ981" s="13">
        <f t="shared" si="126"/>
        <v>19680.517241379312</v>
      </c>
      <c r="CK981" s="13"/>
      <c r="CL981" s="13">
        <f t="shared" si="127"/>
        <v>136551.72413793104</v>
      </c>
      <c r="CN981" t="s">
        <v>501</v>
      </c>
      <c r="CO981" t="s">
        <v>213</v>
      </c>
      <c r="CP981" t="s">
        <v>1014</v>
      </c>
      <c r="CQ981" t="s">
        <v>25</v>
      </c>
      <c r="CR981" s="18">
        <f t="shared" si="128"/>
        <v>19680.517241379312</v>
      </c>
    </row>
    <row r="982" spans="1:96" x14ac:dyDescent="0.25">
      <c r="A982" t="s">
        <v>29</v>
      </c>
      <c r="B982" s="11">
        <v>4422</v>
      </c>
      <c r="C982">
        <v>281</v>
      </c>
      <c r="D982" s="21" t="s">
        <v>968</v>
      </c>
      <c r="E982" s="11" t="s">
        <v>1178</v>
      </c>
      <c r="F982" s="11" t="s">
        <v>439</v>
      </c>
      <c r="G982" s="13">
        <v>3012.6724137931037</v>
      </c>
      <c r="H982" s="13">
        <v>3494.7000000000003</v>
      </c>
      <c r="I982" s="14">
        <v>48</v>
      </c>
      <c r="J982" s="15">
        <v>43429</v>
      </c>
      <c r="K982" s="15">
        <v>44859</v>
      </c>
      <c r="L982" s="13">
        <v>136551.72413793104</v>
      </c>
      <c r="M982" s="13">
        <v>13655.172413793105</v>
      </c>
      <c r="N982" s="16">
        <v>0</v>
      </c>
      <c r="O982" s="13"/>
      <c r="P982" s="13">
        <v>3012.6724137931037</v>
      </c>
      <c r="Q982" s="13">
        <v>3012.6724137931037</v>
      </c>
      <c r="R982" s="13">
        <v>3012.6724137931037</v>
      </c>
      <c r="S982" s="13">
        <v>3012.6724137931037</v>
      </c>
      <c r="T982" s="13">
        <v>3012.6724137931037</v>
      </c>
      <c r="U982" s="13">
        <v>3012.6724137931037</v>
      </c>
      <c r="V982" s="25">
        <v>3012.6724137931037</v>
      </c>
      <c r="W982" s="13"/>
      <c r="X982" s="13"/>
      <c r="Y982" s="13"/>
      <c r="Z982" s="38">
        <v>3012.6724137931037</v>
      </c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9"/>
      <c r="BR982" s="39"/>
      <c r="BS982" s="39"/>
      <c r="BT982" s="39"/>
      <c r="BU982" s="39"/>
      <c r="BV982" s="39"/>
      <c r="BW982" s="39"/>
      <c r="BX982" s="39"/>
      <c r="BY982" s="39"/>
      <c r="BZ982" s="39"/>
      <c r="CA982" s="39"/>
      <c r="CB982" s="39"/>
      <c r="CF982" s="18">
        <f t="shared" si="124"/>
        <v>6025.3448275862074</v>
      </c>
      <c r="CG982" s="18">
        <f t="shared" si="122"/>
        <v>0</v>
      </c>
      <c r="CH982" s="13">
        <f t="shared" si="123"/>
        <v>6025.3448275862074</v>
      </c>
      <c r="CI982" s="13">
        <f t="shared" si="125"/>
        <v>13655.172413793105</v>
      </c>
      <c r="CJ982" s="13">
        <f t="shared" si="126"/>
        <v>19680.517241379312</v>
      </c>
      <c r="CK982" s="13"/>
      <c r="CL982" s="13">
        <f t="shared" si="127"/>
        <v>136551.72413793104</v>
      </c>
      <c r="CN982" t="s">
        <v>501</v>
      </c>
      <c r="CO982" t="s">
        <v>213</v>
      </c>
      <c r="CP982" t="s">
        <v>1014</v>
      </c>
      <c r="CQ982" t="s">
        <v>25</v>
      </c>
      <c r="CR982" s="18">
        <f t="shared" si="128"/>
        <v>19680.517241379312</v>
      </c>
    </row>
    <row r="983" spans="1:96" x14ac:dyDescent="0.25">
      <c r="A983" t="s">
        <v>29</v>
      </c>
      <c r="B983" s="11">
        <v>4422</v>
      </c>
      <c r="C983">
        <v>282</v>
      </c>
      <c r="D983" s="21" t="s">
        <v>968</v>
      </c>
      <c r="E983" s="11" t="s">
        <v>1179</v>
      </c>
      <c r="F983" s="11" t="s">
        <v>439</v>
      </c>
      <c r="G983" s="13">
        <v>3012.6724137931037</v>
      </c>
      <c r="H983" s="13">
        <v>3494.7000000000003</v>
      </c>
      <c r="I983" s="14">
        <v>48</v>
      </c>
      <c r="J983" s="15">
        <v>43429</v>
      </c>
      <c r="K983" s="15">
        <v>44859</v>
      </c>
      <c r="L983" s="13">
        <v>136551.72413793104</v>
      </c>
      <c r="M983" s="13">
        <v>13655.172413793105</v>
      </c>
      <c r="N983" s="16">
        <v>0</v>
      </c>
      <c r="O983" s="13"/>
      <c r="P983" s="13">
        <v>3012.6724137931037</v>
      </c>
      <c r="Q983" s="13">
        <v>3012.6724137931037</v>
      </c>
      <c r="R983" s="13">
        <v>3012.6724137931037</v>
      </c>
      <c r="S983" s="13">
        <v>3012.6724137931037</v>
      </c>
      <c r="T983" s="13">
        <v>3012.6724137931037</v>
      </c>
      <c r="U983" s="13">
        <v>3012.6724137931037</v>
      </c>
      <c r="V983" s="25">
        <v>3012.6724137931037</v>
      </c>
      <c r="W983" s="13"/>
      <c r="X983" s="13"/>
      <c r="Y983" s="13"/>
      <c r="Z983" s="38">
        <v>3012.6724137931037</v>
      </c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9"/>
      <c r="BR983" s="39"/>
      <c r="BS983" s="39"/>
      <c r="BT983" s="39"/>
      <c r="BU983" s="39"/>
      <c r="BV983" s="39"/>
      <c r="BW983" s="39"/>
      <c r="BX983" s="39"/>
      <c r="BY983" s="39"/>
      <c r="BZ983" s="39"/>
      <c r="CA983" s="39"/>
      <c r="CB983" s="39"/>
      <c r="CF983" s="18">
        <f t="shared" si="124"/>
        <v>6025.3448275862074</v>
      </c>
      <c r="CG983" s="18">
        <f t="shared" si="122"/>
        <v>0</v>
      </c>
      <c r="CH983" s="13">
        <f t="shared" si="123"/>
        <v>6025.3448275862074</v>
      </c>
      <c r="CI983" s="13">
        <f t="shared" si="125"/>
        <v>13655.172413793105</v>
      </c>
      <c r="CJ983" s="13">
        <f t="shared" si="126"/>
        <v>19680.517241379312</v>
      </c>
      <c r="CK983" s="13"/>
      <c r="CL983" s="13">
        <f t="shared" si="127"/>
        <v>136551.72413793104</v>
      </c>
      <c r="CN983" t="s">
        <v>501</v>
      </c>
      <c r="CO983" t="s">
        <v>213</v>
      </c>
      <c r="CP983" t="s">
        <v>1014</v>
      </c>
      <c r="CQ983" t="s">
        <v>25</v>
      </c>
      <c r="CR983" s="18">
        <f t="shared" si="128"/>
        <v>19680.517241379312</v>
      </c>
    </row>
    <row r="984" spans="1:96" x14ac:dyDescent="0.25">
      <c r="A984" t="s">
        <v>29</v>
      </c>
      <c r="B984" s="11">
        <v>4422</v>
      </c>
      <c r="C984">
        <v>283</v>
      </c>
      <c r="D984" s="21" t="s">
        <v>968</v>
      </c>
      <c r="E984" s="11" t="s">
        <v>1180</v>
      </c>
      <c r="F984" s="11" t="s">
        <v>439</v>
      </c>
      <c r="G984" s="13">
        <v>3012.6724137931037</v>
      </c>
      <c r="H984" s="13">
        <v>3494.7000000000003</v>
      </c>
      <c r="I984" s="14">
        <v>48</v>
      </c>
      <c r="J984" s="15">
        <v>43429</v>
      </c>
      <c r="K984" s="15">
        <v>44859</v>
      </c>
      <c r="L984" s="13">
        <v>136551.72413793104</v>
      </c>
      <c r="M984" s="13">
        <v>13655.172413793105</v>
      </c>
      <c r="N984" s="16">
        <v>0</v>
      </c>
      <c r="O984" s="13"/>
      <c r="P984" s="13">
        <v>3012.6724137931037</v>
      </c>
      <c r="Q984" s="13">
        <v>3012.6724137931037</v>
      </c>
      <c r="R984" s="13">
        <v>3012.6724137931037</v>
      </c>
      <c r="S984" s="13">
        <v>3012.6724137931037</v>
      </c>
      <c r="T984" s="13">
        <v>3012.6724137931037</v>
      </c>
      <c r="U984" s="13">
        <v>3012.6724137931037</v>
      </c>
      <c r="V984" s="25">
        <v>3012.6724137931037</v>
      </c>
      <c r="W984" s="13"/>
      <c r="X984" s="13"/>
      <c r="Y984" s="13"/>
      <c r="Z984" s="38">
        <v>3012.6724137931037</v>
      </c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9"/>
      <c r="BR984" s="39"/>
      <c r="BS984" s="39"/>
      <c r="BT984" s="39"/>
      <c r="BU984" s="39"/>
      <c r="BV984" s="39"/>
      <c r="BW984" s="39"/>
      <c r="BX984" s="39"/>
      <c r="BY984" s="39"/>
      <c r="BZ984" s="39"/>
      <c r="CA984" s="39"/>
      <c r="CB984" s="39"/>
      <c r="CF984" s="18">
        <f t="shared" si="124"/>
        <v>6025.3448275862074</v>
      </c>
      <c r="CG984" s="18">
        <f t="shared" si="122"/>
        <v>0</v>
      </c>
      <c r="CH984" s="13">
        <f t="shared" si="123"/>
        <v>6025.3448275862074</v>
      </c>
      <c r="CI984" s="13">
        <f t="shared" si="125"/>
        <v>13655.172413793105</v>
      </c>
      <c r="CJ984" s="13">
        <f t="shared" si="126"/>
        <v>19680.517241379312</v>
      </c>
      <c r="CK984" s="13"/>
      <c r="CL984" s="13">
        <f t="shared" si="127"/>
        <v>136551.72413793104</v>
      </c>
      <c r="CN984" t="s">
        <v>501</v>
      </c>
      <c r="CO984" t="s">
        <v>213</v>
      </c>
      <c r="CP984" t="s">
        <v>1014</v>
      </c>
      <c r="CQ984" t="s">
        <v>25</v>
      </c>
      <c r="CR984" s="18">
        <f t="shared" si="128"/>
        <v>19680.517241379312</v>
      </c>
    </row>
    <row r="985" spans="1:96" x14ac:dyDescent="0.25">
      <c r="A985" t="s">
        <v>29</v>
      </c>
      <c r="B985" s="11">
        <v>4422</v>
      </c>
      <c r="C985">
        <v>284</v>
      </c>
      <c r="D985" s="21" t="s">
        <v>968</v>
      </c>
      <c r="E985" s="11" t="s">
        <v>1181</v>
      </c>
      <c r="F985" s="11" t="s">
        <v>439</v>
      </c>
      <c r="G985" s="13">
        <v>3012.6724137931037</v>
      </c>
      <c r="H985" s="13">
        <v>3494.7000000000003</v>
      </c>
      <c r="I985" s="14">
        <v>48</v>
      </c>
      <c r="J985" s="15">
        <v>43429</v>
      </c>
      <c r="K985" s="15">
        <v>44859</v>
      </c>
      <c r="L985" s="13">
        <v>136551.72413793104</v>
      </c>
      <c r="M985" s="13">
        <v>13655.172413793105</v>
      </c>
      <c r="N985" s="16">
        <v>0</v>
      </c>
      <c r="O985" s="13"/>
      <c r="P985" s="13">
        <v>3012.6724137931037</v>
      </c>
      <c r="Q985" s="13">
        <v>3012.6724137931037</v>
      </c>
      <c r="R985" s="13">
        <v>3012.6724137931037</v>
      </c>
      <c r="S985" s="13">
        <v>3012.6724137931037</v>
      </c>
      <c r="T985" s="13">
        <v>3012.6724137931037</v>
      </c>
      <c r="U985" s="13">
        <v>3012.6724137931037</v>
      </c>
      <c r="V985" s="25">
        <v>3012.6724137931037</v>
      </c>
      <c r="W985" s="13"/>
      <c r="X985" s="13"/>
      <c r="Y985" s="13"/>
      <c r="Z985" s="38">
        <v>3012.6724137931037</v>
      </c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9"/>
      <c r="BR985" s="39"/>
      <c r="BS985" s="39"/>
      <c r="BT985" s="39"/>
      <c r="BU985" s="39"/>
      <c r="BV985" s="39"/>
      <c r="BW985" s="39"/>
      <c r="BX985" s="39"/>
      <c r="BY985" s="39"/>
      <c r="BZ985" s="39"/>
      <c r="CA985" s="39"/>
      <c r="CB985" s="39"/>
      <c r="CF985" s="18">
        <f t="shared" si="124"/>
        <v>6025.3448275862074</v>
      </c>
      <c r="CG985" s="18">
        <f t="shared" si="122"/>
        <v>0</v>
      </c>
      <c r="CH985" s="13">
        <f t="shared" si="123"/>
        <v>6025.3448275862074</v>
      </c>
      <c r="CI985" s="13">
        <f t="shared" si="125"/>
        <v>13655.172413793105</v>
      </c>
      <c r="CJ985" s="13">
        <f t="shared" si="126"/>
        <v>19680.517241379312</v>
      </c>
      <c r="CK985" s="13"/>
      <c r="CL985" s="13">
        <f t="shared" si="127"/>
        <v>136551.72413793104</v>
      </c>
      <c r="CN985" t="s">
        <v>501</v>
      </c>
      <c r="CO985" t="s">
        <v>213</v>
      </c>
      <c r="CP985" t="s">
        <v>1014</v>
      </c>
      <c r="CQ985" t="s">
        <v>25</v>
      </c>
      <c r="CR985" s="18">
        <f t="shared" si="128"/>
        <v>19680.517241379312</v>
      </c>
    </row>
    <row r="986" spans="1:96" x14ac:dyDescent="0.25">
      <c r="A986" t="s">
        <v>29</v>
      </c>
      <c r="B986" s="11">
        <v>4422</v>
      </c>
      <c r="C986">
        <v>285</v>
      </c>
      <c r="D986" s="21" t="s">
        <v>968</v>
      </c>
      <c r="E986" s="11" t="s">
        <v>1182</v>
      </c>
      <c r="F986" s="11" t="s">
        <v>439</v>
      </c>
      <c r="G986" s="13">
        <v>3012.6724137931037</v>
      </c>
      <c r="H986" s="13">
        <v>3494.7000000000003</v>
      </c>
      <c r="I986" s="14">
        <v>48</v>
      </c>
      <c r="J986" s="15">
        <v>43429</v>
      </c>
      <c r="K986" s="15">
        <v>44859</v>
      </c>
      <c r="L986" s="13">
        <v>136551.72413793104</v>
      </c>
      <c r="M986" s="13">
        <v>13655.172413793105</v>
      </c>
      <c r="N986" s="16">
        <v>0</v>
      </c>
      <c r="O986" s="13"/>
      <c r="P986" s="13">
        <v>3012.6724137931037</v>
      </c>
      <c r="Q986" s="13">
        <v>3012.6724137931037</v>
      </c>
      <c r="R986" s="13">
        <v>3012.6724137931037</v>
      </c>
      <c r="S986" s="13">
        <v>3012.6724137931037</v>
      </c>
      <c r="T986" s="13">
        <v>3012.6724137931037</v>
      </c>
      <c r="U986" s="13">
        <v>3012.6724137931037</v>
      </c>
      <c r="V986" s="25">
        <v>3012.6724137931037</v>
      </c>
      <c r="W986" s="13"/>
      <c r="X986" s="13"/>
      <c r="Y986" s="13"/>
      <c r="Z986" s="38">
        <v>3012.6724137931037</v>
      </c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9"/>
      <c r="BR986" s="39"/>
      <c r="BS986" s="39"/>
      <c r="BT986" s="39"/>
      <c r="BU986" s="39"/>
      <c r="BV986" s="39"/>
      <c r="BW986" s="39"/>
      <c r="BX986" s="39"/>
      <c r="BY986" s="39"/>
      <c r="BZ986" s="39"/>
      <c r="CA986" s="39"/>
      <c r="CB986" s="39"/>
      <c r="CF986" s="18">
        <f t="shared" si="124"/>
        <v>6025.3448275862074</v>
      </c>
      <c r="CG986" s="18">
        <f t="shared" si="122"/>
        <v>0</v>
      </c>
      <c r="CH986" s="13">
        <f t="shared" si="123"/>
        <v>6025.3448275862074</v>
      </c>
      <c r="CI986" s="13">
        <f t="shared" si="125"/>
        <v>13655.172413793105</v>
      </c>
      <c r="CJ986" s="13">
        <f t="shared" si="126"/>
        <v>19680.517241379312</v>
      </c>
      <c r="CK986" s="13"/>
      <c r="CL986" s="13">
        <f t="shared" si="127"/>
        <v>136551.72413793104</v>
      </c>
      <c r="CN986" t="s">
        <v>501</v>
      </c>
      <c r="CO986" t="s">
        <v>213</v>
      </c>
      <c r="CP986" t="s">
        <v>1014</v>
      </c>
      <c r="CQ986" t="s">
        <v>25</v>
      </c>
      <c r="CR986" s="18">
        <f t="shared" si="128"/>
        <v>19680.517241379312</v>
      </c>
    </row>
    <row r="987" spans="1:96" x14ac:dyDescent="0.25">
      <c r="A987" t="s">
        <v>29</v>
      </c>
      <c r="B987" s="11">
        <v>4422</v>
      </c>
      <c r="C987">
        <v>286</v>
      </c>
      <c r="D987" s="21" t="s">
        <v>968</v>
      </c>
      <c r="E987" s="11" t="s">
        <v>1183</v>
      </c>
      <c r="F987" s="11" t="s">
        <v>439</v>
      </c>
      <c r="G987" s="13">
        <v>3012.6724137931037</v>
      </c>
      <c r="H987" s="13">
        <v>3494.7000000000003</v>
      </c>
      <c r="I987" s="14">
        <v>48</v>
      </c>
      <c r="J987" s="15">
        <v>43429</v>
      </c>
      <c r="K987" s="15">
        <v>44859</v>
      </c>
      <c r="L987" s="13">
        <v>136551.72413793104</v>
      </c>
      <c r="M987" s="13">
        <v>13655.172413793105</v>
      </c>
      <c r="N987" s="16">
        <v>0</v>
      </c>
      <c r="O987" s="13"/>
      <c r="P987" s="13">
        <v>3012.6724137931037</v>
      </c>
      <c r="Q987" s="13">
        <v>3012.6724137931037</v>
      </c>
      <c r="R987" s="13">
        <v>3012.6724137931037</v>
      </c>
      <c r="S987" s="13">
        <v>3012.6724137931037</v>
      </c>
      <c r="T987" s="13">
        <v>3012.6724137931037</v>
      </c>
      <c r="U987" s="13">
        <v>3012.6724137931037</v>
      </c>
      <c r="V987" s="25">
        <v>3012.6724137931037</v>
      </c>
      <c r="W987" s="13"/>
      <c r="X987" s="13"/>
      <c r="Y987" s="13"/>
      <c r="Z987" s="38">
        <v>3012.6724137931037</v>
      </c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9"/>
      <c r="BR987" s="39"/>
      <c r="BS987" s="39"/>
      <c r="BT987" s="39"/>
      <c r="BU987" s="39"/>
      <c r="BV987" s="39"/>
      <c r="BW987" s="39"/>
      <c r="BX987" s="39"/>
      <c r="BY987" s="39"/>
      <c r="BZ987" s="39"/>
      <c r="CA987" s="39"/>
      <c r="CB987" s="39"/>
      <c r="CF987" s="18">
        <f t="shared" si="124"/>
        <v>6025.3448275862074</v>
      </c>
      <c r="CG987" s="18">
        <f t="shared" si="122"/>
        <v>0</v>
      </c>
      <c r="CH987" s="13">
        <f t="shared" si="123"/>
        <v>6025.3448275862074</v>
      </c>
      <c r="CI987" s="13">
        <f t="shared" si="125"/>
        <v>13655.172413793105</v>
      </c>
      <c r="CJ987" s="13">
        <f t="shared" si="126"/>
        <v>19680.517241379312</v>
      </c>
      <c r="CK987" s="13"/>
      <c r="CL987" s="13">
        <f t="shared" si="127"/>
        <v>136551.72413793104</v>
      </c>
      <c r="CN987" t="s">
        <v>501</v>
      </c>
      <c r="CO987" t="s">
        <v>213</v>
      </c>
      <c r="CP987" t="s">
        <v>1014</v>
      </c>
      <c r="CQ987" t="s">
        <v>25</v>
      </c>
      <c r="CR987" s="18">
        <f t="shared" si="128"/>
        <v>19680.517241379312</v>
      </c>
    </row>
    <row r="988" spans="1:96" x14ac:dyDescent="0.25">
      <c r="A988" t="s">
        <v>29</v>
      </c>
      <c r="B988" s="11">
        <v>4422</v>
      </c>
      <c r="C988">
        <v>287</v>
      </c>
      <c r="D988" s="21" t="s">
        <v>968</v>
      </c>
      <c r="E988" s="11" t="s">
        <v>1184</v>
      </c>
      <c r="F988" s="11" t="s">
        <v>439</v>
      </c>
      <c r="G988" s="13">
        <v>3012.6724137931037</v>
      </c>
      <c r="H988" s="13">
        <v>3494.7000000000003</v>
      </c>
      <c r="I988" s="14">
        <v>48</v>
      </c>
      <c r="J988" s="15">
        <v>43429</v>
      </c>
      <c r="K988" s="15">
        <v>44859</v>
      </c>
      <c r="L988" s="13">
        <v>136551.72413793104</v>
      </c>
      <c r="M988" s="13">
        <v>13655.172413793105</v>
      </c>
      <c r="N988" s="16">
        <v>0</v>
      </c>
      <c r="O988" s="13"/>
      <c r="P988" s="13">
        <v>3012.6724137931037</v>
      </c>
      <c r="Q988" s="13">
        <v>3012.6724137931037</v>
      </c>
      <c r="R988" s="13">
        <v>3012.6724137931037</v>
      </c>
      <c r="S988" s="13">
        <v>3012.6724137931037</v>
      </c>
      <c r="T988" s="13">
        <v>3012.6724137931037</v>
      </c>
      <c r="U988" s="13">
        <v>3012.6724137931037</v>
      </c>
      <c r="V988" s="25">
        <v>3012.6724137931037</v>
      </c>
      <c r="W988" s="13"/>
      <c r="X988" s="13"/>
      <c r="Y988" s="13"/>
      <c r="Z988" s="38">
        <v>3012.6724137931037</v>
      </c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9"/>
      <c r="BR988" s="39"/>
      <c r="BS988" s="39"/>
      <c r="BT988" s="39"/>
      <c r="BU988" s="39"/>
      <c r="BV988" s="39"/>
      <c r="BW988" s="39"/>
      <c r="BX988" s="39"/>
      <c r="BY988" s="39"/>
      <c r="BZ988" s="39"/>
      <c r="CA988" s="39"/>
      <c r="CB988" s="39"/>
      <c r="CF988" s="18">
        <f t="shared" si="124"/>
        <v>6025.3448275862074</v>
      </c>
      <c r="CG988" s="18">
        <f t="shared" si="122"/>
        <v>0</v>
      </c>
      <c r="CH988" s="13">
        <f t="shared" si="123"/>
        <v>6025.3448275862074</v>
      </c>
      <c r="CI988" s="13">
        <f t="shared" si="125"/>
        <v>13655.172413793105</v>
      </c>
      <c r="CJ988" s="13">
        <f t="shared" si="126"/>
        <v>19680.517241379312</v>
      </c>
      <c r="CK988" s="13"/>
      <c r="CL988" s="13">
        <f t="shared" si="127"/>
        <v>136551.72413793104</v>
      </c>
      <c r="CN988" t="s">
        <v>501</v>
      </c>
      <c r="CO988" t="s">
        <v>226</v>
      </c>
      <c r="CP988" t="s">
        <v>1014</v>
      </c>
      <c r="CQ988" t="s">
        <v>25</v>
      </c>
      <c r="CR988" s="18">
        <f t="shared" si="128"/>
        <v>19680.517241379312</v>
      </c>
    </row>
    <row r="989" spans="1:96" x14ac:dyDescent="0.25">
      <c r="A989" t="s">
        <v>29</v>
      </c>
      <c r="B989" s="11">
        <v>4422</v>
      </c>
      <c r="C989">
        <v>288</v>
      </c>
      <c r="D989" s="21" t="s">
        <v>968</v>
      </c>
      <c r="E989" s="11" t="s">
        <v>1185</v>
      </c>
      <c r="F989" s="11" t="s">
        <v>439</v>
      </c>
      <c r="G989" s="13">
        <v>3012.6724137931037</v>
      </c>
      <c r="H989" s="13">
        <v>3494.7000000000003</v>
      </c>
      <c r="I989" s="14">
        <v>48</v>
      </c>
      <c r="J989" s="15">
        <v>43429</v>
      </c>
      <c r="K989" s="15">
        <v>44859</v>
      </c>
      <c r="L989" s="13">
        <v>136551.72413793104</v>
      </c>
      <c r="M989" s="13">
        <v>13655.172413793105</v>
      </c>
      <c r="N989" s="16">
        <v>0</v>
      </c>
      <c r="O989" s="13"/>
      <c r="P989" s="13">
        <v>3012.6724137931037</v>
      </c>
      <c r="Q989" s="13">
        <v>3012.6724137931037</v>
      </c>
      <c r="R989" s="13">
        <v>3012.6724137931037</v>
      </c>
      <c r="S989" s="13">
        <v>3012.6724137931037</v>
      </c>
      <c r="T989" s="13">
        <v>3012.6724137931037</v>
      </c>
      <c r="U989" s="13">
        <v>3012.6724137931037</v>
      </c>
      <c r="V989" s="25">
        <v>3012.6724137931037</v>
      </c>
      <c r="W989" s="13"/>
      <c r="X989" s="13"/>
      <c r="Y989" s="13"/>
      <c r="Z989" s="38">
        <v>3012.6724137931037</v>
      </c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9"/>
      <c r="BR989" s="39"/>
      <c r="BS989" s="39"/>
      <c r="BT989" s="39"/>
      <c r="BU989" s="39"/>
      <c r="BV989" s="39"/>
      <c r="BW989" s="39"/>
      <c r="BX989" s="39"/>
      <c r="BY989" s="39"/>
      <c r="BZ989" s="39"/>
      <c r="CA989" s="39"/>
      <c r="CB989" s="39"/>
      <c r="CF989" s="18">
        <f t="shared" si="124"/>
        <v>6025.3448275862074</v>
      </c>
      <c r="CG989" s="18">
        <f t="shared" si="122"/>
        <v>0</v>
      </c>
      <c r="CH989" s="13">
        <f t="shared" si="123"/>
        <v>6025.3448275862074</v>
      </c>
      <c r="CI989" s="13">
        <f t="shared" si="125"/>
        <v>13655.172413793105</v>
      </c>
      <c r="CJ989" s="13">
        <f t="shared" si="126"/>
        <v>19680.517241379312</v>
      </c>
      <c r="CK989" s="13"/>
      <c r="CL989" s="13">
        <f t="shared" si="127"/>
        <v>136551.72413793104</v>
      </c>
      <c r="CN989" t="s">
        <v>501</v>
      </c>
      <c r="CO989" t="s">
        <v>213</v>
      </c>
      <c r="CP989" t="s">
        <v>1014</v>
      </c>
      <c r="CQ989" t="s">
        <v>25</v>
      </c>
      <c r="CR989" s="18">
        <f t="shared" si="128"/>
        <v>19680.517241379312</v>
      </c>
    </row>
    <row r="990" spans="1:96" x14ac:dyDescent="0.25">
      <c r="A990" t="s">
        <v>29</v>
      </c>
      <c r="B990" s="11">
        <v>4422</v>
      </c>
      <c r="C990">
        <v>289</v>
      </c>
      <c r="D990" s="21" t="s">
        <v>968</v>
      </c>
      <c r="E990" s="11" t="s">
        <v>1186</v>
      </c>
      <c r="F990" s="11" t="s">
        <v>439</v>
      </c>
      <c r="G990" s="13">
        <v>3012.6724137931037</v>
      </c>
      <c r="H990" s="13">
        <v>3494.7000000000003</v>
      </c>
      <c r="I990" s="14">
        <v>48</v>
      </c>
      <c r="J990" s="15">
        <v>43429</v>
      </c>
      <c r="K990" s="15">
        <v>44859</v>
      </c>
      <c r="L990" s="13">
        <v>136551.72413793104</v>
      </c>
      <c r="M990" s="13">
        <v>13655.172413793105</v>
      </c>
      <c r="N990" s="16">
        <v>0</v>
      </c>
      <c r="O990" s="13"/>
      <c r="P990" s="13">
        <v>3012.6724137931037</v>
      </c>
      <c r="Q990" s="13">
        <v>3012.6724137931037</v>
      </c>
      <c r="R990" s="13">
        <v>3012.6724137931037</v>
      </c>
      <c r="S990" s="13">
        <v>3012.6724137931037</v>
      </c>
      <c r="T990" s="13">
        <v>3012.6724137931037</v>
      </c>
      <c r="U990" s="13">
        <v>3012.6724137931037</v>
      </c>
      <c r="V990" s="25">
        <v>3012.6724137931037</v>
      </c>
      <c r="W990" s="13"/>
      <c r="X990" s="13"/>
      <c r="Y990" s="13"/>
      <c r="Z990" s="38">
        <v>3012.6724137931037</v>
      </c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9"/>
      <c r="BR990" s="39"/>
      <c r="BS990" s="39"/>
      <c r="BT990" s="39"/>
      <c r="BU990" s="39"/>
      <c r="BV990" s="39"/>
      <c r="BW990" s="39"/>
      <c r="BX990" s="39"/>
      <c r="BY990" s="39"/>
      <c r="BZ990" s="39"/>
      <c r="CA990" s="39"/>
      <c r="CB990" s="39"/>
      <c r="CF990" s="18">
        <f t="shared" si="124"/>
        <v>6025.3448275862074</v>
      </c>
      <c r="CG990" s="18">
        <f t="shared" si="122"/>
        <v>0</v>
      </c>
      <c r="CH990" s="13">
        <f t="shared" si="123"/>
        <v>6025.3448275862074</v>
      </c>
      <c r="CI990" s="13">
        <f t="shared" si="125"/>
        <v>13655.172413793105</v>
      </c>
      <c r="CJ990" s="13">
        <f t="shared" si="126"/>
        <v>19680.517241379312</v>
      </c>
      <c r="CK990" s="13"/>
      <c r="CL990" s="13">
        <f t="shared" si="127"/>
        <v>136551.72413793104</v>
      </c>
      <c r="CN990" t="s">
        <v>501</v>
      </c>
      <c r="CO990" t="s">
        <v>213</v>
      </c>
      <c r="CP990" t="s">
        <v>1014</v>
      </c>
      <c r="CQ990" t="s">
        <v>25</v>
      </c>
      <c r="CR990" s="18">
        <f t="shared" si="128"/>
        <v>19680.517241379312</v>
      </c>
    </row>
    <row r="991" spans="1:96" x14ac:dyDescent="0.25">
      <c r="A991" t="s">
        <v>29</v>
      </c>
      <c r="B991" s="11">
        <v>4422</v>
      </c>
      <c r="C991">
        <v>290</v>
      </c>
      <c r="D991" s="21" t="s">
        <v>968</v>
      </c>
      <c r="E991" s="27" t="s">
        <v>1187</v>
      </c>
      <c r="F991" s="11" t="s">
        <v>439</v>
      </c>
      <c r="G991" s="13">
        <v>3518.5948275862074</v>
      </c>
      <c r="H991" s="13">
        <v>4081.57</v>
      </c>
      <c r="I991" s="14">
        <v>48</v>
      </c>
      <c r="J991" s="15">
        <v>43429</v>
      </c>
      <c r="K991" s="15">
        <v>44859</v>
      </c>
      <c r="L991" s="13">
        <v>136551.72413793104</v>
      </c>
      <c r="M991" s="13">
        <v>13655.172413793105</v>
      </c>
      <c r="N991" s="16">
        <v>0</v>
      </c>
      <c r="O991" s="13"/>
      <c r="P991" s="13">
        <v>3518.5948275862074</v>
      </c>
      <c r="Q991" s="13">
        <v>3518.5948275862074</v>
      </c>
      <c r="R991" s="13">
        <v>3518.5948275862074</v>
      </c>
      <c r="S991" s="13">
        <v>3518.5948275862074</v>
      </c>
      <c r="T991" s="13">
        <v>3518.5948275862074</v>
      </c>
      <c r="U991" s="13">
        <v>3518.5948275862074</v>
      </c>
      <c r="V991" s="25">
        <v>3518.5948275862074</v>
      </c>
      <c r="W991" s="13"/>
      <c r="X991" s="13"/>
      <c r="Y991" s="13"/>
      <c r="Z991" s="38">
        <v>3518.5948275862074</v>
      </c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9"/>
      <c r="BR991" s="39"/>
      <c r="BS991" s="39"/>
      <c r="BT991" s="39"/>
      <c r="BU991" s="39"/>
      <c r="BV991" s="39"/>
      <c r="BW991" s="39"/>
      <c r="BX991" s="39"/>
      <c r="BY991" s="39"/>
      <c r="BZ991" s="39"/>
      <c r="CA991" s="39"/>
      <c r="CB991" s="39"/>
      <c r="CF991" s="18">
        <f t="shared" si="124"/>
        <v>7037.1896551724149</v>
      </c>
      <c r="CG991" s="18">
        <f t="shared" si="122"/>
        <v>0</v>
      </c>
      <c r="CH991" s="13">
        <f t="shared" si="123"/>
        <v>7037.1896551724149</v>
      </c>
      <c r="CI991" s="13">
        <f t="shared" si="125"/>
        <v>13655.172413793105</v>
      </c>
      <c r="CJ991" s="13">
        <f t="shared" si="126"/>
        <v>20692.362068965522</v>
      </c>
      <c r="CK991" s="13"/>
      <c r="CL991" s="13">
        <f t="shared" si="127"/>
        <v>136551.72413793104</v>
      </c>
      <c r="CN991" t="s">
        <v>224</v>
      </c>
      <c r="CO991" t="s">
        <v>213</v>
      </c>
      <c r="CP991" t="s">
        <v>1166</v>
      </c>
      <c r="CQ991" t="s">
        <v>25</v>
      </c>
      <c r="CR991" s="18">
        <f t="shared" si="128"/>
        <v>20692.362068965522</v>
      </c>
    </row>
    <row r="992" spans="1:96" x14ac:dyDescent="0.25">
      <c r="A992" t="s">
        <v>29</v>
      </c>
      <c r="B992" s="11">
        <v>4422</v>
      </c>
      <c r="C992">
        <v>291</v>
      </c>
      <c r="D992" s="21" t="s">
        <v>968</v>
      </c>
      <c r="E992" s="27" t="s">
        <v>1188</v>
      </c>
      <c r="F992" s="11" t="s">
        <v>439</v>
      </c>
      <c r="G992" s="13">
        <v>3575.6465517241381</v>
      </c>
      <c r="H992" s="13">
        <v>4147.75</v>
      </c>
      <c r="I992" s="14">
        <v>48</v>
      </c>
      <c r="J992" s="15">
        <v>43429</v>
      </c>
      <c r="K992" s="15">
        <v>44859</v>
      </c>
      <c r="L992" s="13">
        <v>136551.72413793104</v>
      </c>
      <c r="M992" s="13">
        <v>13655.172413793105</v>
      </c>
      <c r="N992" s="16">
        <v>0</v>
      </c>
      <c r="O992" s="13"/>
      <c r="P992" s="13">
        <v>3575.6465517241381</v>
      </c>
      <c r="Q992" s="13">
        <v>3575.6465517241381</v>
      </c>
      <c r="R992" s="13">
        <v>3575.6465517241381</v>
      </c>
      <c r="S992" s="13">
        <v>3575.6465517241381</v>
      </c>
      <c r="T992" s="13">
        <v>3575.6465517241381</v>
      </c>
      <c r="U992" s="13">
        <v>3575.6465517241381</v>
      </c>
      <c r="V992" s="25">
        <v>3575.6465517241381</v>
      </c>
      <c r="W992" s="13"/>
      <c r="X992" s="13"/>
      <c r="Y992" s="13"/>
      <c r="Z992" s="38">
        <v>3575.6465517241381</v>
      </c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9"/>
      <c r="BR992" s="39"/>
      <c r="BS992" s="39"/>
      <c r="BT992" s="39"/>
      <c r="BU992" s="39"/>
      <c r="BV992" s="39"/>
      <c r="BW992" s="39"/>
      <c r="BX992" s="39"/>
      <c r="BY992" s="39"/>
      <c r="BZ992" s="39"/>
      <c r="CA992" s="39"/>
      <c r="CB992" s="39"/>
      <c r="CF992" s="18">
        <f t="shared" si="124"/>
        <v>7151.2931034482763</v>
      </c>
      <c r="CG992" s="18">
        <f t="shared" si="122"/>
        <v>0</v>
      </c>
      <c r="CH992" s="13">
        <f t="shared" si="123"/>
        <v>7151.2931034482763</v>
      </c>
      <c r="CI992" s="13">
        <f t="shared" si="125"/>
        <v>13655.172413793105</v>
      </c>
      <c r="CJ992" s="13">
        <f t="shared" si="126"/>
        <v>20806.46551724138</v>
      </c>
      <c r="CK992" s="13"/>
      <c r="CL992" s="13">
        <f t="shared" si="127"/>
        <v>136551.72413793104</v>
      </c>
      <c r="CN992" t="s">
        <v>501</v>
      </c>
      <c r="CO992" t="s">
        <v>213</v>
      </c>
      <c r="CP992" t="s">
        <v>990</v>
      </c>
      <c r="CQ992" t="s">
        <v>25</v>
      </c>
      <c r="CR992" s="18">
        <f t="shared" si="128"/>
        <v>20806.46551724138</v>
      </c>
    </row>
    <row r="993" spans="1:96" x14ac:dyDescent="0.25">
      <c r="A993" t="s">
        <v>29</v>
      </c>
      <c r="B993" s="11">
        <v>4422</v>
      </c>
      <c r="C993">
        <v>292</v>
      </c>
      <c r="D993" s="21" t="s">
        <v>968</v>
      </c>
      <c r="E993" s="11" t="s">
        <v>1189</v>
      </c>
      <c r="F993" s="11" t="s">
        <v>439</v>
      </c>
      <c r="G993" s="13">
        <v>3575.6465517241381</v>
      </c>
      <c r="H993" s="13">
        <v>4147.75</v>
      </c>
      <c r="I993" s="14">
        <v>48</v>
      </c>
      <c r="J993" s="15">
        <v>43429</v>
      </c>
      <c r="K993" s="15">
        <v>44859</v>
      </c>
      <c r="L993" s="13">
        <v>136551.72413793104</v>
      </c>
      <c r="M993" s="13">
        <v>13655.172413793105</v>
      </c>
      <c r="N993" s="16">
        <v>0</v>
      </c>
      <c r="O993" s="13"/>
      <c r="P993" s="13">
        <v>3575.6465517241381</v>
      </c>
      <c r="Q993" s="13">
        <v>3575.6465517241381</v>
      </c>
      <c r="R993" s="13">
        <v>3575.6465517241381</v>
      </c>
      <c r="S993" s="13">
        <v>3575.6465517241381</v>
      </c>
      <c r="T993" s="13">
        <v>3575.6465517241381</v>
      </c>
      <c r="U993" s="13">
        <v>3575.6465517241381</v>
      </c>
      <c r="V993" s="25">
        <v>3575.6465517241381</v>
      </c>
      <c r="W993" s="13"/>
      <c r="X993" s="13"/>
      <c r="Y993" s="13"/>
      <c r="Z993" s="38">
        <v>3575.6465517241381</v>
      </c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9"/>
      <c r="BR993" s="39"/>
      <c r="BS993" s="39"/>
      <c r="BT993" s="39"/>
      <c r="BU993" s="39"/>
      <c r="BV993" s="39"/>
      <c r="BW993" s="39"/>
      <c r="BX993" s="39"/>
      <c r="BY993" s="39"/>
      <c r="BZ993" s="39"/>
      <c r="CA993" s="39"/>
      <c r="CB993" s="39"/>
      <c r="CF993" s="18">
        <f t="shared" si="124"/>
        <v>7151.2931034482763</v>
      </c>
      <c r="CG993" s="18">
        <f t="shared" si="122"/>
        <v>0</v>
      </c>
      <c r="CH993" s="13">
        <f t="shared" si="123"/>
        <v>7151.2931034482763</v>
      </c>
      <c r="CI993" s="13">
        <f t="shared" si="125"/>
        <v>13655.172413793105</v>
      </c>
      <c r="CJ993" s="13">
        <f t="shared" si="126"/>
        <v>20806.46551724138</v>
      </c>
      <c r="CK993" s="13"/>
      <c r="CL993" s="13">
        <f t="shared" si="127"/>
        <v>136551.72413793104</v>
      </c>
      <c r="CN993" t="s">
        <v>501</v>
      </c>
      <c r="CO993" t="s">
        <v>213</v>
      </c>
      <c r="CP993" t="s">
        <v>990</v>
      </c>
      <c r="CQ993" t="s">
        <v>25</v>
      </c>
      <c r="CR993" s="18">
        <f t="shared" si="128"/>
        <v>20806.46551724138</v>
      </c>
    </row>
    <row r="994" spans="1:96" x14ac:dyDescent="0.25">
      <c r="A994" t="s">
        <v>29</v>
      </c>
      <c r="B994" s="11">
        <v>4422</v>
      </c>
      <c r="C994" s="62">
        <v>293</v>
      </c>
      <c r="D994" s="21" t="s">
        <v>968</v>
      </c>
      <c r="E994" s="27" t="s">
        <v>1190</v>
      </c>
      <c r="F994" s="11" t="s">
        <v>439</v>
      </c>
      <c r="G994" s="13">
        <v>3575.6465517241381</v>
      </c>
      <c r="H994" s="13">
        <v>4147.75</v>
      </c>
      <c r="I994" s="14">
        <v>48</v>
      </c>
      <c r="J994" s="15">
        <v>43429</v>
      </c>
      <c r="K994" s="15">
        <v>44859</v>
      </c>
      <c r="L994" s="13">
        <v>136551.72413793104</v>
      </c>
      <c r="M994" s="13">
        <v>13655.172413793105</v>
      </c>
      <c r="N994" s="16">
        <v>0</v>
      </c>
      <c r="O994" s="13"/>
      <c r="P994" s="13">
        <v>3575.6465517241381</v>
      </c>
      <c r="Q994" s="13">
        <v>3575.6465517241381</v>
      </c>
      <c r="R994" s="13">
        <v>3575.6465517241381</v>
      </c>
      <c r="S994" s="13">
        <v>3575.6465517241381</v>
      </c>
      <c r="T994" s="13">
        <v>3575.6465517241381</v>
      </c>
      <c r="U994" s="13">
        <v>3575.6465517241381</v>
      </c>
      <c r="V994" s="25">
        <v>3575.6465517241381</v>
      </c>
      <c r="W994" s="13"/>
      <c r="X994" s="13"/>
      <c r="Y994" s="13"/>
      <c r="Z994" s="38">
        <v>3575.6465517241381</v>
      </c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9"/>
      <c r="BR994" s="39"/>
      <c r="BS994" s="39"/>
      <c r="BT994" s="39"/>
      <c r="BU994" s="39"/>
      <c r="BV994" s="39"/>
      <c r="BW994" s="39"/>
      <c r="BX994" s="39"/>
      <c r="BY994" s="39"/>
      <c r="BZ994" s="39"/>
      <c r="CA994" s="39"/>
      <c r="CB994" s="39"/>
      <c r="CF994" s="18">
        <f t="shared" si="124"/>
        <v>7151.2931034482763</v>
      </c>
      <c r="CG994" s="18">
        <f t="shared" si="122"/>
        <v>0</v>
      </c>
      <c r="CH994" s="13">
        <f t="shared" si="123"/>
        <v>7151.2931034482763</v>
      </c>
      <c r="CI994" s="13">
        <f t="shared" si="125"/>
        <v>13655.172413793105</v>
      </c>
      <c r="CJ994" s="13">
        <f t="shared" si="126"/>
        <v>20806.46551724138</v>
      </c>
      <c r="CK994" s="13"/>
      <c r="CL994" s="13">
        <f t="shared" si="127"/>
        <v>136551.72413793104</v>
      </c>
      <c r="CN994" t="s">
        <v>501</v>
      </c>
      <c r="CO994" t="s">
        <v>213</v>
      </c>
      <c r="CP994" t="s">
        <v>990</v>
      </c>
      <c r="CQ994" t="s">
        <v>25</v>
      </c>
      <c r="CR994" s="18">
        <f t="shared" si="128"/>
        <v>20806.46551724138</v>
      </c>
    </row>
    <row r="995" spans="1:96" x14ac:dyDescent="0.25">
      <c r="A995" t="s">
        <v>29</v>
      </c>
      <c r="B995" s="11">
        <v>4422</v>
      </c>
      <c r="C995">
        <v>294</v>
      </c>
      <c r="D995" s="21" t="s">
        <v>968</v>
      </c>
      <c r="E995" s="11" t="s">
        <v>1191</v>
      </c>
      <c r="F995" s="11" t="s">
        <v>439</v>
      </c>
      <c r="G995" s="13">
        <v>3575.6465517241381</v>
      </c>
      <c r="H995" s="13">
        <v>4147.75</v>
      </c>
      <c r="I995" s="14">
        <v>48</v>
      </c>
      <c r="J995" s="15">
        <v>43429</v>
      </c>
      <c r="K995" s="15">
        <v>44859</v>
      </c>
      <c r="L995" s="13">
        <v>136551.72413793104</v>
      </c>
      <c r="M995" s="13">
        <v>13655.172413793105</v>
      </c>
      <c r="N995" s="16">
        <v>0</v>
      </c>
      <c r="O995" s="13"/>
      <c r="P995" s="13">
        <v>3575.6465517241381</v>
      </c>
      <c r="Q995" s="13">
        <v>3575.6465517241381</v>
      </c>
      <c r="R995" s="13">
        <v>3575.6465517241381</v>
      </c>
      <c r="S995" s="13">
        <v>3575.6465517241381</v>
      </c>
      <c r="T995" s="13">
        <v>3575.6465517241381</v>
      </c>
      <c r="U995" s="13">
        <v>3575.6465517241381</v>
      </c>
      <c r="V995" s="25">
        <v>3575.6465517241381</v>
      </c>
      <c r="W995" s="13"/>
      <c r="X995" s="13"/>
      <c r="Y995" s="13"/>
      <c r="Z995" s="38">
        <v>3575.6465517241381</v>
      </c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9"/>
      <c r="BR995" s="39"/>
      <c r="BS995" s="39"/>
      <c r="BT995" s="39"/>
      <c r="BU995" s="39"/>
      <c r="BV995" s="39"/>
      <c r="BW995" s="39"/>
      <c r="BX995" s="39"/>
      <c r="BY995" s="39"/>
      <c r="BZ995" s="39"/>
      <c r="CA995" s="39"/>
      <c r="CB995" s="39"/>
      <c r="CF995" s="18">
        <f t="shared" si="124"/>
        <v>7151.2931034482763</v>
      </c>
      <c r="CG995" s="18">
        <f t="shared" si="122"/>
        <v>0</v>
      </c>
      <c r="CH995" s="13">
        <f t="shared" si="123"/>
        <v>7151.2931034482763</v>
      </c>
      <c r="CI995" s="13">
        <f t="shared" si="125"/>
        <v>13655.172413793105</v>
      </c>
      <c r="CJ995" s="13">
        <f t="shared" si="126"/>
        <v>20806.46551724138</v>
      </c>
      <c r="CK995" s="13"/>
      <c r="CL995" s="13">
        <f t="shared" si="127"/>
        <v>136551.72413793104</v>
      </c>
      <c r="CN995" t="s">
        <v>501</v>
      </c>
      <c r="CO995" t="s">
        <v>213</v>
      </c>
      <c r="CP995" t="s">
        <v>990</v>
      </c>
      <c r="CQ995" t="s">
        <v>25</v>
      </c>
      <c r="CR995" s="18">
        <f t="shared" si="128"/>
        <v>20806.46551724138</v>
      </c>
    </row>
    <row r="996" spans="1:96" x14ac:dyDescent="0.25">
      <c r="A996" t="s">
        <v>29</v>
      </c>
      <c r="B996" s="11">
        <v>4422</v>
      </c>
      <c r="C996">
        <v>295</v>
      </c>
      <c r="D996" s="21" t="s">
        <v>968</v>
      </c>
      <c r="E996" s="11" t="s">
        <v>1192</v>
      </c>
      <c r="F996" s="11" t="s">
        <v>439</v>
      </c>
      <c r="G996" s="13">
        <v>3575.6465517241381</v>
      </c>
      <c r="H996" s="13">
        <v>4147.75</v>
      </c>
      <c r="I996" s="14">
        <v>48</v>
      </c>
      <c r="J996" s="15">
        <v>43429</v>
      </c>
      <c r="K996" s="15">
        <v>44859</v>
      </c>
      <c r="L996" s="13">
        <v>136551.72413793104</v>
      </c>
      <c r="M996" s="13">
        <v>13655.172413793105</v>
      </c>
      <c r="N996" s="16">
        <v>0</v>
      </c>
      <c r="O996" s="13"/>
      <c r="P996" s="13">
        <v>3575.6465517241381</v>
      </c>
      <c r="Q996" s="13">
        <v>3575.6465517241381</v>
      </c>
      <c r="R996" s="13">
        <v>3575.6465517241381</v>
      </c>
      <c r="S996" s="13">
        <v>3575.6465517241381</v>
      </c>
      <c r="T996" s="13">
        <v>3575.6465517241381</v>
      </c>
      <c r="U996" s="13">
        <v>3575.6465517241381</v>
      </c>
      <c r="V996" s="25">
        <v>3575.6465517241381</v>
      </c>
      <c r="W996" s="13"/>
      <c r="X996" s="13"/>
      <c r="Y996" s="13"/>
      <c r="Z996" s="38">
        <v>3575.6465517241381</v>
      </c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9"/>
      <c r="BR996" s="39"/>
      <c r="BS996" s="39"/>
      <c r="BT996" s="39"/>
      <c r="BU996" s="39"/>
      <c r="BV996" s="39"/>
      <c r="BW996" s="39"/>
      <c r="BX996" s="39"/>
      <c r="BY996" s="39"/>
      <c r="BZ996" s="39"/>
      <c r="CA996" s="39"/>
      <c r="CB996" s="39"/>
      <c r="CF996" s="18">
        <f t="shared" si="124"/>
        <v>7151.2931034482763</v>
      </c>
      <c r="CG996" s="18">
        <f t="shared" si="122"/>
        <v>0</v>
      </c>
      <c r="CH996" s="13">
        <f t="shared" si="123"/>
        <v>7151.2931034482763</v>
      </c>
      <c r="CI996" s="13">
        <f t="shared" si="125"/>
        <v>13655.172413793105</v>
      </c>
      <c r="CJ996" s="13">
        <f t="shared" si="126"/>
        <v>20806.46551724138</v>
      </c>
      <c r="CK996" s="13"/>
      <c r="CL996" s="13">
        <f t="shared" si="127"/>
        <v>136551.72413793104</v>
      </c>
      <c r="CN996" t="s">
        <v>501</v>
      </c>
      <c r="CO996" t="s">
        <v>213</v>
      </c>
      <c r="CP996" t="s">
        <v>990</v>
      </c>
      <c r="CQ996" t="s">
        <v>25</v>
      </c>
      <c r="CR996" s="18">
        <f t="shared" si="128"/>
        <v>20806.46551724138</v>
      </c>
    </row>
    <row r="997" spans="1:96" x14ac:dyDescent="0.25">
      <c r="A997" t="s">
        <v>29</v>
      </c>
      <c r="B997" s="11">
        <v>4422</v>
      </c>
      <c r="C997">
        <v>296</v>
      </c>
      <c r="D997" s="21" t="s">
        <v>968</v>
      </c>
      <c r="E997" s="11" t="s">
        <v>1193</v>
      </c>
      <c r="F997" s="11" t="s">
        <v>439</v>
      </c>
      <c r="G997" s="13">
        <v>3575.6465517241381</v>
      </c>
      <c r="H997" s="13">
        <v>4147.75</v>
      </c>
      <c r="I997" s="14">
        <v>48</v>
      </c>
      <c r="J997" s="15">
        <v>43429</v>
      </c>
      <c r="K997" s="15">
        <v>44859</v>
      </c>
      <c r="L997" s="13">
        <v>138448.27586206899</v>
      </c>
      <c r="M997" s="13">
        <v>13844.827586206899</v>
      </c>
      <c r="N997" s="16">
        <v>0</v>
      </c>
      <c r="O997" s="13"/>
      <c r="P997" s="13">
        <v>3575.6465517241381</v>
      </c>
      <c r="Q997" s="13">
        <v>3575.6465517241381</v>
      </c>
      <c r="R997" s="13">
        <v>3575.6465517241381</v>
      </c>
      <c r="S997" s="13">
        <v>3575.6465517241381</v>
      </c>
      <c r="T997" s="13">
        <v>3575.6465517241381</v>
      </c>
      <c r="U997" s="13">
        <v>3575.6465517241381</v>
      </c>
      <c r="V997" s="25">
        <v>3575.6465517241381</v>
      </c>
      <c r="W997" s="13"/>
      <c r="X997" s="13"/>
      <c r="Y997" s="13"/>
      <c r="Z997" s="38">
        <v>3575.6465517241381</v>
      </c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9"/>
      <c r="BR997" s="39"/>
      <c r="BS997" s="39"/>
      <c r="BT997" s="39"/>
      <c r="BU997" s="39"/>
      <c r="BV997" s="39"/>
      <c r="BW997" s="39"/>
      <c r="BX997" s="39"/>
      <c r="BY997" s="39"/>
      <c r="BZ997" s="39"/>
      <c r="CA997" s="39"/>
      <c r="CB997" s="39"/>
      <c r="CF997" s="18">
        <f t="shared" si="124"/>
        <v>7151.2931034482763</v>
      </c>
      <c r="CG997" s="18">
        <f t="shared" si="122"/>
        <v>0</v>
      </c>
      <c r="CH997" s="13">
        <f t="shared" si="123"/>
        <v>7151.2931034482763</v>
      </c>
      <c r="CI997" s="13">
        <f t="shared" si="125"/>
        <v>13844.827586206899</v>
      </c>
      <c r="CJ997" s="13">
        <f t="shared" si="126"/>
        <v>20996.120689655174</v>
      </c>
      <c r="CK997" s="13"/>
      <c r="CL997" s="13">
        <f t="shared" si="127"/>
        <v>138448.27586206899</v>
      </c>
      <c r="CN997" t="s">
        <v>501</v>
      </c>
      <c r="CO997" t="s">
        <v>213</v>
      </c>
      <c r="CP997" t="s">
        <v>990</v>
      </c>
      <c r="CQ997" t="s">
        <v>25</v>
      </c>
      <c r="CR997" s="18">
        <f t="shared" si="128"/>
        <v>20996.120689655174</v>
      </c>
    </row>
    <row r="998" spans="1:96" x14ac:dyDescent="0.25">
      <c r="A998" t="s">
        <v>29</v>
      </c>
      <c r="B998" s="11">
        <v>4422</v>
      </c>
      <c r="C998">
        <v>297</v>
      </c>
      <c r="D998" s="21" t="s">
        <v>968</v>
      </c>
      <c r="E998" s="11" t="s">
        <v>1194</v>
      </c>
      <c r="F998" s="11" t="s">
        <v>439</v>
      </c>
      <c r="G998" s="13">
        <v>3575.6465517241381</v>
      </c>
      <c r="H998" s="13">
        <v>4147.75</v>
      </c>
      <c r="I998" s="14">
        <v>48</v>
      </c>
      <c r="J998" s="15">
        <v>43429</v>
      </c>
      <c r="K998" s="15">
        <v>44859</v>
      </c>
      <c r="L998" s="13">
        <v>138448.27586206899</v>
      </c>
      <c r="M998" s="13">
        <v>13844.827586206899</v>
      </c>
      <c r="N998" s="16">
        <v>0</v>
      </c>
      <c r="O998" s="13"/>
      <c r="P998" s="13">
        <v>3575.6465517241381</v>
      </c>
      <c r="Q998" s="13">
        <v>3575.6465517241381</v>
      </c>
      <c r="R998" s="13">
        <v>3575.6465517241381</v>
      </c>
      <c r="S998" s="13">
        <v>3575.6465517241381</v>
      </c>
      <c r="T998" s="13">
        <v>3575.6465517241381</v>
      </c>
      <c r="U998" s="13">
        <v>3575.6465517241381</v>
      </c>
      <c r="V998" s="25">
        <v>3575.6465517241381</v>
      </c>
      <c r="W998" s="13"/>
      <c r="X998" s="13"/>
      <c r="Y998" s="13"/>
      <c r="Z998" s="38">
        <v>3575.6465517241381</v>
      </c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9"/>
      <c r="BR998" s="39"/>
      <c r="BS998" s="39"/>
      <c r="BT998" s="39"/>
      <c r="BU998" s="39"/>
      <c r="BV998" s="39"/>
      <c r="BW998" s="39"/>
      <c r="BX998" s="39"/>
      <c r="BY998" s="39"/>
      <c r="BZ998" s="39"/>
      <c r="CA998" s="39"/>
      <c r="CB998" s="39"/>
      <c r="CF998" s="18">
        <f t="shared" si="124"/>
        <v>7151.2931034482763</v>
      </c>
      <c r="CG998" s="18">
        <f t="shared" si="122"/>
        <v>0</v>
      </c>
      <c r="CH998" s="13">
        <f t="shared" si="123"/>
        <v>7151.2931034482763</v>
      </c>
      <c r="CI998" s="13">
        <f t="shared" si="125"/>
        <v>13844.827586206899</v>
      </c>
      <c r="CJ998" s="13">
        <f t="shared" si="126"/>
        <v>20996.120689655174</v>
      </c>
      <c r="CK998" s="13"/>
      <c r="CL998" s="13">
        <f t="shared" si="127"/>
        <v>138448.27586206899</v>
      </c>
      <c r="CN998" t="s">
        <v>501</v>
      </c>
      <c r="CO998" t="s">
        <v>213</v>
      </c>
      <c r="CP998" t="s">
        <v>990</v>
      </c>
      <c r="CQ998" t="s">
        <v>25</v>
      </c>
      <c r="CR998" s="18">
        <f t="shared" si="128"/>
        <v>20996.120689655174</v>
      </c>
    </row>
    <row r="999" spans="1:96" x14ac:dyDescent="0.25">
      <c r="A999" t="s">
        <v>29</v>
      </c>
      <c r="B999" s="11">
        <v>4422</v>
      </c>
      <c r="C999">
        <v>298</v>
      </c>
      <c r="D999" s="21" t="s">
        <v>968</v>
      </c>
      <c r="E999" s="11" t="s">
        <v>1195</v>
      </c>
      <c r="F999" s="11" t="s">
        <v>439</v>
      </c>
      <c r="G999" s="13">
        <v>3575.6465517241381</v>
      </c>
      <c r="H999" s="13">
        <v>4147.75</v>
      </c>
      <c r="I999" s="14">
        <v>48</v>
      </c>
      <c r="J999" s="15">
        <v>43429</v>
      </c>
      <c r="K999" s="15">
        <v>44859</v>
      </c>
      <c r="L999" s="13">
        <v>138448.27586206899</v>
      </c>
      <c r="M999" s="13">
        <v>13844.827586206899</v>
      </c>
      <c r="N999" s="16">
        <v>0</v>
      </c>
      <c r="O999" s="13"/>
      <c r="P999" s="13">
        <v>3575.6465517241381</v>
      </c>
      <c r="Q999" s="13">
        <v>3575.6465517241381</v>
      </c>
      <c r="R999" s="13">
        <v>3575.6465517241381</v>
      </c>
      <c r="S999" s="13">
        <v>3575.6465517241381</v>
      </c>
      <c r="T999" s="13">
        <v>3575.6465517241381</v>
      </c>
      <c r="U999" s="13">
        <v>3575.6465517241381</v>
      </c>
      <c r="V999" s="25">
        <v>3575.6465517241381</v>
      </c>
      <c r="W999" s="13"/>
      <c r="X999" s="13"/>
      <c r="Y999" s="13"/>
      <c r="Z999" s="38">
        <v>3575.6465517241381</v>
      </c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9"/>
      <c r="BR999" s="39"/>
      <c r="BS999" s="39"/>
      <c r="BT999" s="39"/>
      <c r="BU999" s="39"/>
      <c r="BV999" s="39"/>
      <c r="BW999" s="39"/>
      <c r="BX999" s="39"/>
      <c r="BY999" s="39"/>
      <c r="BZ999" s="39"/>
      <c r="CA999" s="39"/>
      <c r="CB999" s="39"/>
      <c r="CF999" s="18">
        <f t="shared" si="124"/>
        <v>7151.2931034482763</v>
      </c>
      <c r="CG999" s="18">
        <f t="shared" si="122"/>
        <v>0</v>
      </c>
      <c r="CH999" s="13">
        <f t="shared" si="123"/>
        <v>7151.2931034482763</v>
      </c>
      <c r="CI999" s="13">
        <f t="shared" si="125"/>
        <v>13844.827586206899</v>
      </c>
      <c r="CJ999" s="13">
        <f t="shared" si="126"/>
        <v>20996.120689655174</v>
      </c>
      <c r="CK999" s="13"/>
      <c r="CL999" s="13">
        <f t="shared" si="127"/>
        <v>138448.27586206899</v>
      </c>
      <c r="CN999" t="s">
        <v>501</v>
      </c>
      <c r="CO999" t="s">
        <v>213</v>
      </c>
      <c r="CP999" t="s">
        <v>990</v>
      </c>
      <c r="CQ999" t="s">
        <v>25</v>
      </c>
      <c r="CR999" s="18">
        <f t="shared" si="128"/>
        <v>20996.120689655174</v>
      </c>
    </row>
    <row r="1000" spans="1:96" x14ac:dyDescent="0.25">
      <c r="A1000" t="s">
        <v>29</v>
      </c>
      <c r="B1000" s="11">
        <v>4422</v>
      </c>
      <c r="C1000">
        <v>299</v>
      </c>
      <c r="D1000" s="21" t="s">
        <v>968</v>
      </c>
      <c r="E1000" s="11" t="s">
        <v>1196</v>
      </c>
      <c r="F1000" s="11" t="s">
        <v>439</v>
      </c>
      <c r="G1000" s="13">
        <v>3575.6465517241381</v>
      </c>
      <c r="H1000" s="13">
        <v>4147.75</v>
      </c>
      <c r="I1000" s="14">
        <v>48</v>
      </c>
      <c r="J1000" s="15">
        <v>43429</v>
      </c>
      <c r="K1000" s="15">
        <v>44859</v>
      </c>
      <c r="L1000" s="13">
        <v>138448.27586206899</v>
      </c>
      <c r="M1000" s="13">
        <v>13844.827586206899</v>
      </c>
      <c r="N1000" s="16">
        <v>0</v>
      </c>
      <c r="O1000" s="13"/>
      <c r="P1000" s="13">
        <v>3575.6465517241381</v>
      </c>
      <c r="Q1000" s="13">
        <v>3575.6465517241381</v>
      </c>
      <c r="R1000" s="13">
        <v>3575.6465517241381</v>
      </c>
      <c r="S1000" s="13">
        <v>3575.6465517241381</v>
      </c>
      <c r="T1000" s="13">
        <v>3575.6465517241381</v>
      </c>
      <c r="U1000" s="13">
        <v>3575.6465517241381</v>
      </c>
      <c r="V1000" s="25">
        <v>3575.6465517241381</v>
      </c>
      <c r="W1000" s="13"/>
      <c r="X1000" s="13"/>
      <c r="Y1000" s="13"/>
      <c r="Z1000" s="38">
        <v>3575.6465517241381</v>
      </c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9"/>
      <c r="BR1000" s="39"/>
      <c r="BS1000" s="39"/>
      <c r="BT1000" s="39"/>
      <c r="BU1000" s="39"/>
      <c r="BV1000" s="39"/>
      <c r="BW1000" s="39"/>
      <c r="BX1000" s="39"/>
      <c r="BY1000" s="39"/>
      <c r="BZ1000" s="39"/>
      <c r="CA1000" s="39"/>
      <c r="CB1000" s="39"/>
      <c r="CF1000" s="18">
        <f t="shared" si="124"/>
        <v>7151.2931034482763</v>
      </c>
      <c r="CG1000" s="18">
        <f t="shared" si="122"/>
        <v>0</v>
      </c>
      <c r="CH1000" s="13">
        <f t="shared" si="123"/>
        <v>7151.2931034482763</v>
      </c>
      <c r="CI1000" s="13">
        <f t="shared" si="125"/>
        <v>13844.827586206899</v>
      </c>
      <c r="CJ1000" s="13">
        <f t="shared" si="126"/>
        <v>20996.120689655174</v>
      </c>
      <c r="CK1000" s="13"/>
      <c r="CL1000" s="13">
        <f t="shared" si="127"/>
        <v>138448.27586206899</v>
      </c>
      <c r="CN1000" t="s">
        <v>501</v>
      </c>
      <c r="CO1000" t="s">
        <v>213</v>
      </c>
      <c r="CP1000" t="s">
        <v>990</v>
      </c>
      <c r="CQ1000" t="s">
        <v>25</v>
      </c>
      <c r="CR1000" s="18">
        <f t="shared" si="128"/>
        <v>20996.120689655174</v>
      </c>
    </row>
    <row r="1001" spans="1:96" x14ac:dyDescent="0.25">
      <c r="A1001" t="s">
        <v>29</v>
      </c>
      <c r="B1001" s="11">
        <v>4422</v>
      </c>
      <c r="C1001">
        <v>300</v>
      </c>
      <c r="D1001" s="21" t="s">
        <v>968</v>
      </c>
      <c r="E1001" s="11" t="s">
        <v>1197</v>
      </c>
      <c r="F1001" s="11" t="s">
        <v>439</v>
      </c>
      <c r="G1001" s="13">
        <v>4146.2327586206902</v>
      </c>
      <c r="H1001" s="13">
        <v>4809.63</v>
      </c>
      <c r="I1001" s="14">
        <v>48</v>
      </c>
      <c r="J1001" s="15">
        <v>43429</v>
      </c>
      <c r="K1001" s="15">
        <v>44859</v>
      </c>
      <c r="L1001" s="13">
        <v>138448.27586206899</v>
      </c>
      <c r="M1001" s="13">
        <v>13844.827586206899</v>
      </c>
      <c r="N1001" s="16">
        <v>0</v>
      </c>
      <c r="O1001" s="13"/>
      <c r="P1001" s="13">
        <v>4146.2327586206902</v>
      </c>
      <c r="Q1001" s="13">
        <v>4146.2327586206902</v>
      </c>
      <c r="R1001" s="13">
        <v>4146.2327586206902</v>
      </c>
      <c r="S1001" s="13">
        <v>4146.2327586206902</v>
      </c>
      <c r="T1001" s="13">
        <v>4146.2327586206902</v>
      </c>
      <c r="U1001" s="13">
        <v>4146.2327586206902</v>
      </c>
      <c r="V1001" s="25">
        <v>4146.2327586206902</v>
      </c>
      <c r="W1001" s="13"/>
      <c r="X1001" s="13"/>
      <c r="Y1001" s="13"/>
      <c r="Z1001" s="38">
        <v>4146.2327586206902</v>
      </c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9"/>
      <c r="BR1001" s="39"/>
      <c r="BS1001" s="39"/>
      <c r="BT1001" s="39"/>
      <c r="BU1001" s="39"/>
      <c r="BV1001" s="39"/>
      <c r="BW1001" s="39"/>
      <c r="BX1001" s="39"/>
      <c r="BY1001" s="39"/>
      <c r="BZ1001" s="39"/>
      <c r="CA1001" s="39"/>
      <c r="CB1001" s="39"/>
      <c r="CF1001" s="18">
        <f t="shared" si="124"/>
        <v>8292.4655172413804</v>
      </c>
      <c r="CG1001" s="18">
        <f t="shared" si="122"/>
        <v>0</v>
      </c>
      <c r="CH1001" s="13">
        <f t="shared" si="123"/>
        <v>8292.4655172413804</v>
      </c>
      <c r="CI1001" s="13">
        <f t="shared" si="125"/>
        <v>13844.827586206899</v>
      </c>
      <c r="CJ1001" s="13">
        <f t="shared" si="126"/>
        <v>22137.293103448279</v>
      </c>
      <c r="CK1001" s="13"/>
      <c r="CL1001" s="13">
        <f t="shared" si="127"/>
        <v>138448.27586206899</v>
      </c>
      <c r="CN1001" t="s">
        <v>1063</v>
      </c>
      <c r="CO1001" t="s">
        <v>213</v>
      </c>
      <c r="CP1001" t="s">
        <v>970</v>
      </c>
      <c r="CQ1001" t="s">
        <v>25</v>
      </c>
      <c r="CR1001" s="18">
        <f t="shared" si="128"/>
        <v>22137.293103448279</v>
      </c>
    </row>
    <row r="1002" spans="1:96" x14ac:dyDescent="0.25">
      <c r="A1002" t="s">
        <v>29</v>
      </c>
      <c r="B1002" s="11">
        <v>4422</v>
      </c>
      <c r="C1002">
        <v>301</v>
      </c>
      <c r="D1002" s="21" t="s">
        <v>968</v>
      </c>
      <c r="E1002" s="11" t="s">
        <v>1198</v>
      </c>
      <c r="F1002" s="11" t="s">
        <v>439</v>
      </c>
      <c r="G1002" s="13">
        <v>4146.2327586206902</v>
      </c>
      <c r="H1002" s="13">
        <v>4809.63</v>
      </c>
      <c r="I1002" s="14">
        <v>48</v>
      </c>
      <c r="J1002" s="15">
        <v>43429</v>
      </c>
      <c r="K1002" s="15">
        <v>44859</v>
      </c>
      <c r="L1002" s="13">
        <v>138448.27586206899</v>
      </c>
      <c r="M1002" s="13">
        <v>13844.827586206899</v>
      </c>
      <c r="N1002" s="16">
        <v>0</v>
      </c>
      <c r="O1002" s="13"/>
      <c r="P1002" s="13">
        <v>4146.2327586206902</v>
      </c>
      <c r="Q1002" s="13">
        <v>4146.2327586206902</v>
      </c>
      <c r="R1002" s="13">
        <v>4146.2327586206902</v>
      </c>
      <c r="S1002" s="13">
        <v>4146.2327586206902</v>
      </c>
      <c r="T1002" s="13">
        <v>4146.2327586206902</v>
      </c>
      <c r="U1002" s="13">
        <v>4146.2327586206902</v>
      </c>
      <c r="V1002" s="25">
        <v>4146.2327586206902</v>
      </c>
      <c r="W1002" s="13"/>
      <c r="X1002" s="13"/>
      <c r="Y1002" s="13"/>
      <c r="Z1002" s="38">
        <v>4146.2327586206902</v>
      </c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  <c r="BO1002" s="38"/>
      <c r="BP1002" s="38"/>
      <c r="BQ1002" s="39"/>
      <c r="BR1002" s="39"/>
      <c r="BS1002" s="39"/>
      <c r="BT1002" s="39"/>
      <c r="BU1002" s="39"/>
      <c r="BV1002" s="39"/>
      <c r="BW1002" s="39"/>
      <c r="BX1002" s="39"/>
      <c r="BY1002" s="39"/>
      <c r="BZ1002" s="39"/>
      <c r="CA1002" s="39"/>
      <c r="CB1002" s="39"/>
      <c r="CF1002" s="18">
        <f t="shared" si="124"/>
        <v>8292.4655172413804</v>
      </c>
      <c r="CG1002" s="18">
        <f t="shared" si="122"/>
        <v>0</v>
      </c>
      <c r="CH1002" s="13">
        <f t="shared" si="123"/>
        <v>8292.4655172413804</v>
      </c>
      <c r="CI1002" s="13">
        <f t="shared" si="125"/>
        <v>13844.827586206899</v>
      </c>
      <c r="CJ1002" s="13">
        <f t="shared" si="126"/>
        <v>22137.293103448279</v>
      </c>
      <c r="CK1002" s="13"/>
      <c r="CL1002" s="13">
        <f t="shared" si="127"/>
        <v>138448.27586206899</v>
      </c>
      <c r="CN1002" t="s">
        <v>501</v>
      </c>
      <c r="CO1002" t="s">
        <v>213</v>
      </c>
      <c r="CP1002" t="s">
        <v>970</v>
      </c>
      <c r="CQ1002" t="s">
        <v>25</v>
      </c>
      <c r="CR1002" s="18">
        <f t="shared" si="128"/>
        <v>22137.293103448279</v>
      </c>
    </row>
    <row r="1003" spans="1:96" x14ac:dyDescent="0.25">
      <c r="A1003" t="s">
        <v>29</v>
      </c>
      <c r="B1003" s="11">
        <v>4422</v>
      </c>
      <c r="C1003">
        <v>302</v>
      </c>
      <c r="D1003" s="21" t="s">
        <v>968</v>
      </c>
      <c r="E1003" s="11" t="s">
        <v>1199</v>
      </c>
      <c r="F1003" s="11" t="s">
        <v>439</v>
      </c>
      <c r="G1003" s="13">
        <v>4146.2327586206902</v>
      </c>
      <c r="H1003" s="13">
        <v>4809.63</v>
      </c>
      <c r="I1003" s="14">
        <v>48</v>
      </c>
      <c r="J1003" s="15">
        <v>43429</v>
      </c>
      <c r="K1003" s="15">
        <v>44859</v>
      </c>
      <c r="L1003" s="13">
        <v>138448.27586206899</v>
      </c>
      <c r="M1003" s="13">
        <v>13844.827586206899</v>
      </c>
      <c r="N1003" s="16">
        <v>0</v>
      </c>
      <c r="O1003" s="13"/>
      <c r="P1003" s="13">
        <v>4146.2327586206902</v>
      </c>
      <c r="Q1003" s="13">
        <v>4146.2327586206902</v>
      </c>
      <c r="R1003" s="13">
        <v>4146.2327586206902</v>
      </c>
      <c r="S1003" s="13">
        <v>4146.2327586206902</v>
      </c>
      <c r="T1003" s="13">
        <v>4146.2327586206902</v>
      </c>
      <c r="U1003" s="13">
        <v>4146.2327586206902</v>
      </c>
      <c r="V1003" s="25">
        <v>4146.2327586206902</v>
      </c>
      <c r="W1003" s="13"/>
      <c r="X1003" s="13"/>
      <c r="Y1003" s="13"/>
      <c r="Z1003" s="38">
        <v>4146.2327586206902</v>
      </c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  <c r="BO1003" s="38"/>
      <c r="BP1003" s="38"/>
      <c r="BQ1003" s="39"/>
      <c r="BR1003" s="39"/>
      <c r="BS1003" s="39"/>
      <c r="BT1003" s="39"/>
      <c r="BU1003" s="39"/>
      <c r="BV1003" s="39"/>
      <c r="BW1003" s="39"/>
      <c r="BX1003" s="39"/>
      <c r="BY1003" s="39"/>
      <c r="BZ1003" s="39"/>
      <c r="CA1003" s="39"/>
      <c r="CB1003" s="39"/>
      <c r="CF1003" s="18">
        <f t="shared" si="124"/>
        <v>8292.4655172413804</v>
      </c>
      <c r="CG1003" s="18">
        <f t="shared" si="122"/>
        <v>0</v>
      </c>
      <c r="CH1003" s="13">
        <f t="shared" si="123"/>
        <v>8292.4655172413804</v>
      </c>
      <c r="CI1003" s="13">
        <f t="shared" si="125"/>
        <v>13844.827586206899</v>
      </c>
      <c r="CJ1003" s="13">
        <f t="shared" si="126"/>
        <v>22137.293103448279</v>
      </c>
      <c r="CK1003" s="13"/>
      <c r="CL1003" s="13">
        <f t="shared" si="127"/>
        <v>138448.27586206899</v>
      </c>
      <c r="CN1003" t="s">
        <v>501</v>
      </c>
      <c r="CO1003" t="s">
        <v>213</v>
      </c>
      <c r="CP1003" t="s">
        <v>970</v>
      </c>
      <c r="CQ1003" t="s">
        <v>25</v>
      </c>
      <c r="CR1003" s="18">
        <f t="shared" si="128"/>
        <v>22137.293103448279</v>
      </c>
    </row>
    <row r="1004" spans="1:96" x14ac:dyDescent="0.25">
      <c r="A1004" t="s">
        <v>29</v>
      </c>
      <c r="B1004" s="11">
        <v>4422</v>
      </c>
      <c r="C1004">
        <v>303</v>
      </c>
      <c r="D1004" s="21" t="s">
        <v>968</v>
      </c>
      <c r="E1004" s="11" t="s">
        <v>1200</v>
      </c>
      <c r="F1004" s="11" t="s">
        <v>439</v>
      </c>
      <c r="G1004" s="13">
        <v>4146.2327586206902</v>
      </c>
      <c r="H1004" s="13">
        <v>4809.63</v>
      </c>
      <c r="I1004" s="14">
        <v>48</v>
      </c>
      <c r="J1004" s="15">
        <v>43429</v>
      </c>
      <c r="K1004" s="15">
        <v>44859</v>
      </c>
      <c r="L1004" s="13">
        <v>138448.27586206899</v>
      </c>
      <c r="M1004" s="13">
        <v>13844.827586206899</v>
      </c>
      <c r="N1004" s="16">
        <v>0</v>
      </c>
      <c r="O1004" s="13"/>
      <c r="P1004" s="13">
        <v>4146.2327586206902</v>
      </c>
      <c r="Q1004" s="13">
        <v>4146.2327586206902</v>
      </c>
      <c r="R1004" s="13">
        <v>4146.2327586206902</v>
      </c>
      <c r="S1004" s="13">
        <v>4146.2327586206902</v>
      </c>
      <c r="T1004" s="13">
        <v>4146.2327586206902</v>
      </c>
      <c r="U1004" s="13">
        <v>4146.2327586206902</v>
      </c>
      <c r="V1004" s="25">
        <v>4146.2327586206902</v>
      </c>
      <c r="W1004" s="13"/>
      <c r="X1004" s="13"/>
      <c r="Y1004" s="13"/>
      <c r="Z1004" s="38">
        <v>4146.2327586206902</v>
      </c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  <c r="BO1004" s="38"/>
      <c r="BP1004" s="38"/>
      <c r="BQ1004" s="39"/>
      <c r="BR1004" s="39"/>
      <c r="BS1004" s="39"/>
      <c r="BT1004" s="39"/>
      <c r="BU1004" s="39"/>
      <c r="BV1004" s="39"/>
      <c r="BW1004" s="39"/>
      <c r="BX1004" s="39"/>
      <c r="BY1004" s="39"/>
      <c r="BZ1004" s="39"/>
      <c r="CA1004" s="39"/>
      <c r="CB1004" s="39"/>
      <c r="CF1004" s="18">
        <f t="shared" si="124"/>
        <v>8292.4655172413804</v>
      </c>
      <c r="CG1004" s="18">
        <f t="shared" si="122"/>
        <v>0</v>
      </c>
      <c r="CH1004" s="13">
        <f t="shared" si="123"/>
        <v>8292.4655172413804</v>
      </c>
      <c r="CI1004" s="13">
        <f t="shared" si="125"/>
        <v>13844.827586206899</v>
      </c>
      <c r="CJ1004" s="13">
        <f t="shared" si="126"/>
        <v>22137.293103448279</v>
      </c>
      <c r="CK1004" s="13"/>
      <c r="CL1004" s="13">
        <f t="shared" si="127"/>
        <v>138448.27586206899</v>
      </c>
      <c r="CN1004" t="s">
        <v>501</v>
      </c>
      <c r="CO1004" t="s">
        <v>213</v>
      </c>
      <c r="CP1004" t="s">
        <v>970</v>
      </c>
      <c r="CQ1004" t="s">
        <v>25</v>
      </c>
      <c r="CR1004" s="18">
        <f t="shared" si="128"/>
        <v>22137.293103448279</v>
      </c>
    </row>
    <row r="1005" spans="1:96" x14ac:dyDescent="0.25">
      <c r="A1005" t="s">
        <v>29</v>
      </c>
      <c r="B1005" s="11">
        <v>4422</v>
      </c>
      <c r="C1005">
        <v>304</v>
      </c>
      <c r="D1005" s="21" t="s">
        <v>968</v>
      </c>
      <c r="E1005" s="11" t="s">
        <v>1201</v>
      </c>
      <c r="F1005" s="11" t="s">
        <v>439</v>
      </c>
      <c r="G1005" s="13">
        <v>4146.2327586206902</v>
      </c>
      <c r="H1005" s="13">
        <v>4809.63</v>
      </c>
      <c r="I1005" s="14">
        <v>48</v>
      </c>
      <c r="J1005" s="15">
        <v>43429</v>
      </c>
      <c r="K1005" s="15">
        <v>44859</v>
      </c>
      <c r="L1005" s="13">
        <v>138448.27586206899</v>
      </c>
      <c r="M1005" s="13">
        <v>13844.827586206899</v>
      </c>
      <c r="N1005" s="16">
        <v>0</v>
      </c>
      <c r="O1005" s="13"/>
      <c r="P1005" s="13">
        <v>4146.2327586206902</v>
      </c>
      <c r="Q1005" s="13">
        <v>4146.2327586206902</v>
      </c>
      <c r="R1005" s="13">
        <v>4146.2327586206902</v>
      </c>
      <c r="S1005" s="13">
        <v>4146.2327586206902</v>
      </c>
      <c r="T1005" s="13">
        <v>4146.2327586206902</v>
      </c>
      <c r="U1005" s="13">
        <v>4146.2327586206902</v>
      </c>
      <c r="V1005" s="25">
        <v>4146.2327586206902</v>
      </c>
      <c r="W1005" s="13"/>
      <c r="X1005" s="13"/>
      <c r="Y1005" s="13"/>
      <c r="Z1005" s="38">
        <v>4146.2327586206902</v>
      </c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38"/>
      <c r="AZ1005" s="38"/>
      <c r="BA1005" s="38"/>
      <c r="BB1005" s="38"/>
      <c r="BC1005" s="38"/>
      <c r="BD1005" s="38"/>
      <c r="BE1005" s="38"/>
      <c r="BF1005" s="38"/>
      <c r="BG1005" s="38"/>
      <c r="BH1005" s="38"/>
      <c r="BI1005" s="38"/>
      <c r="BJ1005" s="38"/>
      <c r="BK1005" s="38"/>
      <c r="BL1005" s="38"/>
      <c r="BM1005" s="38"/>
      <c r="BN1005" s="38"/>
      <c r="BO1005" s="38"/>
      <c r="BP1005" s="38"/>
      <c r="BQ1005" s="39"/>
      <c r="BR1005" s="39"/>
      <c r="BS1005" s="39"/>
      <c r="BT1005" s="39"/>
      <c r="BU1005" s="39"/>
      <c r="BV1005" s="39"/>
      <c r="BW1005" s="39"/>
      <c r="BX1005" s="39"/>
      <c r="BY1005" s="39"/>
      <c r="BZ1005" s="39"/>
      <c r="CA1005" s="39"/>
      <c r="CB1005" s="39"/>
      <c r="CF1005" s="18">
        <f t="shared" si="124"/>
        <v>8292.4655172413804</v>
      </c>
      <c r="CG1005" s="18">
        <f t="shared" si="122"/>
        <v>0</v>
      </c>
      <c r="CH1005" s="13">
        <f t="shared" si="123"/>
        <v>8292.4655172413804</v>
      </c>
      <c r="CI1005" s="13">
        <f t="shared" si="125"/>
        <v>13844.827586206899</v>
      </c>
      <c r="CJ1005" s="13">
        <f t="shared" si="126"/>
        <v>22137.293103448279</v>
      </c>
      <c r="CK1005" s="13"/>
      <c r="CL1005" s="13">
        <f t="shared" si="127"/>
        <v>138448.27586206899</v>
      </c>
      <c r="CN1005" t="s">
        <v>501</v>
      </c>
      <c r="CO1005" t="s">
        <v>213</v>
      </c>
      <c r="CP1005" t="s">
        <v>970</v>
      </c>
      <c r="CQ1005" t="s">
        <v>25</v>
      </c>
      <c r="CR1005" s="18">
        <f t="shared" si="128"/>
        <v>22137.293103448279</v>
      </c>
    </row>
    <row r="1006" spans="1:96" x14ac:dyDescent="0.25">
      <c r="A1006" t="s">
        <v>29</v>
      </c>
      <c r="B1006" s="11">
        <v>4422</v>
      </c>
      <c r="C1006" t="s">
        <v>1202</v>
      </c>
      <c r="D1006" s="21" t="s">
        <v>968</v>
      </c>
      <c r="E1006" s="11" t="s">
        <v>1203</v>
      </c>
      <c r="F1006" s="11" t="s">
        <v>439</v>
      </c>
      <c r="G1006" s="13">
        <v>4146.2327586206902</v>
      </c>
      <c r="H1006" s="13">
        <v>4809.63</v>
      </c>
      <c r="I1006" s="14">
        <v>48</v>
      </c>
      <c r="J1006" s="15">
        <v>43429</v>
      </c>
      <c r="K1006" s="15">
        <v>44859</v>
      </c>
      <c r="L1006" s="13">
        <v>138448.27586206899</v>
      </c>
      <c r="M1006" s="13">
        <v>13844.827586206899</v>
      </c>
      <c r="N1006" s="16">
        <v>0</v>
      </c>
      <c r="O1006" s="13"/>
      <c r="P1006" s="13">
        <v>4146.2327586206902</v>
      </c>
      <c r="Q1006" s="13">
        <v>4146.2327586206902</v>
      </c>
      <c r="R1006" s="13">
        <v>4146.2327586206902</v>
      </c>
      <c r="S1006" s="13">
        <v>4146.2327586206902</v>
      </c>
      <c r="T1006" s="13">
        <v>4146.2327586206902</v>
      </c>
      <c r="U1006" s="13">
        <v>4146.2327586206902</v>
      </c>
      <c r="V1006" s="25">
        <v>4146.2327586206902</v>
      </c>
      <c r="W1006" s="13"/>
      <c r="X1006" s="13"/>
      <c r="Y1006" s="13"/>
      <c r="Z1006" s="38">
        <v>4146.2327586206902</v>
      </c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38"/>
      <c r="AZ1006" s="38"/>
      <c r="BA1006" s="38"/>
      <c r="BB1006" s="38"/>
      <c r="BC1006" s="38"/>
      <c r="BD1006" s="38"/>
      <c r="BE1006" s="38"/>
      <c r="BF1006" s="38"/>
      <c r="BG1006" s="38"/>
      <c r="BH1006" s="38"/>
      <c r="BI1006" s="38"/>
      <c r="BJ1006" s="38"/>
      <c r="BK1006" s="38"/>
      <c r="BL1006" s="38"/>
      <c r="BM1006" s="38"/>
      <c r="BN1006" s="38"/>
      <c r="BO1006" s="38"/>
      <c r="BP1006" s="38"/>
      <c r="BQ1006" s="39"/>
      <c r="BR1006" s="39"/>
      <c r="BS1006" s="39"/>
      <c r="BT1006" s="39"/>
      <c r="BU1006" s="39"/>
      <c r="BV1006" s="39"/>
      <c r="BW1006" s="39"/>
      <c r="BX1006" s="39"/>
      <c r="BY1006" s="39"/>
      <c r="BZ1006" s="39"/>
      <c r="CA1006" s="39"/>
      <c r="CB1006" s="39"/>
      <c r="CF1006" s="18">
        <f t="shared" si="124"/>
        <v>8292.4655172413804</v>
      </c>
      <c r="CG1006" s="18">
        <f t="shared" si="122"/>
        <v>0</v>
      </c>
      <c r="CH1006" s="13">
        <f t="shared" si="123"/>
        <v>8292.4655172413804</v>
      </c>
      <c r="CI1006" s="13">
        <f t="shared" si="125"/>
        <v>13844.827586206899</v>
      </c>
      <c r="CJ1006" s="13">
        <f t="shared" si="126"/>
        <v>22137.293103448279</v>
      </c>
      <c r="CK1006" s="13"/>
      <c r="CL1006" s="13">
        <f t="shared" si="127"/>
        <v>138448.27586206899</v>
      </c>
      <c r="CN1006" t="s">
        <v>501</v>
      </c>
      <c r="CO1006" t="s">
        <v>213</v>
      </c>
      <c r="CP1006" t="s">
        <v>970</v>
      </c>
      <c r="CQ1006" t="s">
        <v>25</v>
      </c>
      <c r="CR1006" s="18">
        <f t="shared" si="128"/>
        <v>22137.293103448279</v>
      </c>
    </row>
    <row r="1007" spans="1:96" x14ac:dyDescent="0.25">
      <c r="A1007" t="s">
        <v>29</v>
      </c>
      <c r="B1007" s="11">
        <v>4422</v>
      </c>
      <c r="C1007">
        <v>307</v>
      </c>
      <c r="D1007" s="21" t="s">
        <v>968</v>
      </c>
      <c r="E1007" s="11" t="s">
        <v>1204</v>
      </c>
      <c r="F1007" s="11" t="s">
        <v>439</v>
      </c>
      <c r="G1007" s="13">
        <v>4146.2327586206902</v>
      </c>
      <c r="H1007" s="13">
        <v>4809.63</v>
      </c>
      <c r="I1007" s="14">
        <v>48</v>
      </c>
      <c r="J1007" s="15">
        <v>43429</v>
      </c>
      <c r="K1007" s="15">
        <v>44859</v>
      </c>
      <c r="L1007" s="13">
        <v>138448.27586206899</v>
      </c>
      <c r="M1007" s="13">
        <v>13844.827586206899</v>
      </c>
      <c r="N1007" s="16">
        <v>0</v>
      </c>
      <c r="O1007" s="13"/>
      <c r="P1007" s="13">
        <v>4146.2327586206902</v>
      </c>
      <c r="Q1007" s="13">
        <v>4146.2327586206902</v>
      </c>
      <c r="R1007" s="13">
        <v>4146.2327586206902</v>
      </c>
      <c r="S1007" s="13">
        <v>4146.2327586206902</v>
      </c>
      <c r="T1007" s="13">
        <v>4146.2327586206902</v>
      </c>
      <c r="U1007" s="13">
        <v>4146.2327586206902</v>
      </c>
      <c r="V1007" s="25">
        <v>4146.2327586206902</v>
      </c>
      <c r="W1007" s="13"/>
      <c r="X1007" s="13"/>
      <c r="Y1007" s="13"/>
      <c r="Z1007" s="38">
        <v>4146.2327586206902</v>
      </c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38"/>
      <c r="AZ1007" s="38"/>
      <c r="BA1007" s="38"/>
      <c r="BB1007" s="38"/>
      <c r="BC1007" s="38"/>
      <c r="BD1007" s="38"/>
      <c r="BE1007" s="38"/>
      <c r="BF1007" s="38"/>
      <c r="BG1007" s="38"/>
      <c r="BH1007" s="38"/>
      <c r="BI1007" s="38"/>
      <c r="BJ1007" s="38"/>
      <c r="BK1007" s="38"/>
      <c r="BL1007" s="38"/>
      <c r="BM1007" s="38"/>
      <c r="BN1007" s="38"/>
      <c r="BO1007" s="38"/>
      <c r="BP1007" s="38"/>
      <c r="BQ1007" s="39"/>
      <c r="BR1007" s="39"/>
      <c r="BS1007" s="39"/>
      <c r="BT1007" s="39"/>
      <c r="BU1007" s="39"/>
      <c r="BV1007" s="39"/>
      <c r="BW1007" s="39"/>
      <c r="BX1007" s="39"/>
      <c r="BY1007" s="39"/>
      <c r="BZ1007" s="39"/>
      <c r="CA1007" s="39"/>
      <c r="CB1007" s="39"/>
      <c r="CF1007" s="18">
        <f t="shared" si="124"/>
        <v>8292.4655172413804</v>
      </c>
      <c r="CG1007" s="18">
        <f t="shared" si="122"/>
        <v>0</v>
      </c>
      <c r="CH1007" s="13">
        <f t="shared" si="123"/>
        <v>8292.4655172413804</v>
      </c>
      <c r="CI1007" s="13">
        <f t="shared" si="125"/>
        <v>13844.827586206899</v>
      </c>
      <c r="CJ1007" s="13">
        <f t="shared" si="126"/>
        <v>22137.293103448279</v>
      </c>
      <c r="CK1007" s="13"/>
      <c r="CL1007" s="13">
        <f t="shared" si="127"/>
        <v>138448.27586206899</v>
      </c>
      <c r="CN1007" t="s">
        <v>501</v>
      </c>
      <c r="CO1007" t="s">
        <v>213</v>
      </c>
      <c r="CP1007" t="s">
        <v>970</v>
      </c>
      <c r="CQ1007" t="s">
        <v>25</v>
      </c>
      <c r="CR1007" s="18">
        <f t="shared" si="128"/>
        <v>22137.293103448279</v>
      </c>
    </row>
    <row r="1008" spans="1:96" x14ac:dyDescent="0.25">
      <c r="A1008" t="s">
        <v>29</v>
      </c>
      <c r="B1008" s="11">
        <v>4422</v>
      </c>
      <c r="C1008">
        <v>308</v>
      </c>
      <c r="D1008" s="21" t="s">
        <v>968</v>
      </c>
      <c r="E1008" s="11" t="s">
        <v>1205</v>
      </c>
      <c r="F1008" s="11" t="s">
        <v>439</v>
      </c>
      <c r="G1008" s="13">
        <v>4146.2327586206902</v>
      </c>
      <c r="H1008" s="13">
        <v>4809.63</v>
      </c>
      <c r="I1008" s="14">
        <v>48</v>
      </c>
      <c r="J1008" s="15">
        <v>43429</v>
      </c>
      <c r="K1008" s="15">
        <v>44859</v>
      </c>
      <c r="L1008" s="13">
        <v>138448.27586206899</v>
      </c>
      <c r="M1008" s="13">
        <v>13844.827586206899</v>
      </c>
      <c r="N1008" s="16">
        <v>0</v>
      </c>
      <c r="O1008" s="13"/>
      <c r="P1008" s="13">
        <v>4146.2327586206902</v>
      </c>
      <c r="Q1008" s="13">
        <v>4146.2327586206902</v>
      </c>
      <c r="R1008" s="13">
        <v>4146.2327586206902</v>
      </c>
      <c r="S1008" s="13">
        <v>4146.2327586206902</v>
      </c>
      <c r="T1008" s="13">
        <v>4146.2327586206902</v>
      </c>
      <c r="U1008" s="13">
        <v>4146.2327586206902</v>
      </c>
      <c r="V1008" s="25">
        <v>4146.2327586206902</v>
      </c>
      <c r="W1008" s="13"/>
      <c r="X1008" s="13"/>
      <c r="Y1008" s="13"/>
      <c r="Z1008" s="38">
        <v>4146.2327586206902</v>
      </c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38"/>
      <c r="BK1008" s="38"/>
      <c r="BL1008" s="38"/>
      <c r="BM1008" s="38"/>
      <c r="BN1008" s="38"/>
      <c r="BO1008" s="38"/>
      <c r="BP1008" s="38"/>
      <c r="BQ1008" s="39"/>
      <c r="BR1008" s="39"/>
      <c r="BS1008" s="39"/>
      <c r="BT1008" s="39"/>
      <c r="BU1008" s="39"/>
      <c r="BV1008" s="39"/>
      <c r="BW1008" s="39"/>
      <c r="BX1008" s="39"/>
      <c r="BY1008" s="39"/>
      <c r="BZ1008" s="39"/>
      <c r="CA1008" s="39"/>
      <c r="CB1008" s="39"/>
      <c r="CF1008" s="18">
        <f t="shared" si="124"/>
        <v>8292.4655172413804</v>
      </c>
      <c r="CG1008" s="18">
        <f t="shared" si="122"/>
        <v>0</v>
      </c>
      <c r="CH1008" s="13">
        <f t="shared" si="123"/>
        <v>8292.4655172413804</v>
      </c>
      <c r="CI1008" s="13">
        <f t="shared" si="125"/>
        <v>13844.827586206899</v>
      </c>
      <c r="CJ1008" s="13">
        <f t="shared" si="126"/>
        <v>22137.293103448279</v>
      </c>
      <c r="CK1008" s="13"/>
      <c r="CL1008" s="13">
        <f t="shared" si="127"/>
        <v>138448.27586206899</v>
      </c>
      <c r="CN1008" t="s">
        <v>1063</v>
      </c>
      <c r="CO1008" t="s">
        <v>213</v>
      </c>
      <c r="CP1008" t="s">
        <v>970</v>
      </c>
      <c r="CQ1008" t="s">
        <v>25</v>
      </c>
      <c r="CR1008" s="18">
        <f t="shared" si="128"/>
        <v>22137.293103448279</v>
      </c>
    </row>
    <row r="1009" spans="1:96" x14ac:dyDescent="0.25">
      <c r="A1009" t="s">
        <v>29</v>
      </c>
      <c r="B1009" s="11">
        <v>4422</v>
      </c>
      <c r="C1009">
        <v>309</v>
      </c>
      <c r="D1009" s="21" t="s">
        <v>968</v>
      </c>
      <c r="E1009" s="11" t="s">
        <v>1206</v>
      </c>
      <c r="F1009" s="11" t="s">
        <v>439</v>
      </c>
      <c r="G1009" s="13">
        <v>4146.2327586206902</v>
      </c>
      <c r="H1009" s="13">
        <v>4809.63</v>
      </c>
      <c r="I1009" s="14">
        <v>48</v>
      </c>
      <c r="J1009" s="15">
        <v>43429</v>
      </c>
      <c r="K1009" s="15">
        <v>44859</v>
      </c>
      <c r="L1009" s="13">
        <v>138448.27586206899</v>
      </c>
      <c r="M1009" s="13">
        <v>13844.827586206899</v>
      </c>
      <c r="N1009" s="16">
        <v>0</v>
      </c>
      <c r="O1009" s="13"/>
      <c r="P1009" s="13">
        <v>4146.2327586206902</v>
      </c>
      <c r="Q1009" s="13">
        <v>4146.2327586206902</v>
      </c>
      <c r="R1009" s="13">
        <v>4146.2327586206902</v>
      </c>
      <c r="S1009" s="13">
        <v>4146.2327586206902</v>
      </c>
      <c r="T1009" s="13">
        <v>4146.2327586206902</v>
      </c>
      <c r="U1009" s="13">
        <v>4146.2327586206902</v>
      </c>
      <c r="V1009" s="25">
        <v>4146.2327586206902</v>
      </c>
      <c r="W1009" s="13"/>
      <c r="X1009" s="13"/>
      <c r="Y1009" s="13"/>
      <c r="Z1009" s="38">
        <v>4146.2327586206902</v>
      </c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  <c r="BO1009" s="38"/>
      <c r="BP1009" s="38"/>
      <c r="BQ1009" s="39"/>
      <c r="BR1009" s="39"/>
      <c r="BS1009" s="39"/>
      <c r="BT1009" s="39"/>
      <c r="BU1009" s="39"/>
      <c r="BV1009" s="39"/>
      <c r="BW1009" s="39"/>
      <c r="BX1009" s="39"/>
      <c r="BY1009" s="39"/>
      <c r="BZ1009" s="39"/>
      <c r="CA1009" s="39"/>
      <c r="CB1009" s="39"/>
      <c r="CF1009" s="18">
        <f t="shared" si="124"/>
        <v>8292.4655172413804</v>
      </c>
      <c r="CG1009" s="18">
        <f t="shared" si="122"/>
        <v>0</v>
      </c>
      <c r="CH1009" s="13">
        <f t="shared" si="123"/>
        <v>8292.4655172413804</v>
      </c>
      <c r="CI1009" s="13">
        <f t="shared" si="125"/>
        <v>13844.827586206899</v>
      </c>
      <c r="CJ1009" s="13">
        <f t="shared" si="126"/>
        <v>22137.293103448279</v>
      </c>
      <c r="CK1009" s="13"/>
      <c r="CL1009" s="13">
        <f t="shared" si="127"/>
        <v>138448.27586206899</v>
      </c>
      <c r="CN1009" t="s">
        <v>1063</v>
      </c>
      <c r="CO1009" t="s">
        <v>213</v>
      </c>
      <c r="CP1009" t="s">
        <v>970</v>
      </c>
      <c r="CQ1009" t="s">
        <v>25</v>
      </c>
      <c r="CR1009" s="18">
        <f t="shared" si="128"/>
        <v>22137.293103448279</v>
      </c>
    </row>
    <row r="1010" spans="1:96" x14ac:dyDescent="0.25">
      <c r="A1010" t="s">
        <v>29</v>
      </c>
      <c r="B1010" s="11">
        <v>4422</v>
      </c>
      <c r="C1010">
        <v>310</v>
      </c>
      <c r="D1010" s="21" t="s">
        <v>968</v>
      </c>
      <c r="E1010" s="11" t="s">
        <v>1207</v>
      </c>
      <c r="F1010" s="11" t="s">
        <v>439</v>
      </c>
      <c r="G1010" s="13">
        <v>4146.2327586206902</v>
      </c>
      <c r="H1010" s="13">
        <v>4809.63</v>
      </c>
      <c r="I1010" s="14">
        <v>48</v>
      </c>
      <c r="J1010" s="15">
        <v>43429</v>
      </c>
      <c r="K1010" s="15">
        <v>44859</v>
      </c>
      <c r="L1010" s="13">
        <v>138448.27586206899</v>
      </c>
      <c r="M1010" s="13">
        <v>13844.827586206899</v>
      </c>
      <c r="N1010" s="16">
        <v>0</v>
      </c>
      <c r="O1010" s="13"/>
      <c r="P1010" s="13">
        <v>4146.2327586206902</v>
      </c>
      <c r="Q1010" s="13">
        <v>4146.2327586206902</v>
      </c>
      <c r="R1010" s="13">
        <v>4146.2327586206902</v>
      </c>
      <c r="S1010" s="13">
        <v>4146.2327586206902</v>
      </c>
      <c r="T1010" s="13">
        <v>4146.2327586206902</v>
      </c>
      <c r="U1010" s="13">
        <v>4146.2327586206902</v>
      </c>
      <c r="V1010" s="25">
        <v>4146.2327586206902</v>
      </c>
      <c r="W1010" s="13"/>
      <c r="X1010" s="13"/>
      <c r="Y1010" s="13"/>
      <c r="Z1010" s="38">
        <v>4146.2327586206902</v>
      </c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38"/>
      <c r="BJ1010" s="38"/>
      <c r="BK1010" s="38"/>
      <c r="BL1010" s="38"/>
      <c r="BM1010" s="38"/>
      <c r="BN1010" s="38"/>
      <c r="BO1010" s="38"/>
      <c r="BP1010" s="38"/>
      <c r="BQ1010" s="39"/>
      <c r="BR1010" s="39"/>
      <c r="BS1010" s="39"/>
      <c r="BT1010" s="39"/>
      <c r="BU1010" s="39"/>
      <c r="BV1010" s="39"/>
      <c r="BW1010" s="39"/>
      <c r="BX1010" s="39"/>
      <c r="BY1010" s="39"/>
      <c r="BZ1010" s="39"/>
      <c r="CA1010" s="39"/>
      <c r="CB1010" s="39"/>
      <c r="CF1010" s="18">
        <f t="shared" si="124"/>
        <v>8292.4655172413804</v>
      </c>
      <c r="CG1010" s="18">
        <f t="shared" si="122"/>
        <v>0</v>
      </c>
      <c r="CH1010" s="13">
        <f t="shared" si="123"/>
        <v>8292.4655172413804</v>
      </c>
      <c r="CI1010" s="13">
        <f t="shared" si="125"/>
        <v>13844.827586206899</v>
      </c>
      <c r="CJ1010" s="13">
        <f t="shared" si="126"/>
        <v>22137.293103448279</v>
      </c>
      <c r="CK1010" s="13"/>
      <c r="CL1010" s="13">
        <f t="shared" si="127"/>
        <v>138448.27586206899</v>
      </c>
      <c r="CN1010" t="s">
        <v>1063</v>
      </c>
      <c r="CO1010" t="s">
        <v>213</v>
      </c>
      <c r="CP1010" t="s">
        <v>970</v>
      </c>
      <c r="CQ1010" t="s">
        <v>25</v>
      </c>
      <c r="CR1010" s="18">
        <f t="shared" si="128"/>
        <v>22137.293103448279</v>
      </c>
    </row>
    <row r="1011" spans="1:96" x14ac:dyDescent="0.25">
      <c r="A1011" t="s">
        <v>29</v>
      </c>
      <c r="B1011" s="11">
        <v>4422</v>
      </c>
      <c r="C1011">
        <v>311</v>
      </c>
      <c r="D1011" s="21" t="s">
        <v>968</v>
      </c>
      <c r="E1011" s="11" t="s">
        <v>1208</v>
      </c>
      <c r="F1011" s="11" t="s">
        <v>439</v>
      </c>
      <c r="G1011" s="13">
        <v>4146.2327586206902</v>
      </c>
      <c r="H1011" s="13">
        <v>4809.63</v>
      </c>
      <c r="I1011" s="14">
        <v>48</v>
      </c>
      <c r="J1011" s="15">
        <v>43429</v>
      </c>
      <c r="K1011" s="15">
        <v>44859</v>
      </c>
      <c r="L1011" s="13">
        <v>138448.27586206899</v>
      </c>
      <c r="M1011" s="13">
        <v>13844.827586206899</v>
      </c>
      <c r="N1011" s="16">
        <v>0</v>
      </c>
      <c r="O1011" s="13"/>
      <c r="P1011" s="13">
        <v>4146.2327586206902</v>
      </c>
      <c r="Q1011" s="13">
        <v>4146.2327586206902</v>
      </c>
      <c r="R1011" s="13">
        <v>4146.2327586206902</v>
      </c>
      <c r="S1011" s="13">
        <v>4146.2327586206902</v>
      </c>
      <c r="T1011" s="13">
        <v>4146.2327586206902</v>
      </c>
      <c r="U1011" s="13">
        <v>4146.2327586206902</v>
      </c>
      <c r="V1011" s="25">
        <v>4146.2327586206902</v>
      </c>
      <c r="W1011" s="13"/>
      <c r="X1011" s="13"/>
      <c r="Y1011" s="13"/>
      <c r="Z1011" s="38">
        <v>4146.2327586206902</v>
      </c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38"/>
      <c r="AZ1011" s="38"/>
      <c r="BA1011" s="38"/>
      <c r="BB1011" s="38"/>
      <c r="BC1011" s="38"/>
      <c r="BD1011" s="38"/>
      <c r="BE1011" s="38"/>
      <c r="BF1011" s="38"/>
      <c r="BG1011" s="38"/>
      <c r="BH1011" s="38"/>
      <c r="BI1011" s="38"/>
      <c r="BJ1011" s="38"/>
      <c r="BK1011" s="38"/>
      <c r="BL1011" s="38"/>
      <c r="BM1011" s="38"/>
      <c r="BN1011" s="38"/>
      <c r="BO1011" s="38"/>
      <c r="BP1011" s="38"/>
      <c r="BQ1011" s="39"/>
      <c r="BR1011" s="39"/>
      <c r="BS1011" s="39"/>
      <c r="BT1011" s="39"/>
      <c r="BU1011" s="39"/>
      <c r="BV1011" s="39"/>
      <c r="BW1011" s="39"/>
      <c r="BX1011" s="39"/>
      <c r="BY1011" s="39"/>
      <c r="BZ1011" s="39"/>
      <c r="CA1011" s="39"/>
      <c r="CB1011" s="39"/>
      <c r="CF1011" s="18">
        <f t="shared" si="124"/>
        <v>8292.4655172413804</v>
      </c>
      <c r="CG1011" s="18">
        <f t="shared" si="122"/>
        <v>0</v>
      </c>
      <c r="CH1011" s="13">
        <f t="shared" si="123"/>
        <v>8292.4655172413804</v>
      </c>
      <c r="CI1011" s="13">
        <f t="shared" si="125"/>
        <v>13844.827586206899</v>
      </c>
      <c r="CJ1011" s="13">
        <f t="shared" si="126"/>
        <v>22137.293103448279</v>
      </c>
      <c r="CK1011" s="13"/>
      <c r="CL1011" s="13">
        <f t="shared" si="127"/>
        <v>138448.27586206899</v>
      </c>
      <c r="CN1011" t="s">
        <v>1063</v>
      </c>
      <c r="CO1011" t="s">
        <v>213</v>
      </c>
      <c r="CP1011" t="s">
        <v>970</v>
      </c>
      <c r="CQ1011" t="s">
        <v>25</v>
      </c>
      <c r="CR1011" s="18">
        <f t="shared" si="128"/>
        <v>22137.293103448279</v>
      </c>
    </row>
    <row r="1012" spans="1:96" x14ac:dyDescent="0.25">
      <c r="A1012" t="s">
        <v>29</v>
      </c>
      <c r="B1012" s="11">
        <v>4422</v>
      </c>
      <c r="C1012">
        <v>312</v>
      </c>
      <c r="D1012" s="21" t="s">
        <v>968</v>
      </c>
      <c r="E1012" s="11" t="s">
        <v>1209</v>
      </c>
      <c r="F1012" s="11" t="s">
        <v>439</v>
      </c>
      <c r="G1012" s="13">
        <v>4146.2327586206902</v>
      </c>
      <c r="H1012" s="13">
        <v>4809.63</v>
      </c>
      <c r="I1012" s="14">
        <v>48</v>
      </c>
      <c r="J1012" s="15">
        <v>43429</v>
      </c>
      <c r="K1012" s="15">
        <v>44859</v>
      </c>
      <c r="L1012" s="13">
        <v>138448.27586206899</v>
      </c>
      <c r="M1012" s="13">
        <v>13844.827586206899</v>
      </c>
      <c r="N1012" s="16">
        <v>0</v>
      </c>
      <c r="O1012" s="13"/>
      <c r="P1012" s="13">
        <v>4146.2327586206902</v>
      </c>
      <c r="Q1012" s="13">
        <v>4146.2327586206902</v>
      </c>
      <c r="R1012" s="13">
        <v>4146.2327586206902</v>
      </c>
      <c r="S1012" s="13">
        <v>4146.2327586206902</v>
      </c>
      <c r="T1012" s="13">
        <v>4146.2327586206902</v>
      </c>
      <c r="U1012" s="13">
        <v>4146.2327586206902</v>
      </c>
      <c r="V1012" s="25">
        <v>4146.2327586206902</v>
      </c>
      <c r="W1012" s="13"/>
      <c r="X1012" s="13"/>
      <c r="Y1012" s="13"/>
      <c r="Z1012" s="38">
        <v>4146.2327586206902</v>
      </c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38"/>
      <c r="AZ1012" s="38"/>
      <c r="BA1012" s="38"/>
      <c r="BB1012" s="38"/>
      <c r="BC1012" s="38"/>
      <c r="BD1012" s="38"/>
      <c r="BE1012" s="38"/>
      <c r="BF1012" s="38"/>
      <c r="BG1012" s="38"/>
      <c r="BH1012" s="38"/>
      <c r="BI1012" s="38"/>
      <c r="BJ1012" s="38"/>
      <c r="BK1012" s="38"/>
      <c r="BL1012" s="38"/>
      <c r="BM1012" s="38"/>
      <c r="BN1012" s="38"/>
      <c r="BO1012" s="38"/>
      <c r="BP1012" s="38"/>
      <c r="BQ1012" s="39"/>
      <c r="BR1012" s="39"/>
      <c r="BS1012" s="39"/>
      <c r="BT1012" s="39"/>
      <c r="BU1012" s="39"/>
      <c r="BV1012" s="39"/>
      <c r="BW1012" s="39"/>
      <c r="BX1012" s="39"/>
      <c r="BY1012" s="39"/>
      <c r="BZ1012" s="39"/>
      <c r="CA1012" s="39"/>
      <c r="CB1012" s="39"/>
      <c r="CF1012" s="18">
        <f t="shared" si="124"/>
        <v>8292.4655172413804</v>
      </c>
      <c r="CG1012" s="18">
        <f t="shared" si="122"/>
        <v>0</v>
      </c>
      <c r="CH1012" s="13">
        <f t="shared" si="123"/>
        <v>8292.4655172413804</v>
      </c>
      <c r="CI1012" s="13">
        <f t="shared" si="125"/>
        <v>13844.827586206899</v>
      </c>
      <c r="CJ1012" s="13">
        <f t="shared" si="126"/>
        <v>22137.293103448279</v>
      </c>
      <c r="CK1012" s="13"/>
      <c r="CL1012" s="13">
        <f t="shared" si="127"/>
        <v>138448.27586206899</v>
      </c>
      <c r="CN1012" t="s">
        <v>1063</v>
      </c>
      <c r="CO1012" t="s">
        <v>213</v>
      </c>
      <c r="CP1012" t="s">
        <v>970</v>
      </c>
      <c r="CQ1012" t="s">
        <v>25</v>
      </c>
      <c r="CR1012" s="18">
        <f t="shared" si="128"/>
        <v>22137.293103448279</v>
      </c>
    </row>
    <row r="1013" spans="1:96" x14ac:dyDescent="0.25">
      <c r="A1013" t="s">
        <v>29</v>
      </c>
      <c r="B1013" s="11">
        <v>4422</v>
      </c>
      <c r="C1013">
        <v>313</v>
      </c>
      <c r="D1013" s="21" t="s">
        <v>968</v>
      </c>
      <c r="E1013" s="11" t="s">
        <v>1210</v>
      </c>
      <c r="F1013" s="11" t="s">
        <v>439</v>
      </c>
      <c r="G1013" s="13">
        <v>4146.2327586206902</v>
      </c>
      <c r="H1013" s="13">
        <v>4809.63</v>
      </c>
      <c r="I1013" s="14">
        <v>48</v>
      </c>
      <c r="J1013" s="15">
        <v>43429</v>
      </c>
      <c r="K1013" s="15">
        <v>44859</v>
      </c>
      <c r="L1013" s="13">
        <v>138448.27586206899</v>
      </c>
      <c r="M1013" s="13">
        <v>13844.827586206899</v>
      </c>
      <c r="N1013" s="16">
        <v>0</v>
      </c>
      <c r="O1013" s="13"/>
      <c r="P1013" s="13">
        <v>4146.2327586206902</v>
      </c>
      <c r="Q1013" s="13">
        <v>4146.2327586206902</v>
      </c>
      <c r="R1013" s="13">
        <v>4146.2327586206902</v>
      </c>
      <c r="S1013" s="13">
        <v>4146.2327586206902</v>
      </c>
      <c r="T1013" s="13">
        <v>4146.2327586206902</v>
      </c>
      <c r="U1013" s="13">
        <v>4146.2327586206902</v>
      </c>
      <c r="V1013" s="25">
        <v>4146.2327586206902</v>
      </c>
      <c r="W1013" s="13"/>
      <c r="X1013" s="13"/>
      <c r="Y1013" s="13"/>
      <c r="Z1013" s="38">
        <v>4146.2327586206902</v>
      </c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38"/>
      <c r="AZ1013" s="38"/>
      <c r="BA1013" s="38"/>
      <c r="BB1013" s="38"/>
      <c r="BC1013" s="38"/>
      <c r="BD1013" s="38"/>
      <c r="BE1013" s="38"/>
      <c r="BF1013" s="38"/>
      <c r="BG1013" s="38"/>
      <c r="BH1013" s="38"/>
      <c r="BI1013" s="38"/>
      <c r="BJ1013" s="38"/>
      <c r="BK1013" s="38"/>
      <c r="BL1013" s="38"/>
      <c r="BM1013" s="38"/>
      <c r="BN1013" s="38"/>
      <c r="BO1013" s="38"/>
      <c r="BP1013" s="38"/>
      <c r="BQ1013" s="39"/>
      <c r="BR1013" s="39"/>
      <c r="BS1013" s="39"/>
      <c r="BT1013" s="39"/>
      <c r="BU1013" s="39"/>
      <c r="BV1013" s="39"/>
      <c r="BW1013" s="39"/>
      <c r="BX1013" s="39"/>
      <c r="BY1013" s="39"/>
      <c r="BZ1013" s="39"/>
      <c r="CA1013" s="39"/>
      <c r="CB1013" s="39"/>
      <c r="CF1013" s="18">
        <f t="shared" si="124"/>
        <v>8292.4655172413804</v>
      </c>
      <c r="CG1013" s="18">
        <f t="shared" si="122"/>
        <v>0</v>
      </c>
      <c r="CH1013" s="13">
        <f t="shared" si="123"/>
        <v>8292.4655172413804</v>
      </c>
      <c r="CI1013" s="13">
        <f t="shared" si="125"/>
        <v>13844.827586206899</v>
      </c>
      <c r="CJ1013" s="13">
        <f t="shared" si="126"/>
        <v>22137.293103448279</v>
      </c>
      <c r="CK1013" s="13"/>
      <c r="CL1013" s="13">
        <f t="shared" si="127"/>
        <v>138448.27586206899</v>
      </c>
      <c r="CN1013" t="s">
        <v>224</v>
      </c>
      <c r="CO1013" t="s">
        <v>213</v>
      </c>
      <c r="CP1013" t="s">
        <v>970</v>
      </c>
      <c r="CQ1013" t="s">
        <v>25</v>
      </c>
      <c r="CR1013" s="18">
        <f t="shared" si="128"/>
        <v>22137.293103448279</v>
      </c>
    </row>
    <row r="1014" spans="1:96" x14ac:dyDescent="0.25">
      <c r="A1014" t="s">
        <v>29</v>
      </c>
      <c r="B1014" s="11">
        <v>4422</v>
      </c>
      <c r="C1014">
        <v>314</v>
      </c>
      <c r="D1014" s="21" t="s">
        <v>968</v>
      </c>
      <c r="E1014" s="11" t="s">
        <v>1211</v>
      </c>
      <c r="F1014" s="11" t="s">
        <v>439</v>
      </c>
      <c r="G1014" s="13">
        <v>4146.2327586206902</v>
      </c>
      <c r="H1014" s="13">
        <v>4809.63</v>
      </c>
      <c r="I1014" s="14">
        <v>48</v>
      </c>
      <c r="J1014" s="15">
        <v>43429</v>
      </c>
      <c r="K1014" s="15">
        <v>44859</v>
      </c>
      <c r="L1014" s="13">
        <v>145689.66379310348</v>
      </c>
      <c r="M1014" s="13">
        <v>14568.966379310348</v>
      </c>
      <c r="N1014" s="16">
        <v>0</v>
      </c>
      <c r="O1014" s="13"/>
      <c r="P1014" s="13">
        <v>4146.2327586206902</v>
      </c>
      <c r="Q1014" s="13">
        <v>4146.2327586206902</v>
      </c>
      <c r="R1014" s="13">
        <v>4146.2327586206902</v>
      </c>
      <c r="S1014" s="13">
        <v>4146.2327586206902</v>
      </c>
      <c r="T1014" s="13">
        <v>4146.2327586206902</v>
      </c>
      <c r="U1014" s="13">
        <v>4146.2327586206902</v>
      </c>
      <c r="V1014" s="25">
        <v>4146.2327586206902</v>
      </c>
      <c r="W1014" s="13"/>
      <c r="X1014" s="13"/>
      <c r="Y1014" s="13"/>
      <c r="Z1014" s="38">
        <v>4146.2327586206902</v>
      </c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38"/>
      <c r="AS1014" s="38"/>
      <c r="AT1014" s="38"/>
      <c r="AU1014" s="38"/>
      <c r="AV1014" s="38"/>
      <c r="AW1014" s="38"/>
      <c r="AX1014" s="38"/>
      <c r="AY1014" s="38"/>
      <c r="AZ1014" s="38"/>
      <c r="BA1014" s="38"/>
      <c r="BB1014" s="38"/>
      <c r="BC1014" s="38"/>
      <c r="BD1014" s="38"/>
      <c r="BE1014" s="38"/>
      <c r="BF1014" s="38"/>
      <c r="BG1014" s="38"/>
      <c r="BH1014" s="38"/>
      <c r="BI1014" s="38"/>
      <c r="BJ1014" s="38"/>
      <c r="BK1014" s="38"/>
      <c r="BL1014" s="38"/>
      <c r="BM1014" s="38"/>
      <c r="BN1014" s="38"/>
      <c r="BO1014" s="38"/>
      <c r="BP1014" s="38"/>
      <c r="BQ1014" s="39"/>
      <c r="BR1014" s="39"/>
      <c r="BS1014" s="39"/>
      <c r="BT1014" s="39"/>
      <c r="BU1014" s="39"/>
      <c r="BV1014" s="39"/>
      <c r="BW1014" s="39"/>
      <c r="BX1014" s="39"/>
      <c r="BY1014" s="39"/>
      <c r="BZ1014" s="39"/>
      <c r="CA1014" s="39"/>
      <c r="CB1014" s="39"/>
      <c r="CF1014" s="18">
        <f t="shared" si="124"/>
        <v>8292.4655172413804</v>
      </c>
      <c r="CG1014" s="18">
        <f t="shared" ref="CG1014:CG1077" si="129">-N1014</f>
        <v>0</v>
      </c>
      <c r="CH1014" s="13">
        <f t="shared" si="123"/>
        <v>8292.4655172413804</v>
      </c>
      <c r="CI1014" s="13">
        <f t="shared" si="125"/>
        <v>14568.966379310348</v>
      </c>
      <c r="CJ1014" s="13">
        <f t="shared" si="126"/>
        <v>22861.43189655173</v>
      </c>
      <c r="CK1014" s="13"/>
      <c r="CL1014" s="13">
        <f t="shared" si="127"/>
        <v>145689.66379310348</v>
      </c>
      <c r="CN1014" t="s">
        <v>224</v>
      </c>
      <c r="CO1014" t="s">
        <v>213</v>
      </c>
      <c r="CP1014" t="s">
        <v>970</v>
      </c>
      <c r="CQ1014" t="s">
        <v>25</v>
      </c>
      <c r="CR1014" s="18">
        <f t="shared" si="128"/>
        <v>22861.43189655173</v>
      </c>
    </row>
    <row r="1015" spans="1:96" x14ac:dyDescent="0.25">
      <c r="A1015" t="s">
        <v>29</v>
      </c>
      <c r="B1015" s="11">
        <v>4422</v>
      </c>
      <c r="C1015">
        <v>315</v>
      </c>
      <c r="D1015" s="21" t="s">
        <v>968</v>
      </c>
      <c r="E1015" s="11" t="s">
        <v>1212</v>
      </c>
      <c r="F1015" s="11" t="s">
        <v>439</v>
      </c>
      <c r="G1015" s="13">
        <v>4146.2327586206902</v>
      </c>
      <c r="H1015" s="13">
        <v>4809.63</v>
      </c>
      <c r="I1015" s="14">
        <v>48</v>
      </c>
      <c r="J1015" s="15">
        <v>43429</v>
      </c>
      <c r="K1015" s="15">
        <v>44859</v>
      </c>
      <c r="L1015" s="13">
        <v>145689.66379310348</v>
      </c>
      <c r="M1015" s="13">
        <v>14568.966379310348</v>
      </c>
      <c r="N1015" s="16">
        <v>0</v>
      </c>
      <c r="O1015" s="13"/>
      <c r="P1015" s="13">
        <v>4146.2327586206902</v>
      </c>
      <c r="Q1015" s="13">
        <v>4146.2327586206902</v>
      </c>
      <c r="R1015" s="13">
        <v>4146.2327586206902</v>
      </c>
      <c r="S1015" s="13">
        <v>4146.2327586206902</v>
      </c>
      <c r="T1015" s="13">
        <v>4146.2327586206902</v>
      </c>
      <c r="U1015" s="13">
        <v>4146.2327586206902</v>
      </c>
      <c r="V1015" s="25">
        <v>4146.2327586206902</v>
      </c>
      <c r="W1015" s="13"/>
      <c r="X1015" s="13"/>
      <c r="Y1015" s="13"/>
      <c r="Z1015" s="38">
        <v>4146.2327586206902</v>
      </c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38"/>
      <c r="AS1015" s="38"/>
      <c r="AT1015" s="38"/>
      <c r="AU1015" s="38"/>
      <c r="AV1015" s="38"/>
      <c r="AW1015" s="38"/>
      <c r="AX1015" s="38"/>
      <c r="AY1015" s="38"/>
      <c r="AZ1015" s="38"/>
      <c r="BA1015" s="38"/>
      <c r="BB1015" s="38"/>
      <c r="BC1015" s="38"/>
      <c r="BD1015" s="38"/>
      <c r="BE1015" s="38"/>
      <c r="BF1015" s="38"/>
      <c r="BG1015" s="38"/>
      <c r="BH1015" s="38"/>
      <c r="BI1015" s="38"/>
      <c r="BJ1015" s="38"/>
      <c r="BK1015" s="38"/>
      <c r="BL1015" s="38"/>
      <c r="BM1015" s="38"/>
      <c r="BN1015" s="38"/>
      <c r="BO1015" s="38"/>
      <c r="BP1015" s="38"/>
      <c r="BQ1015" s="39"/>
      <c r="BR1015" s="39"/>
      <c r="BS1015" s="39"/>
      <c r="BT1015" s="39"/>
      <c r="BU1015" s="39"/>
      <c r="BV1015" s="39"/>
      <c r="BW1015" s="39"/>
      <c r="BX1015" s="39"/>
      <c r="BY1015" s="39"/>
      <c r="BZ1015" s="39"/>
      <c r="CA1015" s="39"/>
      <c r="CB1015" s="39"/>
      <c r="CF1015" s="18">
        <f t="shared" si="124"/>
        <v>8292.4655172413804</v>
      </c>
      <c r="CG1015" s="18">
        <f t="shared" si="129"/>
        <v>0</v>
      </c>
      <c r="CH1015" s="13">
        <f t="shared" si="123"/>
        <v>8292.4655172413804</v>
      </c>
      <c r="CI1015" s="13">
        <f t="shared" si="125"/>
        <v>14568.966379310348</v>
      </c>
      <c r="CJ1015" s="13">
        <f t="shared" si="126"/>
        <v>22861.43189655173</v>
      </c>
      <c r="CK1015" s="13"/>
      <c r="CL1015" s="13">
        <f t="shared" si="127"/>
        <v>145689.66379310348</v>
      </c>
      <c r="CN1015" t="s">
        <v>224</v>
      </c>
      <c r="CO1015" t="s">
        <v>213</v>
      </c>
      <c r="CP1015" t="s">
        <v>970</v>
      </c>
      <c r="CQ1015" t="s">
        <v>25</v>
      </c>
      <c r="CR1015" s="18">
        <f t="shared" si="128"/>
        <v>22861.43189655173</v>
      </c>
    </row>
    <row r="1016" spans="1:96" x14ac:dyDescent="0.25">
      <c r="A1016" t="s">
        <v>29</v>
      </c>
      <c r="B1016" s="11">
        <v>4422</v>
      </c>
      <c r="C1016">
        <v>316</v>
      </c>
      <c r="D1016" s="21" t="s">
        <v>968</v>
      </c>
      <c r="E1016" s="11" t="s">
        <v>1213</v>
      </c>
      <c r="F1016" s="11" t="s">
        <v>439</v>
      </c>
      <c r="G1016" s="13">
        <v>4146.2327586206902</v>
      </c>
      <c r="H1016" s="13">
        <v>4809.63</v>
      </c>
      <c r="I1016" s="14">
        <v>48</v>
      </c>
      <c r="J1016" s="15">
        <v>43429</v>
      </c>
      <c r="K1016" s="15">
        <v>44859</v>
      </c>
      <c r="L1016" s="13">
        <v>145689.66379310348</v>
      </c>
      <c r="M1016" s="13">
        <v>14568.966379310348</v>
      </c>
      <c r="N1016" s="16">
        <v>0</v>
      </c>
      <c r="O1016" s="13"/>
      <c r="P1016" s="13">
        <v>4146.2327586206902</v>
      </c>
      <c r="Q1016" s="13">
        <v>4146.2327586206902</v>
      </c>
      <c r="R1016" s="13">
        <v>4146.2327586206902</v>
      </c>
      <c r="S1016" s="13">
        <v>4146.2327586206902</v>
      </c>
      <c r="T1016" s="13">
        <v>4146.2327586206902</v>
      </c>
      <c r="U1016" s="13">
        <v>4146.2327586206902</v>
      </c>
      <c r="V1016" s="25">
        <v>4146.2327586206902</v>
      </c>
      <c r="W1016" s="13"/>
      <c r="X1016" s="13"/>
      <c r="Y1016" s="13"/>
      <c r="Z1016" s="38">
        <v>4146.2327586206902</v>
      </c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38"/>
      <c r="AS1016" s="38"/>
      <c r="AT1016" s="38"/>
      <c r="AU1016" s="38"/>
      <c r="AV1016" s="38"/>
      <c r="AW1016" s="38"/>
      <c r="AX1016" s="38"/>
      <c r="AY1016" s="38"/>
      <c r="AZ1016" s="38"/>
      <c r="BA1016" s="38"/>
      <c r="BB1016" s="38"/>
      <c r="BC1016" s="38"/>
      <c r="BD1016" s="38"/>
      <c r="BE1016" s="38"/>
      <c r="BF1016" s="38"/>
      <c r="BG1016" s="38"/>
      <c r="BH1016" s="38"/>
      <c r="BI1016" s="38"/>
      <c r="BJ1016" s="38"/>
      <c r="BK1016" s="38"/>
      <c r="BL1016" s="38"/>
      <c r="BM1016" s="38"/>
      <c r="BN1016" s="38"/>
      <c r="BO1016" s="38"/>
      <c r="BP1016" s="38"/>
      <c r="BQ1016" s="39"/>
      <c r="BR1016" s="39"/>
      <c r="BS1016" s="39"/>
      <c r="BT1016" s="39"/>
      <c r="BU1016" s="39"/>
      <c r="BV1016" s="39"/>
      <c r="BW1016" s="39"/>
      <c r="BX1016" s="39"/>
      <c r="BY1016" s="39"/>
      <c r="BZ1016" s="39"/>
      <c r="CA1016" s="39"/>
      <c r="CB1016" s="39"/>
      <c r="CF1016" s="18">
        <f t="shared" si="124"/>
        <v>8292.4655172413804</v>
      </c>
      <c r="CG1016" s="18">
        <f t="shared" si="129"/>
        <v>0</v>
      </c>
      <c r="CH1016" s="13">
        <f t="shared" si="123"/>
        <v>8292.4655172413804</v>
      </c>
      <c r="CI1016" s="13">
        <f t="shared" si="125"/>
        <v>14568.966379310348</v>
      </c>
      <c r="CJ1016" s="13">
        <f t="shared" si="126"/>
        <v>22861.43189655173</v>
      </c>
      <c r="CK1016" s="13"/>
      <c r="CL1016" s="13">
        <f t="shared" si="127"/>
        <v>145689.66379310348</v>
      </c>
      <c r="CN1016" t="s">
        <v>224</v>
      </c>
      <c r="CO1016" t="s">
        <v>213</v>
      </c>
      <c r="CP1016" t="s">
        <v>970</v>
      </c>
      <c r="CQ1016" t="s">
        <v>25</v>
      </c>
      <c r="CR1016" s="18">
        <f t="shared" si="128"/>
        <v>22861.43189655173</v>
      </c>
    </row>
    <row r="1017" spans="1:96" x14ac:dyDescent="0.25">
      <c r="A1017" t="s">
        <v>29</v>
      </c>
      <c r="B1017" s="11">
        <v>4422</v>
      </c>
      <c r="C1017">
        <v>317</v>
      </c>
      <c r="D1017" s="21" t="s">
        <v>968</v>
      </c>
      <c r="E1017" s="11" t="s">
        <v>1214</v>
      </c>
      <c r="F1017" s="11" t="s">
        <v>439</v>
      </c>
      <c r="G1017" s="13">
        <v>4146.2327586206902</v>
      </c>
      <c r="H1017" s="13">
        <v>4809.63</v>
      </c>
      <c r="I1017" s="14">
        <v>48</v>
      </c>
      <c r="J1017" s="15">
        <v>43429</v>
      </c>
      <c r="K1017" s="15">
        <v>44859</v>
      </c>
      <c r="L1017" s="13">
        <v>105172.41379310345</v>
      </c>
      <c r="M1017" s="13">
        <v>10517.241379310346</v>
      </c>
      <c r="N1017" s="16">
        <v>0</v>
      </c>
      <c r="O1017" s="13"/>
      <c r="P1017" s="13">
        <v>4146.2327586206902</v>
      </c>
      <c r="Q1017" s="13">
        <v>4146.2327586206902</v>
      </c>
      <c r="R1017" s="13">
        <v>4146.2327586206902</v>
      </c>
      <c r="S1017" s="13">
        <v>4146.2327586206902</v>
      </c>
      <c r="T1017" s="13">
        <v>4146.2327586206902</v>
      </c>
      <c r="U1017" s="13">
        <v>4146.2327586206902</v>
      </c>
      <c r="V1017" s="25">
        <v>4146.2327586206902</v>
      </c>
      <c r="W1017" s="13"/>
      <c r="X1017" s="13"/>
      <c r="Y1017" s="13"/>
      <c r="Z1017" s="38">
        <v>4146.2327586206902</v>
      </c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38"/>
      <c r="AS1017" s="38"/>
      <c r="AT1017" s="38"/>
      <c r="AU1017" s="38"/>
      <c r="AV1017" s="38"/>
      <c r="AW1017" s="38"/>
      <c r="AX1017" s="38"/>
      <c r="AY1017" s="38"/>
      <c r="AZ1017" s="38"/>
      <c r="BA1017" s="38"/>
      <c r="BB1017" s="38"/>
      <c r="BC1017" s="38"/>
      <c r="BD1017" s="38"/>
      <c r="BE1017" s="38"/>
      <c r="BF1017" s="38"/>
      <c r="BG1017" s="38"/>
      <c r="BH1017" s="38"/>
      <c r="BI1017" s="38"/>
      <c r="BJ1017" s="38"/>
      <c r="BK1017" s="38"/>
      <c r="BL1017" s="38"/>
      <c r="BM1017" s="38"/>
      <c r="BN1017" s="38"/>
      <c r="BO1017" s="38"/>
      <c r="BP1017" s="38"/>
      <c r="BQ1017" s="39"/>
      <c r="BR1017" s="39"/>
      <c r="BS1017" s="39"/>
      <c r="BT1017" s="39"/>
      <c r="BU1017" s="39"/>
      <c r="BV1017" s="39"/>
      <c r="BW1017" s="39"/>
      <c r="BX1017" s="39"/>
      <c r="BY1017" s="39"/>
      <c r="BZ1017" s="39"/>
      <c r="CA1017" s="39"/>
      <c r="CB1017" s="39"/>
      <c r="CF1017" s="18">
        <f t="shared" si="124"/>
        <v>8292.4655172413804</v>
      </c>
      <c r="CG1017" s="18">
        <f t="shared" si="129"/>
        <v>0</v>
      </c>
      <c r="CH1017" s="13">
        <f t="shared" si="123"/>
        <v>8292.4655172413804</v>
      </c>
      <c r="CI1017" s="13">
        <f t="shared" si="125"/>
        <v>10517.241379310346</v>
      </c>
      <c r="CJ1017" s="13">
        <f t="shared" si="126"/>
        <v>18809.706896551725</v>
      </c>
      <c r="CK1017" s="13"/>
      <c r="CL1017" s="13">
        <f t="shared" si="127"/>
        <v>105172.41379310345</v>
      </c>
      <c r="CN1017" t="s">
        <v>1215</v>
      </c>
      <c r="CO1017" t="s">
        <v>213</v>
      </c>
      <c r="CP1017" t="s">
        <v>970</v>
      </c>
      <c r="CQ1017" t="s">
        <v>25</v>
      </c>
      <c r="CR1017" s="18">
        <f t="shared" si="128"/>
        <v>18809.706896551725</v>
      </c>
    </row>
    <row r="1018" spans="1:96" x14ac:dyDescent="0.25">
      <c r="A1018" t="s">
        <v>29</v>
      </c>
      <c r="B1018" s="11">
        <v>4422</v>
      </c>
      <c r="C1018">
        <v>318</v>
      </c>
      <c r="D1018" s="21" t="s">
        <v>968</v>
      </c>
      <c r="E1018" s="11" t="s">
        <v>1216</v>
      </c>
      <c r="F1018" s="11" t="s">
        <v>439</v>
      </c>
      <c r="G1018" s="13">
        <v>4146.2327586206902</v>
      </c>
      <c r="H1018" s="13">
        <v>4809.63</v>
      </c>
      <c r="I1018" s="14">
        <v>48</v>
      </c>
      <c r="J1018" s="15">
        <v>43429</v>
      </c>
      <c r="K1018" s="15">
        <v>44859</v>
      </c>
      <c r="L1018" s="13">
        <v>159482.75862068965</v>
      </c>
      <c r="M1018" s="13">
        <v>15948.275862068966</v>
      </c>
      <c r="N1018" s="16">
        <v>0</v>
      </c>
      <c r="O1018" s="13"/>
      <c r="P1018" s="13">
        <v>4146.2327586206902</v>
      </c>
      <c r="Q1018" s="13">
        <v>4146.2327586206902</v>
      </c>
      <c r="R1018" s="13">
        <v>4146.2327586206902</v>
      </c>
      <c r="S1018" s="13">
        <v>4146.2327586206902</v>
      </c>
      <c r="T1018" s="13">
        <v>4146.2327586206902</v>
      </c>
      <c r="U1018" s="13">
        <v>4146.2327586206902</v>
      </c>
      <c r="V1018" s="25">
        <v>4146.2327586206902</v>
      </c>
      <c r="W1018" s="13"/>
      <c r="X1018" s="13"/>
      <c r="Y1018" s="13"/>
      <c r="Z1018" s="38">
        <v>4146.2327586206902</v>
      </c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38"/>
      <c r="AZ1018" s="38"/>
      <c r="BA1018" s="38"/>
      <c r="BB1018" s="38"/>
      <c r="BC1018" s="38"/>
      <c r="BD1018" s="38"/>
      <c r="BE1018" s="38"/>
      <c r="BF1018" s="38"/>
      <c r="BG1018" s="38"/>
      <c r="BH1018" s="38"/>
      <c r="BI1018" s="38"/>
      <c r="BJ1018" s="38"/>
      <c r="BK1018" s="38"/>
      <c r="BL1018" s="38"/>
      <c r="BM1018" s="38"/>
      <c r="BN1018" s="38"/>
      <c r="BO1018" s="38"/>
      <c r="BP1018" s="38"/>
      <c r="BQ1018" s="39"/>
      <c r="BR1018" s="39"/>
      <c r="BS1018" s="39"/>
      <c r="BT1018" s="39"/>
      <c r="BU1018" s="39"/>
      <c r="BV1018" s="39"/>
      <c r="BW1018" s="39"/>
      <c r="BX1018" s="39"/>
      <c r="BY1018" s="39"/>
      <c r="BZ1018" s="39"/>
      <c r="CA1018" s="39"/>
      <c r="CB1018" s="39"/>
      <c r="CF1018" s="18">
        <f t="shared" si="124"/>
        <v>8292.4655172413804</v>
      </c>
      <c r="CG1018" s="18">
        <f t="shared" si="129"/>
        <v>0</v>
      </c>
      <c r="CH1018" s="13">
        <f t="shared" si="123"/>
        <v>8292.4655172413804</v>
      </c>
      <c r="CI1018" s="13">
        <f t="shared" si="125"/>
        <v>15948.275862068966</v>
      </c>
      <c r="CJ1018" s="13">
        <f t="shared" si="126"/>
        <v>24240.741379310348</v>
      </c>
      <c r="CK1018" s="13"/>
      <c r="CL1018" s="13">
        <f t="shared" si="127"/>
        <v>159482.75862068965</v>
      </c>
      <c r="CN1018" t="s">
        <v>1215</v>
      </c>
      <c r="CO1018" t="s">
        <v>213</v>
      </c>
      <c r="CP1018" t="s">
        <v>970</v>
      </c>
      <c r="CQ1018" t="s">
        <v>25</v>
      </c>
      <c r="CR1018" s="18">
        <f t="shared" si="128"/>
        <v>24240.741379310348</v>
      </c>
    </row>
    <row r="1019" spans="1:96" x14ac:dyDescent="0.25">
      <c r="A1019" t="s">
        <v>29</v>
      </c>
      <c r="B1019" s="11">
        <v>4422</v>
      </c>
      <c r="C1019">
        <v>319</v>
      </c>
      <c r="D1019" s="21" t="s">
        <v>968</v>
      </c>
      <c r="E1019" s="11" t="s">
        <v>1217</v>
      </c>
      <c r="F1019" s="11" t="s">
        <v>439</v>
      </c>
      <c r="G1019" s="13">
        <v>4146.2327586206902</v>
      </c>
      <c r="H1019" s="13">
        <v>4809.63</v>
      </c>
      <c r="I1019" s="14">
        <v>48</v>
      </c>
      <c r="J1019" s="15">
        <v>43429</v>
      </c>
      <c r="K1019" s="15">
        <v>44859</v>
      </c>
      <c r="L1019" s="13">
        <v>105172.41379310345</v>
      </c>
      <c r="M1019" s="13">
        <v>10517.241379310346</v>
      </c>
      <c r="N1019" s="16">
        <v>0</v>
      </c>
      <c r="O1019" s="13"/>
      <c r="P1019" s="13">
        <v>4146.2327586206902</v>
      </c>
      <c r="Q1019" s="13">
        <v>4146.2327586206902</v>
      </c>
      <c r="R1019" s="13">
        <v>4146.2327586206902</v>
      </c>
      <c r="S1019" s="13">
        <v>4146.2327586206902</v>
      </c>
      <c r="T1019" s="13">
        <v>4146.2327586206902</v>
      </c>
      <c r="U1019" s="13">
        <v>4146.2327586206902</v>
      </c>
      <c r="V1019" s="25">
        <v>4146.2327586206902</v>
      </c>
      <c r="W1019" s="13"/>
      <c r="X1019" s="13"/>
      <c r="Y1019" s="13"/>
      <c r="Z1019" s="38">
        <v>4146.2327586206902</v>
      </c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38"/>
      <c r="AZ1019" s="38"/>
      <c r="BA1019" s="38"/>
      <c r="BB1019" s="38"/>
      <c r="BC1019" s="38"/>
      <c r="BD1019" s="38"/>
      <c r="BE1019" s="38"/>
      <c r="BF1019" s="38"/>
      <c r="BG1019" s="38"/>
      <c r="BH1019" s="38"/>
      <c r="BI1019" s="38"/>
      <c r="BJ1019" s="38"/>
      <c r="BK1019" s="38"/>
      <c r="BL1019" s="38"/>
      <c r="BM1019" s="38"/>
      <c r="BN1019" s="38"/>
      <c r="BO1019" s="38"/>
      <c r="BP1019" s="38"/>
      <c r="BQ1019" s="39"/>
      <c r="BR1019" s="39"/>
      <c r="BS1019" s="39"/>
      <c r="BT1019" s="39"/>
      <c r="BU1019" s="39"/>
      <c r="BV1019" s="39"/>
      <c r="BW1019" s="39"/>
      <c r="BX1019" s="39"/>
      <c r="BY1019" s="39"/>
      <c r="BZ1019" s="39"/>
      <c r="CA1019" s="39"/>
      <c r="CB1019" s="39"/>
      <c r="CF1019" s="18">
        <f t="shared" si="124"/>
        <v>8292.4655172413804</v>
      </c>
      <c r="CG1019" s="18">
        <f t="shared" si="129"/>
        <v>0</v>
      </c>
      <c r="CH1019" s="13">
        <f t="shared" si="123"/>
        <v>8292.4655172413804</v>
      </c>
      <c r="CI1019" s="13">
        <f t="shared" si="125"/>
        <v>10517.241379310346</v>
      </c>
      <c r="CJ1019" s="13">
        <f t="shared" si="126"/>
        <v>18809.706896551725</v>
      </c>
      <c r="CK1019" s="13"/>
      <c r="CL1019" s="13">
        <f t="shared" si="127"/>
        <v>105172.41379310345</v>
      </c>
      <c r="CN1019" t="s">
        <v>1215</v>
      </c>
      <c r="CO1019" t="s">
        <v>213</v>
      </c>
      <c r="CP1019" t="s">
        <v>970</v>
      </c>
      <c r="CQ1019" t="s">
        <v>25</v>
      </c>
      <c r="CR1019" s="18">
        <f t="shared" si="128"/>
        <v>18809.706896551725</v>
      </c>
    </row>
    <row r="1020" spans="1:96" x14ac:dyDescent="0.25">
      <c r="A1020" t="s">
        <v>29</v>
      </c>
      <c r="B1020" s="11">
        <v>4422</v>
      </c>
      <c r="C1020">
        <v>320</v>
      </c>
      <c r="D1020" s="21" t="s">
        <v>968</v>
      </c>
      <c r="E1020" s="11" t="s">
        <v>1218</v>
      </c>
      <c r="F1020" s="11" t="s">
        <v>439</v>
      </c>
      <c r="G1020" s="13">
        <v>4146.2327586206902</v>
      </c>
      <c r="H1020" s="13">
        <v>4809.63</v>
      </c>
      <c r="I1020" s="14">
        <v>48</v>
      </c>
      <c r="J1020" s="15">
        <v>43429</v>
      </c>
      <c r="K1020" s="15">
        <v>44859</v>
      </c>
      <c r="L1020" s="13">
        <v>105172.41379310345</v>
      </c>
      <c r="M1020" s="13">
        <v>10517.241379310346</v>
      </c>
      <c r="N1020" s="16">
        <v>0</v>
      </c>
      <c r="O1020" s="13"/>
      <c r="P1020" s="13">
        <v>4146.2327586206902</v>
      </c>
      <c r="Q1020" s="13">
        <v>4146.2327586206902</v>
      </c>
      <c r="R1020" s="13">
        <v>4146.2327586206902</v>
      </c>
      <c r="S1020" s="13">
        <v>4146.2327586206902</v>
      </c>
      <c r="T1020" s="13">
        <v>4146.2327586206902</v>
      </c>
      <c r="U1020" s="13">
        <v>4146.2327586206902</v>
      </c>
      <c r="V1020" s="25">
        <v>4146.2327586206902</v>
      </c>
      <c r="W1020" s="13"/>
      <c r="X1020" s="13"/>
      <c r="Y1020" s="13"/>
      <c r="Z1020" s="38">
        <v>4146.2327586206902</v>
      </c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38"/>
      <c r="BJ1020" s="38"/>
      <c r="BK1020" s="38"/>
      <c r="BL1020" s="38"/>
      <c r="BM1020" s="38"/>
      <c r="BN1020" s="38"/>
      <c r="BO1020" s="38"/>
      <c r="BP1020" s="38"/>
      <c r="BQ1020" s="39"/>
      <c r="BR1020" s="39"/>
      <c r="BS1020" s="39"/>
      <c r="BT1020" s="39"/>
      <c r="BU1020" s="39"/>
      <c r="BV1020" s="39"/>
      <c r="BW1020" s="39"/>
      <c r="BX1020" s="39"/>
      <c r="BY1020" s="39"/>
      <c r="BZ1020" s="39"/>
      <c r="CA1020" s="39"/>
      <c r="CB1020" s="39"/>
      <c r="CF1020" s="18">
        <f t="shared" si="124"/>
        <v>8292.4655172413804</v>
      </c>
      <c r="CG1020" s="18">
        <f t="shared" si="129"/>
        <v>0</v>
      </c>
      <c r="CH1020" s="13">
        <f t="shared" si="123"/>
        <v>8292.4655172413804</v>
      </c>
      <c r="CI1020" s="13">
        <f t="shared" si="125"/>
        <v>10517.241379310346</v>
      </c>
      <c r="CJ1020" s="13">
        <f t="shared" si="126"/>
        <v>18809.706896551725</v>
      </c>
      <c r="CK1020" s="13"/>
      <c r="CL1020" s="13">
        <f t="shared" si="127"/>
        <v>105172.41379310345</v>
      </c>
      <c r="CN1020" t="s">
        <v>1215</v>
      </c>
      <c r="CO1020" t="s">
        <v>213</v>
      </c>
      <c r="CP1020" t="s">
        <v>970</v>
      </c>
      <c r="CQ1020" t="s">
        <v>25</v>
      </c>
      <c r="CR1020" s="18">
        <f t="shared" si="128"/>
        <v>18809.706896551725</v>
      </c>
    </row>
    <row r="1021" spans="1:96" x14ac:dyDescent="0.25">
      <c r="A1021" t="s">
        <v>29</v>
      </c>
      <c r="B1021" s="11">
        <v>4422</v>
      </c>
      <c r="C1021">
        <v>324</v>
      </c>
      <c r="D1021" s="21" t="s">
        <v>968</v>
      </c>
      <c r="E1021" s="11" t="s">
        <v>1219</v>
      </c>
      <c r="F1021" s="11" t="s">
        <v>439</v>
      </c>
      <c r="G1021" s="13">
        <v>4146.2327586206902</v>
      </c>
      <c r="H1021" s="13">
        <v>4809.63</v>
      </c>
      <c r="I1021" s="14">
        <v>48</v>
      </c>
      <c r="J1021" s="15">
        <v>43429</v>
      </c>
      <c r="K1021" s="15">
        <v>44859</v>
      </c>
      <c r="L1021" s="13">
        <v>111206.89655172414</v>
      </c>
      <c r="M1021" s="13">
        <v>11120.689655172415</v>
      </c>
      <c r="N1021" s="16">
        <v>0</v>
      </c>
      <c r="O1021" s="13"/>
      <c r="P1021" s="13">
        <v>4146.2327586206902</v>
      </c>
      <c r="Q1021" s="13">
        <v>4146.2327586206902</v>
      </c>
      <c r="R1021" s="13">
        <v>4146.2327586206902</v>
      </c>
      <c r="S1021" s="13">
        <v>4146.2327586206902</v>
      </c>
      <c r="T1021" s="13">
        <v>4146.2327586206902</v>
      </c>
      <c r="U1021" s="13">
        <v>4146.2327586206902</v>
      </c>
      <c r="V1021" s="25">
        <v>4146.2327586206902</v>
      </c>
      <c r="W1021" s="13"/>
      <c r="X1021" s="13"/>
      <c r="Y1021" s="13"/>
      <c r="Z1021" s="38">
        <v>4146.2327586206902</v>
      </c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38"/>
      <c r="AZ1021" s="38"/>
      <c r="BA1021" s="38"/>
      <c r="BB1021" s="38"/>
      <c r="BC1021" s="38"/>
      <c r="BD1021" s="38"/>
      <c r="BE1021" s="38"/>
      <c r="BF1021" s="38"/>
      <c r="BG1021" s="38"/>
      <c r="BH1021" s="38"/>
      <c r="BI1021" s="38"/>
      <c r="BJ1021" s="38"/>
      <c r="BK1021" s="38"/>
      <c r="BL1021" s="38"/>
      <c r="BM1021" s="38"/>
      <c r="BN1021" s="38"/>
      <c r="BO1021" s="38"/>
      <c r="BP1021" s="38"/>
      <c r="BQ1021" s="39"/>
      <c r="BR1021" s="39"/>
      <c r="BS1021" s="39"/>
      <c r="BT1021" s="39"/>
      <c r="BU1021" s="39"/>
      <c r="BV1021" s="39"/>
      <c r="BW1021" s="39"/>
      <c r="BX1021" s="39"/>
      <c r="BY1021" s="39"/>
      <c r="BZ1021" s="39"/>
      <c r="CA1021" s="39"/>
      <c r="CB1021" s="39"/>
      <c r="CF1021" s="18">
        <f t="shared" si="124"/>
        <v>8292.4655172413804</v>
      </c>
      <c r="CG1021" s="18">
        <f t="shared" si="129"/>
        <v>0</v>
      </c>
      <c r="CH1021" s="13">
        <f t="shared" si="123"/>
        <v>8292.4655172413804</v>
      </c>
      <c r="CI1021" s="13">
        <f t="shared" si="125"/>
        <v>11120.689655172415</v>
      </c>
      <c r="CJ1021" s="13">
        <f t="shared" si="126"/>
        <v>19413.155172413797</v>
      </c>
      <c r="CK1021" s="13"/>
      <c r="CL1021" s="13">
        <f t="shared" si="127"/>
        <v>111206.89655172414</v>
      </c>
      <c r="CN1021" t="e">
        <v>#N/A</v>
      </c>
      <c r="CO1021" t="e">
        <v>#N/A</v>
      </c>
      <c r="CP1021" t="e">
        <v>#N/A</v>
      </c>
      <c r="CQ1021" t="s">
        <v>25</v>
      </c>
      <c r="CR1021" s="18">
        <f t="shared" si="128"/>
        <v>19413.155172413797</v>
      </c>
    </row>
    <row r="1022" spans="1:96" x14ac:dyDescent="0.25">
      <c r="A1022" t="s">
        <v>29</v>
      </c>
      <c r="B1022" s="11">
        <v>4422</v>
      </c>
      <c r="C1022">
        <v>325</v>
      </c>
      <c r="D1022" s="21" t="s">
        <v>968</v>
      </c>
      <c r="E1022" s="11" t="s">
        <v>1220</v>
      </c>
      <c r="F1022" s="11" t="s">
        <v>439</v>
      </c>
      <c r="G1022" s="13">
        <v>4146.2327586206902</v>
      </c>
      <c r="H1022" s="13">
        <v>4809.63</v>
      </c>
      <c r="I1022" s="14">
        <v>48</v>
      </c>
      <c r="J1022" s="15">
        <v>43429</v>
      </c>
      <c r="K1022" s="15">
        <v>44859</v>
      </c>
      <c r="L1022" s="13">
        <v>121551.72413793104</v>
      </c>
      <c r="M1022" s="13">
        <v>12155.172413793105</v>
      </c>
      <c r="N1022" s="16">
        <v>0</v>
      </c>
      <c r="O1022" s="13"/>
      <c r="P1022" s="13">
        <v>4146.2327586206902</v>
      </c>
      <c r="Q1022" s="13">
        <v>4146.2327586206902</v>
      </c>
      <c r="R1022" s="13">
        <v>4146.2327586206902</v>
      </c>
      <c r="S1022" s="13">
        <v>4146.2327586206902</v>
      </c>
      <c r="T1022" s="13">
        <v>4146.2327586206902</v>
      </c>
      <c r="U1022" s="13">
        <v>4146.2327586206902</v>
      </c>
      <c r="V1022" s="25">
        <v>4146.2327586206902</v>
      </c>
      <c r="W1022" s="13"/>
      <c r="X1022" s="13"/>
      <c r="Y1022" s="13"/>
      <c r="Z1022" s="38">
        <v>4146.2327586206902</v>
      </c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38"/>
      <c r="AZ1022" s="38"/>
      <c r="BA1022" s="38"/>
      <c r="BB1022" s="38"/>
      <c r="BC1022" s="38"/>
      <c r="BD1022" s="38"/>
      <c r="BE1022" s="38"/>
      <c r="BF1022" s="38"/>
      <c r="BG1022" s="38"/>
      <c r="BH1022" s="38"/>
      <c r="BI1022" s="38"/>
      <c r="BJ1022" s="38"/>
      <c r="BK1022" s="38"/>
      <c r="BL1022" s="38"/>
      <c r="BM1022" s="38"/>
      <c r="BN1022" s="38"/>
      <c r="BO1022" s="38"/>
      <c r="BP1022" s="38"/>
      <c r="BQ1022" s="39"/>
      <c r="BR1022" s="39"/>
      <c r="BS1022" s="39"/>
      <c r="BT1022" s="39"/>
      <c r="BU1022" s="39"/>
      <c r="BV1022" s="39"/>
      <c r="BW1022" s="39"/>
      <c r="BX1022" s="39"/>
      <c r="BY1022" s="39"/>
      <c r="BZ1022" s="39"/>
      <c r="CA1022" s="39"/>
      <c r="CB1022" s="39"/>
      <c r="CF1022" s="18">
        <f t="shared" si="124"/>
        <v>8292.4655172413804</v>
      </c>
      <c r="CG1022" s="18">
        <f t="shared" si="129"/>
        <v>0</v>
      </c>
      <c r="CH1022" s="13">
        <f t="shared" si="123"/>
        <v>8292.4655172413804</v>
      </c>
      <c r="CI1022" s="13">
        <f t="shared" si="125"/>
        <v>12155.172413793105</v>
      </c>
      <c r="CJ1022" s="13">
        <f t="shared" si="126"/>
        <v>20447.637931034486</v>
      </c>
      <c r="CK1022" s="13"/>
      <c r="CL1022" s="13">
        <f t="shared" si="127"/>
        <v>121551.72413793104</v>
      </c>
      <c r="CN1022" t="s">
        <v>1215</v>
      </c>
      <c r="CO1022" t="s">
        <v>213</v>
      </c>
      <c r="CP1022" t="s">
        <v>970</v>
      </c>
      <c r="CQ1022" t="s">
        <v>25</v>
      </c>
      <c r="CR1022" s="18">
        <f t="shared" si="128"/>
        <v>20447.637931034486</v>
      </c>
    </row>
    <row r="1023" spans="1:96" x14ac:dyDescent="0.25">
      <c r="A1023" t="s">
        <v>29</v>
      </c>
      <c r="B1023" s="11">
        <v>4422</v>
      </c>
      <c r="C1023">
        <v>326</v>
      </c>
      <c r="D1023" s="21" t="s">
        <v>968</v>
      </c>
      <c r="E1023" s="11" t="s">
        <v>1221</v>
      </c>
      <c r="F1023" s="11" t="s">
        <v>439</v>
      </c>
      <c r="G1023" s="13">
        <v>4146.2327586206902</v>
      </c>
      <c r="H1023" s="13">
        <v>4809.63</v>
      </c>
      <c r="I1023" s="14">
        <v>48</v>
      </c>
      <c r="J1023" s="15">
        <v>43429</v>
      </c>
      <c r="K1023" s="15">
        <v>44859</v>
      </c>
      <c r="L1023" s="13">
        <v>136551.72413793104</v>
      </c>
      <c r="M1023" s="13">
        <v>13655.172413793105</v>
      </c>
      <c r="N1023" s="16">
        <v>0</v>
      </c>
      <c r="O1023" s="13"/>
      <c r="P1023" s="13">
        <v>4146.2327586206902</v>
      </c>
      <c r="Q1023" s="13">
        <v>4146.2327586206902</v>
      </c>
      <c r="R1023" s="13">
        <v>4146.2327586206902</v>
      </c>
      <c r="S1023" s="13">
        <v>4146.2327586206902</v>
      </c>
      <c r="T1023" s="13">
        <v>4146.2327586206902</v>
      </c>
      <c r="U1023" s="13">
        <v>4146.2327586206902</v>
      </c>
      <c r="V1023" s="25">
        <v>4146.2327586206902</v>
      </c>
      <c r="W1023" s="13"/>
      <c r="X1023" s="13"/>
      <c r="Y1023" s="13"/>
      <c r="Z1023" s="38">
        <v>4146.2327586206902</v>
      </c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38"/>
      <c r="AZ1023" s="38"/>
      <c r="BA1023" s="38"/>
      <c r="BB1023" s="38"/>
      <c r="BC1023" s="38"/>
      <c r="BD1023" s="38"/>
      <c r="BE1023" s="38"/>
      <c r="BF1023" s="38"/>
      <c r="BG1023" s="38"/>
      <c r="BH1023" s="38"/>
      <c r="BI1023" s="38"/>
      <c r="BJ1023" s="38"/>
      <c r="BK1023" s="38"/>
      <c r="BL1023" s="38"/>
      <c r="BM1023" s="38"/>
      <c r="BN1023" s="38"/>
      <c r="BO1023" s="38"/>
      <c r="BP1023" s="38"/>
      <c r="BQ1023" s="39"/>
      <c r="BR1023" s="39"/>
      <c r="BS1023" s="39"/>
      <c r="BT1023" s="39"/>
      <c r="BU1023" s="39"/>
      <c r="BV1023" s="39"/>
      <c r="BW1023" s="39"/>
      <c r="BX1023" s="39"/>
      <c r="BY1023" s="39"/>
      <c r="BZ1023" s="39"/>
      <c r="CA1023" s="39"/>
      <c r="CB1023" s="39"/>
      <c r="CF1023" s="18">
        <f t="shared" si="124"/>
        <v>8292.4655172413804</v>
      </c>
      <c r="CG1023" s="18">
        <f t="shared" si="129"/>
        <v>0</v>
      </c>
      <c r="CH1023" s="13">
        <f t="shared" si="123"/>
        <v>8292.4655172413804</v>
      </c>
      <c r="CI1023" s="13">
        <f t="shared" si="125"/>
        <v>13655.172413793105</v>
      </c>
      <c r="CJ1023" s="13">
        <f t="shared" si="126"/>
        <v>21947.637931034486</v>
      </c>
      <c r="CK1023" s="13"/>
      <c r="CL1023" s="13">
        <f t="shared" si="127"/>
        <v>136551.72413793104</v>
      </c>
      <c r="CN1023" t="s">
        <v>1215</v>
      </c>
      <c r="CO1023" t="s">
        <v>213</v>
      </c>
      <c r="CP1023" t="s">
        <v>970</v>
      </c>
      <c r="CQ1023" t="s">
        <v>25</v>
      </c>
      <c r="CR1023" s="18">
        <f t="shared" si="128"/>
        <v>21947.637931034486</v>
      </c>
    </row>
    <row r="1024" spans="1:96" x14ac:dyDescent="0.25">
      <c r="A1024" t="s">
        <v>29</v>
      </c>
      <c r="B1024" s="11">
        <v>4422</v>
      </c>
      <c r="C1024">
        <v>327</v>
      </c>
      <c r="D1024" s="21" t="s">
        <v>968</v>
      </c>
      <c r="E1024" s="11" t="s">
        <v>1222</v>
      </c>
      <c r="F1024" s="11" t="s">
        <v>439</v>
      </c>
      <c r="G1024" s="13">
        <v>4146.2327586206902</v>
      </c>
      <c r="H1024" s="13">
        <v>4809.63</v>
      </c>
      <c r="I1024" s="14">
        <v>48</v>
      </c>
      <c r="J1024" s="15">
        <v>43429</v>
      </c>
      <c r="K1024" s="15">
        <v>44859</v>
      </c>
      <c r="L1024" s="13">
        <v>136551.72413793104</v>
      </c>
      <c r="M1024" s="13">
        <v>13655.172413793105</v>
      </c>
      <c r="N1024" s="16">
        <v>0</v>
      </c>
      <c r="O1024" s="13"/>
      <c r="P1024" s="13">
        <v>4146.2327586206902</v>
      </c>
      <c r="Q1024" s="13">
        <v>4146.2327586206902</v>
      </c>
      <c r="R1024" s="13">
        <v>4146.2327586206902</v>
      </c>
      <c r="S1024" s="13">
        <v>4146.2327586206902</v>
      </c>
      <c r="T1024" s="13">
        <v>4146.2327586206902</v>
      </c>
      <c r="U1024" s="13">
        <v>4146.2327586206902</v>
      </c>
      <c r="V1024" s="25">
        <v>4146.2327586206902</v>
      </c>
      <c r="W1024" s="13"/>
      <c r="X1024" s="13"/>
      <c r="Y1024" s="13"/>
      <c r="Z1024" s="38">
        <v>4146.2327586206902</v>
      </c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  <c r="BO1024" s="38"/>
      <c r="BP1024" s="38"/>
      <c r="BQ1024" s="39"/>
      <c r="BR1024" s="39"/>
      <c r="BS1024" s="39"/>
      <c r="BT1024" s="39"/>
      <c r="BU1024" s="39"/>
      <c r="BV1024" s="39"/>
      <c r="BW1024" s="39"/>
      <c r="BX1024" s="39"/>
      <c r="BY1024" s="39"/>
      <c r="BZ1024" s="39"/>
      <c r="CA1024" s="39"/>
      <c r="CB1024" s="39"/>
      <c r="CF1024" s="18">
        <f t="shared" si="124"/>
        <v>8292.4655172413804</v>
      </c>
      <c r="CG1024" s="18">
        <f t="shared" si="129"/>
        <v>0</v>
      </c>
      <c r="CH1024" s="13">
        <f t="shared" si="123"/>
        <v>8292.4655172413804</v>
      </c>
      <c r="CI1024" s="13">
        <f t="shared" si="125"/>
        <v>13655.172413793105</v>
      </c>
      <c r="CJ1024" s="13">
        <f t="shared" si="126"/>
        <v>21947.637931034486</v>
      </c>
      <c r="CK1024" s="13"/>
      <c r="CL1024" s="13">
        <f t="shared" si="127"/>
        <v>136551.72413793104</v>
      </c>
      <c r="CN1024" t="s">
        <v>1215</v>
      </c>
      <c r="CO1024" t="s">
        <v>213</v>
      </c>
      <c r="CP1024" t="s">
        <v>970</v>
      </c>
      <c r="CQ1024" t="s">
        <v>25</v>
      </c>
      <c r="CR1024" s="18">
        <f t="shared" si="128"/>
        <v>21947.637931034486</v>
      </c>
    </row>
    <row r="1025" spans="1:96" x14ac:dyDescent="0.25">
      <c r="A1025" t="s">
        <v>29</v>
      </c>
      <c r="B1025" s="11">
        <v>4422</v>
      </c>
      <c r="C1025">
        <v>328</v>
      </c>
      <c r="D1025" s="21" t="s">
        <v>968</v>
      </c>
      <c r="E1025" s="11" t="s">
        <v>1223</v>
      </c>
      <c r="F1025" s="11" t="s">
        <v>439</v>
      </c>
      <c r="G1025" s="13">
        <v>4146.2327586206902</v>
      </c>
      <c r="H1025" s="13">
        <v>4809.63</v>
      </c>
      <c r="I1025" s="14">
        <v>48</v>
      </c>
      <c r="J1025" s="15">
        <v>43429</v>
      </c>
      <c r="K1025" s="15">
        <v>44859</v>
      </c>
      <c r="L1025" s="13">
        <v>136551.72413793104</v>
      </c>
      <c r="M1025" s="13">
        <v>13655.172413793105</v>
      </c>
      <c r="N1025" s="16">
        <v>0</v>
      </c>
      <c r="O1025" s="13"/>
      <c r="P1025" s="13">
        <v>4146.2327586206902</v>
      </c>
      <c r="Q1025" s="13">
        <v>4146.2327586206902</v>
      </c>
      <c r="R1025" s="13">
        <v>4146.2327586206902</v>
      </c>
      <c r="S1025" s="13">
        <v>4146.2327586206902</v>
      </c>
      <c r="T1025" s="13">
        <v>4146.2327586206902</v>
      </c>
      <c r="U1025" s="13">
        <v>4146.2327586206902</v>
      </c>
      <c r="V1025" s="25">
        <v>4146.2327586206902</v>
      </c>
      <c r="W1025" s="13"/>
      <c r="X1025" s="13"/>
      <c r="Y1025" s="13"/>
      <c r="Z1025" s="38">
        <v>4146.2327586206902</v>
      </c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  <c r="BO1025" s="38"/>
      <c r="BP1025" s="38"/>
      <c r="BQ1025" s="39"/>
      <c r="BR1025" s="39"/>
      <c r="BS1025" s="39"/>
      <c r="BT1025" s="39"/>
      <c r="BU1025" s="39"/>
      <c r="BV1025" s="39"/>
      <c r="BW1025" s="39"/>
      <c r="BX1025" s="39"/>
      <c r="BY1025" s="39"/>
      <c r="BZ1025" s="39"/>
      <c r="CA1025" s="39"/>
      <c r="CB1025" s="39"/>
      <c r="CF1025" s="18">
        <f t="shared" si="124"/>
        <v>8292.4655172413804</v>
      </c>
      <c r="CG1025" s="18">
        <f t="shared" si="129"/>
        <v>0</v>
      </c>
      <c r="CH1025" s="13">
        <f t="shared" si="123"/>
        <v>8292.4655172413804</v>
      </c>
      <c r="CI1025" s="13">
        <f t="shared" si="125"/>
        <v>13655.172413793105</v>
      </c>
      <c r="CJ1025" s="13">
        <f t="shared" si="126"/>
        <v>21947.637931034486</v>
      </c>
      <c r="CK1025" s="13"/>
      <c r="CL1025" s="13">
        <f t="shared" si="127"/>
        <v>136551.72413793104</v>
      </c>
      <c r="CN1025" t="s">
        <v>1215</v>
      </c>
      <c r="CO1025" t="s">
        <v>213</v>
      </c>
      <c r="CP1025" t="s">
        <v>970</v>
      </c>
      <c r="CQ1025" t="s">
        <v>25</v>
      </c>
      <c r="CR1025" s="18">
        <f t="shared" si="128"/>
        <v>21947.637931034486</v>
      </c>
    </row>
    <row r="1026" spans="1:96" x14ac:dyDescent="0.25">
      <c r="A1026" t="s">
        <v>29</v>
      </c>
      <c r="B1026" s="11">
        <v>4422</v>
      </c>
      <c r="C1026">
        <v>329</v>
      </c>
      <c r="D1026" s="21" t="s">
        <v>968</v>
      </c>
      <c r="E1026" s="11" t="s">
        <v>1224</v>
      </c>
      <c r="F1026" s="11" t="s">
        <v>439</v>
      </c>
      <c r="G1026" s="13">
        <v>4146.2327586206902</v>
      </c>
      <c r="H1026" s="13">
        <v>4809.63</v>
      </c>
      <c r="I1026" s="14">
        <v>48</v>
      </c>
      <c r="J1026" s="15">
        <v>43429</v>
      </c>
      <c r="K1026" s="15">
        <v>44859</v>
      </c>
      <c r="L1026" s="13">
        <v>136551.72413793104</v>
      </c>
      <c r="M1026" s="13">
        <v>13655.172413793105</v>
      </c>
      <c r="N1026" s="16">
        <v>0</v>
      </c>
      <c r="O1026" s="13"/>
      <c r="P1026" s="13">
        <v>4146.2327586206902</v>
      </c>
      <c r="Q1026" s="13">
        <v>4146.2327586206902</v>
      </c>
      <c r="R1026" s="13">
        <v>4146.2327586206902</v>
      </c>
      <c r="S1026" s="13">
        <v>4146.2327586206902</v>
      </c>
      <c r="T1026" s="13">
        <v>4146.2327586206902</v>
      </c>
      <c r="U1026" s="13">
        <v>4146.2327586206902</v>
      </c>
      <c r="V1026" s="25">
        <v>4146.2327586206902</v>
      </c>
      <c r="W1026" s="13"/>
      <c r="X1026" s="13"/>
      <c r="Y1026" s="13"/>
      <c r="Z1026" s="38">
        <v>4146.2327586206902</v>
      </c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  <c r="BO1026" s="38"/>
      <c r="BP1026" s="38"/>
      <c r="BQ1026" s="39"/>
      <c r="BR1026" s="39"/>
      <c r="BS1026" s="39"/>
      <c r="BT1026" s="39"/>
      <c r="BU1026" s="39"/>
      <c r="BV1026" s="39"/>
      <c r="BW1026" s="39"/>
      <c r="BX1026" s="39"/>
      <c r="BY1026" s="39"/>
      <c r="BZ1026" s="39"/>
      <c r="CA1026" s="39"/>
      <c r="CB1026" s="39"/>
      <c r="CF1026" s="18">
        <f t="shared" si="124"/>
        <v>8292.4655172413804</v>
      </c>
      <c r="CG1026" s="18">
        <f t="shared" si="129"/>
        <v>0</v>
      </c>
      <c r="CH1026" s="13">
        <f t="shared" si="123"/>
        <v>8292.4655172413804</v>
      </c>
      <c r="CI1026" s="13">
        <f t="shared" si="125"/>
        <v>13655.172413793105</v>
      </c>
      <c r="CJ1026" s="13">
        <f t="shared" si="126"/>
        <v>21947.637931034486</v>
      </c>
      <c r="CK1026" s="13"/>
      <c r="CL1026" s="13">
        <f t="shared" si="127"/>
        <v>136551.72413793104</v>
      </c>
      <c r="CN1026" t="s">
        <v>1215</v>
      </c>
      <c r="CO1026" t="s">
        <v>213</v>
      </c>
      <c r="CP1026" t="s">
        <v>970</v>
      </c>
      <c r="CQ1026" t="s">
        <v>25</v>
      </c>
      <c r="CR1026" s="18">
        <f t="shared" si="128"/>
        <v>21947.637931034486</v>
      </c>
    </row>
    <row r="1027" spans="1:96" x14ac:dyDescent="0.25">
      <c r="A1027" t="s">
        <v>29</v>
      </c>
      <c r="B1027" s="11">
        <v>4422</v>
      </c>
      <c r="C1027">
        <v>330</v>
      </c>
      <c r="D1027" s="21" t="s">
        <v>968</v>
      </c>
      <c r="E1027" s="11" t="s">
        <v>1225</v>
      </c>
      <c r="F1027" s="11" t="s">
        <v>439</v>
      </c>
      <c r="G1027" s="13">
        <v>4146.2327586206902</v>
      </c>
      <c r="H1027" s="13">
        <v>4809.63</v>
      </c>
      <c r="I1027" s="14">
        <v>48</v>
      </c>
      <c r="J1027" s="15">
        <v>43429</v>
      </c>
      <c r="K1027" s="15">
        <v>44859</v>
      </c>
      <c r="L1027" s="13">
        <v>136551.72413793104</v>
      </c>
      <c r="M1027" s="13">
        <v>13655.172413793105</v>
      </c>
      <c r="N1027" s="16">
        <v>0</v>
      </c>
      <c r="O1027" s="13"/>
      <c r="P1027" s="13">
        <v>4146.2327586206902</v>
      </c>
      <c r="Q1027" s="13">
        <v>4146.2327586206902</v>
      </c>
      <c r="R1027" s="13">
        <v>4146.2327586206902</v>
      </c>
      <c r="S1027" s="13">
        <v>4146.2327586206902</v>
      </c>
      <c r="T1027" s="13">
        <v>4146.2327586206902</v>
      </c>
      <c r="U1027" s="13">
        <v>4146.2327586206902</v>
      </c>
      <c r="V1027" s="25">
        <v>4146.2327586206902</v>
      </c>
      <c r="W1027" s="13"/>
      <c r="X1027" s="13"/>
      <c r="Y1027" s="13"/>
      <c r="Z1027" s="38">
        <v>4146.2327586206902</v>
      </c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38"/>
      <c r="AS1027" s="38"/>
      <c r="AT1027" s="38"/>
      <c r="AU1027" s="38"/>
      <c r="AV1027" s="38"/>
      <c r="AW1027" s="38"/>
      <c r="AX1027" s="38"/>
      <c r="AY1027" s="38"/>
      <c r="AZ1027" s="38"/>
      <c r="BA1027" s="38"/>
      <c r="BB1027" s="38"/>
      <c r="BC1027" s="38"/>
      <c r="BD1027" s="38"/>
      <c r="BE1027" s="38"/>
      <c r="BF1027" s="38"/>
      <c r="BG1027" s="38"/>
      <c r="BH1027" s="38"/>
      <c r="BI1027" s="38"/>
      <c r="BJ1027" s="38"/>
      <c r="BK1027" s="38"/>
      <c r="BL1027" s="38"/>
      <c r="BM1027" s="38"/>
      <c r="BN1027" s="38"/>
      <c r="BO1027" s="38"/>
      <c r="BP1027" s="38"/>
      <c r="BQ1027" s="39"/>
      <c r="BR1027" s="39"/>
      <c r="BS1027" s="39"/>
      <c r="BT1027" s="39"/>
      <c r="BU1027" s="39"/>
      <c r="BV1027" s="39"/>
      <c r="BW1027" s="39"/>
      <c r="BX1027" s="39"/>
      <c r="BY1027" s="39"/>
      <c r="BZ1027" s="39"/>
      <c r="CA1027" s="39"/>
      <c r="CB1027" s="39"/>
      <c r="CF1027" s="18">
        <f t="shared" si="124"/>
        <v>8292.4655172413804</v>
      </c>
      <c r="CG1027" s="18">
        <f t="shared" si="129"/>
        <v>0</v>
      </c>
      <c r="CH1027" s="13">
        <f t="shared" si="123"/>
        <v>8292.4655172413804</v>
      </c>
      <c r="CI1027" s="13">
        <f t="shared" si="125"/>
        <v>13655.172413793105</v>
      </c>
      <c r="CJ1027" s="13">
        <f t="shared" si="126"/>
        <v>21947.637931034486</v>
      </c>
      <c r="CK1027" s="13"/>
      <c r="CL1027" s="13">
        <f t="shared" si="127"/>
        <v>136551.72413793104</v>
      </c>
      <c r="CN1027" t="s">
        <v>1215</v>
      </c>
      <c r="CO1027" t="s">
        <v>213</v>
      </c>
      <c r="CP1027" t="s">
        <v>970</v>
      </c>
      <c r="CQ1027" t="s">
        <v>25</v>
      </c>
      <c r="CR1027" s="18">
        <f t="shared" si="128"/>
        <v>21947.637931034486</v>
      </c>
    </row>
    <row r="1028" spans="1:96" x14ac:dyDescent="0.25">
      <c r="A1028" t="s">
        <v>29</v>
      </c>
      <c r="B1028" s="11">
        <v>4422</v>
      </c>
      <c r="C1028">
        <v>331</v>
      </c>
      <c r="D1028" s="21" t="s">
        <v>968</v>
      </c>
      <c r="E1028" s="11" t="s">
        <v>1226</v>
      </c>
      <c r="F1028" s="11" t="s">
        <v>439</v>
      </c>
      <c r="G1028" s="13">
        <v>4146.2327586206902</v>
      </c>
      <c r="H1028" s="13">
        <v>4809.63</v>
      </c>
      <c r="I1028" s="14">
        <v>48</v>
      </c>
      <c r="J1028" s="15">
        <v>43429</v>
      </c>
      <c r="K1028" s="15">
        <v>44859</v>
      </c>
      <c r="L1028" s="13">
        <v>136551.72413793104</v>
      </c>
      <c r="M1028" s="13">
        <v>13655.172413793105</v>
      </c>
      <c r="N1028" s="16">
        <v>0</v>
      </c>
      <c r="O1028" s="13"/>
      <c r="P1028" s="13">
        <v>4146.2327586206902</v>
      </c>
      <c r="Q1028" s="13">
        <v>4146.2327586206902</v>
      </c>
      <c r="R1028" s="13">
        <v>4146.2327586206902</v>
      </c>
      <c r="S1028" s="13">
        <v>4146.2327586206902</v>
      </c>
      <c r="T1028" s="13">
        <v>4146.2327586206902</v>
      </c>
      <c r="U1028" s="13">
        <v>4146.2327586206902</v>
      </c>
      <c r="V1028" s="25">
        <v>4146.2327586206902</v>
      </c>
      <c r="W1028" s="13"/>
      <c r="X1028" s="13"/>
      <c r="Y1028" s="13"/>
      <c r="Z1028" s="38">
        <v>4146.2327586206902</v>
      </c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38"/>
      <c r="AS1028" s="38"/>
      <c r="AT1028" s="38"/>
      <c r="AU1028" s="38"/>
      <c r="AV1028" s="38"/>
      <c r="AW1028" s="38"/>
      <c r="AX1028" s="38"/>
      <c r="AY1028" s="38"/>
      <c r="AZ1028" s="38"/>
      <c r="BA1028" s="38"/>
      <c r="BB1028" s="38"/>
      <c r="BC1028" s="38"/>
      <c r="BD1028" s="38"/>
      <c r="BE1028" s="38"/>
      <c r="BF1028" s="38"/>
      <c r="BG1028" s="38"/>
      <c r="BH1028" s="38"/>
      <c r="BI1028" s="38"/>
      <c r="BJ1028" s="38"/>
      <c r="BK1028" s="38"/>
      <c r="BL1028" s="38"/>
      <c r="BM1028" s="38"/>
      <c r="BN1028" s="38"/>
      <c r="BO1028" s="38"/>
      <c r="BP1028" s="38"/>
      <c r="BQ1028" s="39"/>
      <c r="BR1028" s="39"/>
      <c r="BS1028" s="39"/>
      <c r="BT1028" s="39"/>
      <c r="BU1028" s="39"/>
      <c r="BV1028" s="39"/>
      <c r="BW1028" s="39"/>
      <c r="BX1028" s="39"/>
      <c r="BY1028" s="39"/>
      <c r="BZ1028" s="39"/>
      <c r="CA1028" s="39"/>
      <c r="CB1028" s="39"/>
      <c r="CF1028" s="18">
        <f t="shared" si="124"/>
        <v>8292.4655172413804</v>
      </c>
      <c r="CG1028" s="18">
        <f t="shared" si="129"/>
        <v>0</v>
      </c>
      <c r="CH1028" s="13">
        <f t="shared" si="123"/>
        <v>8292.4655172413804</v>
      </c>
      <c r="CI1028" s="13">
        <f t="shared" si="125"/>
        <v>13655.172413793105</v>
      </c>
      <c r="CJ1028" s="13">
        <f t="shared" si="126"/>
        <v>21947.637931034486</v>
      </c>
      <c r="CK1028" s="13"/>
      <c r="CL1028" s="13">
        <f t="shared" si="127"/>
        <v>136551.72413793104</v>
      </c>
      <c r="CN1028" t="s">
        <v>1215</v>
      </c>
      <c r="CO1028" t="s">
        <v>213</v>
      </c>
      <c r="CP1028" t="s">
        <v>970</v>
      </c>
      <c r="CQ1028" t="s">
        <v>25</v>
      </c>
      <c r="CR1028" s="18">
        <f t="shared" si="128"/>
        <v>21947.637931034486</v>
      </c>
    </row>
    <row r="1029" spans="1:96" x14ac:dyDescent="0.25">
      <c r="A1029" t="s">
        <v>29</v>
      </c>
      <c r="B1029" s="11">
        <v>4422</v>
      </c>
      <c r="C1029">
        <v>332</v>
      </c>
      <c r="D1029" s="21" t="s">
        <v>968</v>
      </c>
      <c r="E1029" s="11" t="s">
        <v>1227</v>
      </c>
      <c r="F1029" s="11" t="s">
        <v>439</v>
      </c>
      <c r="G1029" s="13">
        <v>4146.2327586206902</v>
      </c>
      <c r="H1029" s="13">
        <v>4809.63</v>
      </c>
      <c r="I1029" s="14">
        <v>48</v>
      </c>
      <c r="J1029" s="15">
        <v>43429</v>
      </c>
      <c r="K1029" s="15">
        <v>44859</v>
      </c>
      <c r="L1029" s="13">
        <v>136551.72413793104</v>
      </c>
      <c r="M1029" s="13">
        <v>13655.172413793105</v>
      </c>
      <c r="N1029" s="16">
        <v>0</v>
      </c>
      <c r="O1029" s="13"/>
      <c r="P1029" s="13">
        <v>4146.2327586206902</v>
      </c>
      <c r="Q1029" s="13">
        <v>4146.2327586206902</v>
      </c>
      <c r="R1029" s="13">
        <v>4146.2327586206902</v>
      </c>
      <c r="S1029" s="13">
        <v>4146.2327586206902</v>
      </c>
      <c r="T1029" s="13">
        <v>4146.2327586206902</v>
      </c>
      <c r="U1029" s="13">
        <v>4146.2327586206902</v>
      </c>
      <c r="V1029" s="25">
        <v>4146.2327586206902</v>
      </c>
      <c r="W1029" s="13"/>
      <c r="X1029" s="13"/>
      <c r="Y1029" s="13"/>
      <c r="Z1029" s="38">
        <v>4146.2327586206902</v>
      </c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8"/>
      <c r="BF1029" s="38"/>
      <c r="BG1029" s="38"/>
      <c r="BH1029" s="38"/>
      <c r="BI1029" s="38"/>
      <c r="BJ1029" s="38"/>
      <c r="BK1029" s="38"/>
      <c r="BL1029" s="38"/>
      <c r="BM1029" s="38"/>
      <c r="BN1029" s="38"/>
      <c r="BO1029" s="38"/>
      <c r="BP1029" s="38"/>
      <c r="BQ1029" s="39"/>
      <c r="BR1029" s="39"/>
      <c r="BS1029" s="39"/>
      <c r="BT1029" s="39"/>
      <c r="BU1029" s="39"/>
      <c r="BV1029" s="39"/>
      <c r="BW1029" s="39"/>
      <c r="BX1029" s="39"/>
      <c r="BY1029" s="39"/>
      <c r="BZ1029" s="39"/>
      <c r="CA1029" s="39"/>
      <c r="CB1029" s="39"/>
      <c r="CF1029" s="18">
        <f t="shared" si="124"/>
        <v>8292.4655172413804</v>
      </c>
      <c r="CG1029" s="18">
        <f t="shared" si="129"/>
        <v>0</v>
      </c>
      <c r="CH1029" s="13">
        <f t="shared" si="123"/>
        <v>8292.4655172413804</v>
      </c>
      <c r="CI1029" s="13">
        <f t="shared" si="125"/>
        <v>13655.172413793105</v>
      </c>
      <c r="CJ1029" s="13">
        <f t="shared" si="126"/>
        <v>21947.637931034486</v>
      </c>
      <c r="CK1029" s="13"/>
      <c r="CL1029" s="13">
        <f t="shared" si="127"/>
        <v>136551.72413793104</v>
      </c>
      <c r="CN1029" t="s">
        <v>1215</v>
      </c>
      <c r="CO1029" t="s">
        <v>213</v>
      </c>
      <c r="CP1029" t="s">
        <v>970</v>
      </c>
      <c r="CQ1029" t="s">
        <v>25</v>
      </c>
      <c r="CR1029" s="18">
        <f t="shared" si="128"/>
        <v>21947.637931034486</v>
      </c>
    </row>
    <row r="1030" spans="1:96" x14ac:dyDescent="0.25">
      <c r="A1030" t="s">
        <v>29</v>
      </c>
      <c r="B1030" s="11">
        <v>4422</v>
      </c>
      <c r="C1030">
        <v>333</v>
      </c>
      <c r="D1030" s="21" t="s">
        <v>968</v>
      </c>
      <c r="E1030" s="11" t="s">
        <v>1228</v>
      </c>
      <c r="F1030" s="11" t="s">
        <v>439</v>
      </c>
      <c r="G1030" s="13">
        <v>4146.2327586206902</v>
      </c>
      <c r="H1030" s="13">
        <v>4809.63</v>
      </c>
      <c r="I1030" s="14">
        <v>48</v>
      </c>
      <c r="J1030" s="15">
        <v>43429</v>
      </c>
      <c r="K1030" s="15">
        <v>44859</v>
      </c>
      <c r="L1030" s="13">
        <v>136551.72413793104</v>
      </c>
      <c r="M1030" s="13">
        <v>13655.172413793105</v>
      </c>
      <c r="N1030" s="16">
        <v>0</v>
      </c>
      <c r="O1030" s="13"/>
      <c r="P1030" s="13">
        <v>4146.2327586206902</v>
      </c>
      <c r="Q1030" s="13">
        <v>4146.2327586206902</v>
      </c>
      <c r="R1030" s="13">
        <v>4146.2327586206902</v>
      </c>
      <c r="S1030" s="13">
        <v>4146.2327586206902</v>
      </c>
      <c r="T1030" s="13">
        <v>4146.2327586206902</v>
      </c>
      <c r="U1030" s="13">
        <v>4146.2327586206902</v>
      </c>
      <c r="V1030" s="25">
        <v>4146.2327586206902</v>
      </c>
      <c r="W1030" s="13"/>
      <c r="X1030" s="13"/>
      <c r="Y1030" s="13"/>
      <c r="Z1030" s="38">
        <v>4146.2327586206902</v>
      </c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8"/>
      <c r="AR1030" s="38"/>
      <c r="AS1030" s="38"/>
      <c r="AT1030" s="38"/>
      <c r="AU1030" s="38"/>
      <c r="AV1030" s="38"/>
      <c r="AW1030" s="38"/>
      <c r="AX1030" s="38"/>
      <c r="AY1030" s="38"/>
      <c r="AZ1030" s="38"/>
      <c r="BA1030" s="38"/>
      <c r="BB1030" s="38"/>
      <c r="BC1030" s="38"/>
      <c r="BD1030" s="38"/>
      <c r="BE1030" s="38"/>
      <c r="BF1030" s="38"/>
      <c r="BG1030" s="38"/>
      <c r="BH1030" s="38"/>
      <c r="BI1030" s="38"/>
      <c r="BJ1030" s="38"/>
      <c r="BK1030" s="38"/>
      <c r="BL1030" s="38"/>
      <c r="BM1030" s="38"/>
      <c r="BN1030" s="38"/>
      <c r="BO1030" s="38"/>
      <c r="BP1030" s="38"/>
      <c r="BQ1030" s="39"/>
      <c r="BR1030" s="39"/>
      <c r="BS1030" s="39"/>
      <c r="BT1030" s="39"/>
      <c r="BU1030" s="39"/>
      <c r="BV1030" s="39"/>
      <c r="BW1030" s="39"/>
      <c r="BX1030" s="39"/>
      <c r="BY1030" s="39"/>
      <c r="BZ1030" s="39"/>
      <c r="CA1030" s="39"/>
      <c r="CB1030" s="39"/>
      <c r="CF1030" s="18">
        <f t="shared" si="124"/>
        <v>8292.4655172413804</v>
      </c>
      <c r="CG1030" s="18">
        <f t="shared" si="129"/>
        <v>0</v>
      </c>
      <c r="CH1030" s="13">
        <f t="shared" si="123"/>
        <v>8292.4655172413804</v>
      </c>
      <c r="CI1030" s="13">
        <f t="shared" si="125"/>
        <v>13655.172413793105</v>
      </c>
      <c r="CJ1030" s="13">
        <f t="shared" si="126"/>
        <v>21947.637931034486</v>
      </c>
      <c r="CK1030" s="13"/>
      <c r="CL1030" s="13">
        <f t="shared" si="127"/>
        <v>136551.72413793104</v>
      </c>
      <c r="CN1030" t="s">
        <v>1215</v>
      </c>
      <c r="CO1030" t="s">
        <v>213</v>
      </c>
      <c r="CP1030" t="s">
        <v>970</v>
      </c>
      <c r="CQ1030" t="s">
        <v>25</v>
      </c>
      <c r="CR1030" s="18">
        <f t="shared" si="128"/>
        <v>21947.637931034486</v>
      </c>
    </row>
    <row r="1031" spans="1:96" x14ac:dyDescent="0.25">
      <c r="A1031" t="s">
        <v>29</v>
      </c>
      <c r="B1031" s="11">
        <v>4422</v>
      </c>
      <c r="C1031">
        <v>334</v>
      </c>
      <c r="D1031" s="21" t="s">
        <v>968</v>
      </c>
      <c r="E1031" s="11" t="s">
        <v>1229</v>
      </c>
      <c r="F1031" s="11" t="s">
        <v>439</v>
      </c>
      <c r="G1031" s="13">
        <v>4146.2327586206902</v>
      </c>
      <c r="H1031" s="13">
        <v>4809.63</v>
      </c>
      <c r="I1031" s="14">
        <v>48</v>
      </c>
      <c r="J1031" s="15">
        <v>43429</v>
      </c>
      <c r="K1031" s="15">
        <v>44859</v>
      </c>
      <c r="L1031" s="13">
        <v>136551.72413793104</v>
      </c>
      <c r="M1031" s="13">
        <v>13655.172413793105</v>
      </c>
      <c r="N1031" s="16">
        <v>0</v>
      </c>
      <c r="O1031" s="13"/>
      <c r="P1031" s="13">
        <v>4146.2327586206902</v>
      </c>
      <c r="Q1031" s="13">
        <v>4146.2327586206902</v>
      </c>
      <c r="R1031" s="13">
        <v>4146.2327586206902</v>
      </c>
      <c r="S1031" s="13">
        <v>4146.2327586206902</v>
      </c>
      <c r="T1031" s="13">
        <v>4146.2327586206902</v>
      </c>
      <c r="U1031" s="13">
        <v>4146.2327586206902</v>
      </c>
      <c r="V1031" s="25">
        <v>4146.2327586206902</v>
      </c>
      <c r="W1031" s="13"/>
      <c r="X1031" s="13"/>
      <c r="Y1031" s="13"/>
      <c r="Z1031" s="38">
        <v>4146.2327586206902</v>
      </c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38"/>
      <c r="AS1031" s="38"/>
      <c r="AT1031" s="38"/>
      <c r="AU1031" s="38"/>
      <c r="AV1031" s="38"/>
      <c r="AW1031" s="38"/>
      <c r="AX1031" s="38"/>
      <c r="AY1031" s="38"/>
      <c r="AZ1031" s="38"/>
      <c r="BA1031" s="38"/>
      <c r="BB1031" s="38"/>
      <c r="BC1031" s="38"/>
      <c r="BD1031" s="38"/>
      <c r="BE1031" s="38"/>
      <c r="BF1031" s="38"/>
      <c r="BG1031" s="38"/>
      <c r="BH1031" s="38"/>
      <c r="BI1031" s="38"/>
      <c r="BJ1031" s="38"/>
      <c r="BK1031" s="38"/>
      <c r="BL1031" s="38"/>
      <c r="BM1031" s="38"/>
      <c r="BN1031" s="38"/>
      <c r="BO1031" s="38"/>
      <c r="BP1031" s="38"/>
      <c r="BQ1031" s="39"/>
      <c r="BR1031" s="39"/>
      <c r="BS1031" s="39"/>
      <c r="BT1031" s="39"/>
      <c r="BU1031" s="39"/>
      <c r="BV1031" s="39"/>
      <c r="BW1031" s="39"/>
      <c r="BX1031" s="39"/>
      <c r="BY1031" s="39"/>
      <c r="BZ1031" s="39"/>
      <c r="CA1031" s="39"/>
      <c r="CB1031" s="39"/>
      <c r="CF1031" s="18">
        <f t="shared" si="124"/>
        <v>8292.4655172413804</v>
      </c>
      <c r="CG1031" s="18">
        <f t="shared" si="129"/>
        <v>0</v>
      </c>
      <c r="CH1031" s="13">
        <f t="shared" ref="CH1031:CH1094" si="130">+CE1031+CF1031+CG1031</f>
        <v>8292.4655172413804</v>
      </c>
      <c r="CI1031" s="13">
        <f t="shared" si="125"/>
        <v>13655.172413793105</v>
      </c>
      <c r="CJ1031" s="13">
        <f t="shared" si="126"/>
        <v>21947.637931034486</v>
      </c>
      <c r="CK1031" s="13"/>
      <c r="CL1031" s="13">
        <f t="shared" si="127"/>
        <v>136551.72413793104</v>
      </c>
      <c r="CN1031" t="s">
        <v>1215</v>
      </c>
      <c r="CO1031" t="s">
        <v>213</v>
      </c>
      <c r="CP1031" t="s">
        <v>970</v>
      </c>
      <c r="CQ1031" t="s">
        <v>25</v>
      </c>
      <c r="CR1031" s="18">
        <f t="shared" si="128"/>
        <v>21947.637931034486</v>
      </c>
    </row>
    <row r="1032" spans="1:96" x14ac:dyDescent="0.25">
      <c r="A1032" t="s">
        <v>29</v>
      </c>
      <c r="B1032" s="11">
        <v>4422</v>
      </c>
      <c r="C1032">
        <v>335</v>
      </c>
      <c r="D1032" s="21" t="s">
        <v>968</v>
      </c>
      <c r="E1032" s="11" t="s">
        <v>1230</v>
      </c>
      <c r="F1032" s="11" t="s">
        <v>439</v>
      </c>
      <c r="G1032" s="13">
        <v>4488.5775862068967</v>
      </c>
      <c r="H1032" s="13">
        <v>5206.75</v>
      </c>
      <c r="I1032" s="14">
        <v>48</v>
      </c>
      <c r="J1032" s="15">
        <v>43429</v>
      </c>
      <c r="K1032" s="15">
        <v>44859</v>
      </c>
      <c r="L1032" s="13">
        <v>136551.72413793104</v>
      </c>
      <c r="M1032" s="13">
        <v>13655.172413793105</v>
      </c>
      <c r="N1032" s="16">
        <v>0</v>
      </c>
      <c r="O1032" s="13"/>
      <c r="P1032" s="13">
        <v>4488.5775862068967</v>
      </c>
      <c r="Q1032" s="13">
        <v>4488.5775862068967</v>
      </c>
      <c r="R1032" s="13">
        <v>4488.5775862068967</v>
      </c>
      <c r="S1032" s="13">
        <v>4488.5775862068967</v>
      </c>
      <c r="T1032" s="13">
        <v>4488.5775862068967</v>
      </c>
      <c r="U1032" s="13">
        <v>4488.5775862068967</v>
      </c>
      <c r="V1032" s="25">
        <v>4488.5775862068967</v>
      </c>
      <c r="W1032" s="13"/>
      <c r="X1032" s="13"/>
      <c r="Y1032" s="13"/>
      <c r="Z1032" s="38">
        <v>4488.5775862068967</v>
      </c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8"/>
      <c r="AR1032" s="38"/>
      <c r="AS1032" s="38"/>
      <c r="AT1032" s="38"/>
      <c r="AU1032" s="38"/>
      <c r="AV1032" s="38"/>
      <c r="AW1032" s="38"/>
      <c r="AX1032" s="38"/>
      <c r="AY1032" s="38"/>
      <c r="AZ1032" s="38"/>
      <c r="BA1032" s="38"/>
      <c r="BB1032" s="38"/>
      <c r="BC1032" s="38"/>
      <c r="BD1032" s="38"/>
      <c r="BE1032" s="38"/>
      <c r="BF1032" s="38"/>
      <c r="BG1032" s="38"/>
      <c r="BH1032" s="38"/>
      <c r="BI1032" s="38"/>
      <c r="BJ1032" s="38"/>
      <c r="BK1032" s="38"/>
      <c r="BL1032" s="38"/>
      <c r="BM1032" s="38"/>
      <c r="BN1032" s="38"/>
      <c r="BO1032" s="38"/>
      <c r="BP1032" s="38"/>
      <c r="BQ1032" s="39"/>
      <c r="BR1032" s="39"/>
      <c r="BS1032" s="39"/>
      <c r="BT1032" s="39"/>
      <c r="BU1032" s="39"/>
      <c r="BV1032" s="39"/>
      <c r="BW1032" s="39"/>
      <c r="BX1032" s="39"/>
      <c r="BY1032" s="39"/>
      <c r="BZ1032" s="39"/>
      <c r="CA1032" s="39"/>
      <c r="CB1032" s="39"/>
      <c r="CF1032" s="18">
        <f t="shared" si="124"/>
        <v>8977.1551724137935</v>
      </c>
      <c r="CG1032" s="18">
        <f t="shared" si="129"/>
        <v>0</v>
      </c>
      <c r="CH1032" s="13">
        <f t="shared" si="130"/>
        <v>8977.1551724137935</v>
      </c>
      <c r="CI1032" s="13">
        <f t="shared" si="125"/>
        <v>13655.172413793105</v>
      </c>
      <c r="CJ1032" s="13">
        <f t="shared" si="126"/>
        <v>22632.327586206899</v>
      </c>
      <c r="CK1032" s="13"/>
      <c r="CL1032" s="13">
        <f t="shared" si="127"/>
        <v>136551.72413793104</v>
      </c>
      <c r="CN1032" t="s">
        <v>220</v>
      </c>
      <c r="CO1032" t="s">
        <v>213</v>
      </c>
      <c r="CP1032" t="s">
        <v>993</v>
      </c>
      <c r="CQ1032" t="s">
        <v>25</v>
      </c>
      <c r="CR1032" s="18">
        <f t="shared" si="128"/>
        <v>22632.327586206899</v>
      </c>
    </row>
    <row r="1033" spans="1:96" x14ac:dyDescent="0.25">
      <c r="A1033" t="s">
        <v>29</v>
      </c>
      <c r="B1033" s="11">
        <v>4422</v>
      </c>
      <c r="C1033">
        <v>336</v>
      </c>
      <c r="D1033" s="21" t="s">
        <v>968</v>
      </c>
      <c r="E1033" s="11" t="s">
        <v>1231</v>
      </c>
      <c r="F1033" s="11" t="s">
        <v>439</v>
      </c>
      <c r="G1033" s="13">
        <v>4488.5775862068967</v>
      </c>
      <c r="H1033" s="13">
        <v>5206.75</v>
      </c>
      <c r="I1033" s="14">
        <v>48</v>
      </c>
      <c r="J1033" s="15">
        <v>43429</v>
      </c>
      <c r="K1033" s="15">
        <v>44859</v>
      </c>
      <c r="L1033" s="13">
        <v>136551.72413793104</v>
      </c>
      <c r="M1033" s="13">
        <v>13655.172413793105</v>
      </c>
      <c r="N1033" s="16">
        <v>0</v>
      </c>
      <c r="O1033" s="13"/>
      <c r="P1033" s="13">
        <v>4488.5775862068967</v>
      </c>
      <c r="Q1033" s="13">
        <v>4488.5775862068967</v>
      </c>
      <c r="R1033" s="13">
        <v>4488.5775862068967</v>
      </c>
      <c r="S1033" s="13">
        <v>4488.5775862068967</v>
      </c>
      <c r="T1033" s="13">
        <v>4488.5775862068967</v>
      </c>
      <c r="U1033" s="13">
        <v>4488.5775862068967</v>
      </c>
      <c r="V1033" s="25">
        <v>4488.5775862068967</v>
      </c>
      <c r="W1033" s="13"/>
      <c r="X1033" s="13"/>
      <c r="Y1033" s="13"/>
      <c r="Z1033" s="38">
        <v>4488.5775862068967</v>
      </c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8"/>
      <c r="AR1033" s="38"/>
      <c r="AS1033" s="38"/>
      <c r="AT1033" s="38"/>
      <c r="AU1033" s="38"/>
      <c r="AV1033" s="38"/>
      <c r="AW1033" s="38"/>
      <c r="AX1033" s="38"/>
      <c r="AY1033" s="38"/>
      <c r="AZ1033" s="38"/>
      <c r="BA1033" s="38"/>
      <c r="BB1033" s="38"/>
      <c r="BC1033" s="38"/>
      <c r="BD1033" s="38"/>
      <c r="BE1033" s="38"/>
      <c r="BF1033" s="38"/>
      <c r="BG1033" s="38"/>
      <c r="BH1033" s="38"/>
      <c r="BI1033" s="38"/>
      <c r="BJ1033" s="38"/>
      <c r="BK1033" s="38"/>
      <c r="BL1033" s="38"/>
      <c r="BM1033" s="38"/>
      <c r="BN1033" s="38"/>
      <c r="BO1033" s="38"/>
      <c r="BP1033" s="38"/>
      <c r="BQ1033" s="39"/>
      <c r="BR1033" s="39"/>
      <c r="BS1033" s="39"/>
      <c r="BT1033" s="39"/>
      <c r="BU1033" s="39"/>
      <c r="BV1033" s="39"/>
      <c r="BW1033" s="39"/>
      <c r="BX1033" s="39"/>
      <c r="BY1033" s="39"/>
      <c r="BZ1033" s="39"/>
      <c r="CA1033" s="39"/>
      <c r="CB1033" s="39"/>
      <c r="CF1033" s="18">
        <f t="shared" si="124"/>
        <v>8977.1551724137935</v>
      </c>
      <c r="CG1033" s="18">
        <f t="shared" si="129"/>
        <v>0</v>
      </c>
      <c r="CH1033" s="13">
        <f t="shared" si="130"/>
        <v>8977.1551724137935</v>
      </c>
      <c r="CI1033" s="13">
        <f t="shared" si="125"/>
        <v>13655.172413793105</v>
      </c>
      <c r="CJ1033" s="13">
        <f t="shared" si="126"/>
        <v>22632.327586206899</v>
      </c>
      <c r="CK1033" s="13"/>
      <c r="CL1033" s="13">
        <f t="shared" si="127"/>
        <v>136551.72413793104</v>
      </c>
      <c r="CN1033" t="s">
        <v>1002</v>
      </c>
      <c r="CO1033" t="s">
        <v>213</v>
      </c>
      <c r="CP1033" t="s">
        <v>993</v>
      </c>
      <c r="CQ1033" t="s">
        <v>25</v>
      </c>
      <c r="CR1033" s="18">
        <f t="shared" si="128"/>
        <v>22632.327586206899</v>
      </c>
    </row>
    <row r="1034" spans="1:96" x14ac:dyDescent="0.25">
      <c r="A1034" t="s">
        <v>29</v>
      </c>
      <c r="B1034" s="11">
        <v>4422</v>
      </c>
      <c r="C1034">
        <v>337</v>
      </c>
      <c r="D1034" s="21" t="s">
        <v>968</v>
      </c>
      <c r="E1034" s="11" t="s">
        <v>1232</v>
      </c>
      <c r="F1034" s="11" t="s">
        <v>439</v>
      </c>
      <c r="G1034" s="13">
        <v>4488.5775862068967</v>
      </c>
      <c r="H1034" s="13">
        <v>5206.75</v>
      </c>
      <c r="I1034" s="14">
        <v>48</v>
      </c>
      <c r="J1034" s="15">
        <v>43429</v>
      </c>
      <c r="K1034" s="15">
        <v>44859</v>
      </c>
      <c r="L1034" s="13">
        <v>136551.72413793104</v>
      </c>
      <c r="M1034" s="13">
        <v>13655.172413793105</v>
      </c>
      <c r="N1034" s="16">
        <v>0</v>
      </c>
      <c r="O1034" s="13"/>
      <c r="P1034" s="13">
        <v>4488.5775862068967</v>
      </c>
      <c r="Q1034" s="13">
        <v>4488.5775862068967</v>
      </c>
      <c r="R1034" s="13">
        <v>4488.5775862068967</v>
      </c>
      <c r="S1034" s="13">
        <v>4488.5775862068967</v>
      </c>
      <c r="T1034" s="13">
        <v>4488.5775862068967</v>
      </c>
      <c r="U1034" s="13">
        <v>4488.5775862068967</v>
      </c>
      <c r="V1034" s="25">
        <v>4488.5775862068967</v>
      </c>
      <c r="W1034" s="13"/>
      <c r="X1034" s="13"/>
      <c r="Y1034" s="13"/>
      <c r="Z1034" s="38">
        <v>4488.5775862068967</v>
      </c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8"/>
      <c r="AR1034" s="38"/>
      <c r="AS1034" s="38"/>
      <c r="AT1034" s="38"/>
      <c r="AU1034" s="38"/>
      <c r="AV1034" s="38"/>
      <c r="AW1034" s="38"/>
      <c r="AX1034" s="38"/>
      <c r="AY1034" s="38"/>
      <c r="AZ1034" s="38"/>
      <c r="BA1034" s="38"/>
      <c r="BB1034" s="38"/>
      <c r="BC1034" s="38"/>
      <c r="BD1034" s="38"/>
      <c r="BE1034" s="38"/>
      <c r="BF1034" s="38"/>
      <c r="BG1034" s="38"/>
      <c r="BH1034" s="38"/>
      <c r="BI1034" s="38"/>
      <c r="BJ1034" s="38"/>
      <c r="BK1034" s="38"/>
      <c r="BL1034" s="38"/>
      <c r="BM1034" s="38"/>
      <c r="BN1034" s="38"/>
      <c r="BO1034" s="38"/>
      <c r="BP1034" s="38"/>
      <c r="BQ1034" s="39"/>
      <c r="BR1034" s="39"/>
      <c r="BS1034" s="39"/>
      <c r="BT1034" s="39"/>
      <c r="BU1034" s="39"/>
      <c r="BV1034" s="39"/>
      <c r="BW1034" s="39"/>
      <c r="BX1034" s="39"/>
      <c r="BY1034" s="39"/>
      <c r="BZ1034" s="39"/>
      <c r="CA1034" s="39"/>
      <c r="CB1034" s="39"/>
      <c r="CF1034" s="18">
        <f t="shared" si="124"/>
        <v>8977.1551724137935</v>
      </c>
      <c r="CG1034" s="18">
        <f t="shared" si="129"/>
        <v>0</v>
      </c>
      <c r="CH1034" s="13">
        <f t="shared" si="130"/>
        <v>8977.1551724137935</v>
      </c>
      <c r="CI1034" s="13">
        <f t="shared" si="125"/>
        <v>13655.172413793105</v>
      </c>
      <c r="CJ1034" s="13">
        <f t="shared" si="126"/>
        <v>22632.327586206899</v>
      </c>
      <c r="CK1034" s="13"/>
      <c r="CL1034" s="13">
        <f t="shared" si="127"/>
        <v>136551.72413793104</v>
      </c>
      <c r="CN1034" t="s">
        <v>1002</v>
      </c>
      <c r="CO1034" t="s">
        <v>213</v>
      </c>
      <c r="CP1034" t="s">
        <v>993</v>
      </c>
      <c r="CQ1034" t="s">
        <v>25</v>
      </c>
      <c r="CR1034" s="18">
        <f t="shared" si="128"/>
        <v>22632.327586206899</v>
      </c>
    </row>
    <row r="1035" spans="1:96" x14ac:dyDescent="0.25">
      <c r="A1035" t="s">
        <v>29</v>
      </c>
      <c r="B1035" s="11">
        <v>4422</v>
      </c>
      <c r="C1035" t="s">
        <v>1233</v>
      </c>
      <c r="D1035" s="21" t="s">
        <v>968</v>
      </c>
      <c r="E1035" s="11" t="s">
        <v>1234</v>
      </c>
      <c r="F1035" s="11" t="s">
        <v>439</v>
      </c>
      <c r="G1035" s="13">
        <v>4539.9310344827591</v>
      </c>
      <c r="H1035" s="13">
        <v>5266.32</v>
      </c>
      <c r="I1035" s="14">
        <v>48</v>
      </c>
      <c r="J1035" s="15">
        <v>43429</v>
      </c>
      <c r="K1035" s="15">
        <v>44859</v>
      </c>
      <c r="L1035" s="13">
        <v>136551.72</v>
      </c>
      <c r="M1035" s="13">
        <v>13655.172</v>
      </c>
      <c r="N1035" s="16">
        <v>0</v>
      </c>
      <c r="O1035" s="13"/>
      <c r="P1035" s="13">
        <v>4539.9310344827591</v>
      </c>
      <c r="Q1035" s="13">
        <v>4539.9310344827591</v>
      </c>
      <c r="R1035" s="13">
        <v>4539.9310344827591</v>
      </c>
      <c r="S1035" s="13">
        <v>4539.9310344827591</v>
      </c>
      <c r="T1035" s="13">
        <v>4539.9310344827591</v>
      </c>
      <c r="U1035" s="13">
        <v>4539.9310344827591</v>
      </c>
      <c r="V1035" s="25">
        <v>4539.9310344827591</v>
      </c>
      <c r="W1035" s="13"/>
      <c r="X1035" s="13"/>
      <c r="Y1035" s="13"/>
      <c r="Z1035" s="38">
        <v>4539.9310344827591</v>
      </c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8"/>
      <c r="AR1035" s="38"/>
      <c r="AS1035" s="38"/>
      <c r="AT1035" s="38"/>
      <c r="AU1035" s="38"/>
      <c r="AV1035" s="38"/>
      <c r="AW1035" s="38"/>
      <c r="AX1035" s="38"/>
      <c r="AY1035" s="38"/>
      <c r="AZ1035" s="38"/>
      <c r="BA1035" s="38"/>
      <c r="BB1035" s="38"/>
      <c r="BC1035" s="38"/>
      <c r="BD1035" s="38"/>
      <c r="BE1035" s="38"/>
      <c r="BF1035" s="38"/>
      <c r="BG1035" s="38"/>
      <c r="BH1035" s="38"/>
      <c r="BI1035" s="38"/>
      <c r="BJ1035" s="38"/>
      <c r="BK1035" s="38"/>
      <c r="BL1035" s="38"/>
      <c r="BM1035" s="38"/>
      <c r="BN1035" s="38"/>
      <c r="BO1035" s="38"/>
      <c r="BP1035" s="38"/>
      <c r="BQ1035" s="39"/>
      <c r="BR1035" s="39"/>
      <c r="BS1035" s="39"/>
      <c r="BT1035" s="39"/>
      <c r="BU1035" s="39"/>
      <c r="BV1035" s="39"/>
      <c r="BW1035" s="39"/>
      <c r="BX1035" s="39"/>
      <c r="BY1035" s="39"/>
      <c r="BZ1035" s="39"/>
      <c r="CA1035" s="39"/>
      <c r="CB1035" s="39"/>
      <c r="CF1035" s="18">
        <f t="shared" si="124"/>
        <v>9079.8620689655181</v>
      </c>
      <c r="CG1035" s="18">
        <f t="shared" si="129"/>
        <v>0</v>
      </c>
      <c r="CH1035" s="13">
        <f t="shared" si="130"/>
        <v>9079.8620689655181</v>
      </c>
      <c r="CI1035" s="13">
        <f t="shared" si="125"/>
        <v>13655.172</v>
      </c>
      <c r="CJ1035" s="13">
        <f t="shared" si="126"/>
        <v>22735.03406896552</v>
      </c>
      <c r="CK1035" s="13"/>
      <c r="CL1035" s="13">
        <f t="shared" si="127"/>
        <v>136551.72</v>
      </c>
      <c r="CN1035" t="s">
        <v>501</v>
      </c>
      <c r="CO1035" t="s">
        <v>213</v>
      </c>
      <c r="CP1035" t="s">
        <v>1014</v>
      </c>
      <c r="CQ1035" t="s">
        <v>25</v>
      </c>
      <c r="CR1035" s="18">
        <f t="shared" si="128"/>
        <v>22735.03406896552</v>
      </c>
    </row>
    <row r="1036" spans="1:96" x14ac:dyDescent="0.25">
      <c r="A1036" t="s">
        <v>29</v>
      </c>
      <c r="B1036" s="11">
        <v>4422</v>
      </c>
      <c r="C1036">
        <v>339</v>
      </c>
      <c r="D1036" s="21" t="s">
        <v>968</v>
      </c>
      <c r="E1036" s="11" t="s">
        <v>1235</v>
      </c>
      <c r="F1036" s="11" t="s">
        <v>439</v>
      </c>
      <c r="G1036" s="13">
        <v>4539.9310344827591</v>
      </c>
      <c r="H1036" s="13">
        <v>5266.32</v>
      </c>
      <c r="I1036" s="14">
        <v>48</v>
      </c>
      <c r="J1036" s="15">
        <v>43429</v>
      </c>
      <c r="K1036" s="15">
        <v>44859</v>
      </c>
      <c r="L1036" s="13">
        <v>136551.72413793104</v>
      </c>
      <c r="M1036" s="13">
        <v>13655.172413793105</v>
      </c>
      <c r="N1036" s="16">
        <v>0</v>
      </c>
      <c r="O1036" s="13"/>
      <c r="P1036" s="13">
        <v>4539.9310344827591</v>
      </c>
      <c r="Q1036" s="13">
        <v>4539.9310344827591</v>
      </c>
      <c r="R1036" s="13">
        <v>4539.9310344827591</v>
      </c>
      <c r="S1036" s="13">
        <v>4539.9310344827591</v>
      </c>
      <c r="T1036" s="13">
        <v>4539.9310344827591</v>
      </c>
      <c r="U1036" s="13">
        <v>4539.9310344827591</v>
      </c>
      <c r="V1036" s="25">
        <v>4539.9310344827591</v>
      </c>
      <c r="W1036" s="13"/>
      <c r="X1036" s="13"/>
      <c r="Y1036" s="13"/>
      <c r="Z1036" s="38">
        <v>4539.9310344827591</v>
      </c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8"/>
      <c r="AR1036" s="38"/>
      <c r="AS1036" s="38"/>
      <c r="AT1036" s="38"/>
      <c r="AU1036" s="38"/>
      <c r="AV1036" s="38"/>
      <c r="AW1036" s="38"/>
      <c r="AX1036" s="38"/>
      <c r="AY1036" s="38"/>
      <c r="AZ1036" s="38"/>
      <c r="BA1036" s="38"/>
      <c r="BB1036" s="38"/>
      <c r="BC1036" s="38"/>
      <c r="BD1036" s="38"/>
      <c r="BE1036" s="38"/>
      <c r="BF1036" s="38"/>
      <c r="BG1036" s="38"/>
      <c r="BH1036" s="38"/>
      <c r="BI1036" s="38"/>
      <c r="BJ1036" s="38"/>
      <c r="BK1036" s="38"/>
      <c r="BL1036" s="38"/>
      <c r="BM1036" s="38"/>
      <c r="BN1036" s="38"/>
      <c r="BO1036" s="38"/>
      <c r="BP1036" s="38"/>
      <c r="BQ1036" s="39"/>
      <c r="BR1036" s="39"/>
      <c r="BS1036" s="39"/>
      <c r="BT1036" s="39"/>
      <c r="BU1036" s="39"/>
      <c r="BV1036" s="39"/>
      <c r="BW1036" s="39"/>
      <c r="BX1036" s="39"/>
      <c r="BY1036" s="39"/>
      <c r="BZ1036" s="39"/>
      <c r="CA1036" s="39"/>
      <c r="CB1036" s="39"/>
      <c r="CF1036" s="18">
        <f t="shared" si="124"/>
        <v>9079.8620689655181</v>
      </c>
      <c r="CG1036" s="18">
        <f t="shared" si="129"/>
        <v>0</v>
      </c>
      <c r="CH1036" s="13">
        <f t="shared" si="130"/>
        <v>9079.8620689655181</v>
      </c>
      <c r="CI1036" s="13">
        <f t="shared" si="125"/>
        <v>13655.172413793105</v>
      </c>
      <c r="CJ1036" s="13">
        <f t="shared" si="126"/>
        <v>22735.034482758623</v>
      </c>
      <c r="CK1036" s="13"/>
      <c r="CL1036" s="13">
        <f t="shared" si="127"/>
        <v>136551.72413793104</v>
      </c>
      <c r="CN1036" t="s">
        <v>501</v>
      </c>
      <c r="CO1036" t="s">
        <v>213</v>
      </c>
      <c r="CP1036" t="s">
        <v>1014</v>
      </c>
      <c r="CQ1036" t="s">
        <v>25</v>
      </c>
      <c r="CR1036" s="18">
        <f t="shared" si="128"/>
        <v>22735.034482758623</v>
      </c>
    </row>
    <row r="1037" spans="1:96" x14ac:dyDescent="0.25">
      <c r="A1037" t="s">
        <v>29</v>
      </c>
      <c r="B1037" s="11">
        <v>4422</v>
      </c>
      <c r="C1037">
        <v>340</v>
      </c>
      <c r="D1037" s="21" t="s">
        <v>968</v>
      </c>
      <c r="E1037" s="11" t="s">
        <v>1236</v>
      </c>
      <c r="F1037" s="11" t="s">
        <v>439</v>
      </c>
      <c r="G1037" s="13">
        <v>4539.9310344827591</v>
      </c>
      <c r="H1037" s="13">
        <v>5266.32</v>
      </c>
      <c r="I1037" s="14">
        <v>48</v>
      </c>
      <c r="J1037" s="15">
        <v>43429</v>
      </c>
      <c r="K1037" s="15">
        <v>44859</v>
      </c>
      <c r="L1037" s="13">
        <v>136551.72413793104</v>
      </c>
      <c r="M1037" s="13">
        <v>13655.172413793105</v>
      </c>
      <c r="N1037" s="16">
        <v>0</v>
      </c>
      <c r="O1037" s="13"/>
      <c r="P1037" s="13">
        <v>4539.9310344827591</v>
      </c>
      <c r="Q1037" s="13">
        <v>4539.9310344827591</v>
      </c>
      <c r="R1037" s="13">
        <v>4539.9310344827591</v>
      </c>
      <c r="S1037" s="13">
        <v>4539.9310344827591</v>
      </c>
      <c r="T1037" s="13">
        <v>4539.9310344827591</v>
      </c>
      <c r="U1037" s="13">
        <v>4539.9310344827591</v>
      </c>
      <c r="V1037" s="25">
        <v>4539.9310344827591</v>
      </c>
      <c r="W1037" s="13"/>
      <c r="X1037" s="13"/>
      <c r="Y1037" s="13"/>
      <c r="Z1037" s="38">
        <v>4539.9310344827591</v>
      </c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8"/>
      <c r="AR1037" s="38"/>
      <c r="AS1037" s="38"/>
      <c r="AT1037" s="38"/>
      <c r="AU1037" s="38"/>
      <c r="AV1037" s="38"/>
      <c r="AW1037" s="38"/>
      <c r="AX1037" s="38"/>
      <c r="AY1037" s="38"/>
      <c r="AZ1037" s="38"/>
      <c r="BA1037" s="38"/>
      <c r="BB1037" s="38"/>
      <c r="BC1037" s="38"/>
      <c r="BD1037" s="38"/>
      <c r="BE1037" s="38"/>
      <c r="BF1037" s="38"/>
      <c r="BG1037" s="38"/>
      <c r="BH1037" s="38"/>
      <c r="BI1037" s="38"/>
      <c r="BJ1037" s="38"/>
      <c r="BK1037" s="38"/>
      <c r="BL1037" s="38"/>
      <c r="BM1037" s="38"/>
      <c r="BN1037" s="38"/>
      <c r="BO1037" s="38"/>
      <c r="BP1037" s="38"/>
      <c r="BQ1037" s="39"/>
      <c r="BR1037" s="39"/>
      <c r="BS1037" s="39"/>
      <c r="BT1037" s="39"/>
      <c r="BU1037" s="39"/>
      <c r="BV1037" s="39"/>
      <c r="BW1037" s="39"/>
      <c r="BX1037" s="39"/>
      <c r="BY1037" s="39"/>
      <c r="BZ1037" s="39"/>
      <c r="CA1037" s="39"/>
      <c r="CB1037" s="39"/>
      <c r="CF1037" s="18">
        <f t="shared" ref="CF1037:CF1100" si="131">SUM(X1037:CB1037)+G1037</f>
        <v>9079.8620689655181</v>
      </c>
      <c r="CG1037" s="18">
        <f t="shared" si="129"/>
        <v>0</v>
      </c>
      <c r="CH1037" s="13">
        <f t="shared" si="130"/>
        <v>9079.8620689655181</v>
      </c>
      <c r="CI1037" s="13">
        <f t="shared" ref="CI1037:CI1100" si="132">+M1037</f>
        <v>13655.172413793105</v>
      </c>
      <c r="CJ1037" s="13">
        <f t="shared" ref="CJ1037:CJ1100" si="133">+CH1037+CI1037</f>
        <v>22735.034482758623</v>
      </c>
      <c r="CK1037" s="13"/>
      <c r="CL1037" s="13">
        <f t="shared" ref="CL1037:CL1100" si="134">+L1037</f>
        <v>136551.72413793104</v>
      </c>
      <c r="CN1037" t="s">
        <v>501</v>
      </c>
      <c r="CO1037" t="s">
        <v>213</v>
      </c>
      <c r="CP1037" t="s">
        <v>1014</v>
      </c>
      <c r="CQ1037" t="s">
        <v>25</v>
      </c>
      <c r="CR1037" s="18">
        <f t="shared" ref="CR1037:CR1100" si="135">+CJ1037</f>
        <v>22735.034482758623</v>
      </c>
    </row>
    <row r="1038" spans="1:96" x14ac:dyDescent="0.25">
      <c r="A1038" t="s">
        <v>29</v>
      </c>
      <c r="B1038" s="11">
        <v>4422</v>
      </c>
      <c r="C1038">
        <v>341</v>
      </c>
      <c r="D1038" s="21" t="s">
        <v>968</v>
      </c>
      <c r="E1038" s="11" t="s">
        <v>1237</v>
      </c>
      <c r="F1038" s="11" t="s">
        <v>439</v>
      </c>
      <c r="G1038" s="13">
        <v>4539.9310344827591</v>
      </c>
      <c r="H1038" s="13">
        <v>5266.32</v>
      </c>
      <c r="I1038" s="14">
        <v>48</v>
      </c>
      <c r="J1038" s="15">
        <v>43429</v>
      </c>
      <c r="K1038" s="15">
        <v>44859</v>
      </c>
      <c r="L1038" s="13">
        <v>136551.72413793104</v>
      </c>
      <c r="M1038" s="13">
        <v>13655.172413793105</v>
      </c>
      <c r="N1038" s="16">
        <v>0</v>
      </c>
      <c r="O1038" s="13"/>
      <c r="P1038" s="13">
        <v>4539.9310344827591</v>
      </c>
      <c r="Q1038" s="13">
        <v>4539.9310344827591</v>
      </c>
      <c r="R1038" s="13">
        <v>4539.9310344827591</v>
      </c>
      <c r="S1038" s="13">
        <v>4539.9310344827591</v>
      </c>
      <c r="T1038" s="13">
        <v>4539.9310344827591</v>
      </c>
      <c r="U1038" s="13">
        <v>4539.9310344827591</v>
      </c>
      <c r="V1038" s="25">
        <v>4539.9310344827591</v>
      </c>
      <c r="W1038" s="13"/>
      <c r="X1038" s="13"/>
      <c r="Y1038" s="13"/>
      <c r="Z1038" s="38">
        <v>4539.9310344827591</v>
      </c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8"/>
      <c r="AR1038" s="38"/>
      <c r="AS1038" s="38"/>
      <c r="AT1038" s="38"/>
      <c r="AU1038" s="38"/>
      <c r="AV1038" s="38"/>
      <c r="AW1038" s="38"/>
      <c r="AX1038" s="38"/>
      <c r="AY1038" s="38"/>
      <c r="AZ1038" s="38"/>
      <c r="BA1038" s="38"/>
      <c r="BB1038" s="38"/>
      <c r="BC1038" s="38"/>
      <c r="BD1038" s="38"/>
      <c r="BE1038" s="38"/>
      <c r="BF1038" s="38"/>
      <c r="BG1038" s="38"/>
      <c r="BH1038" s="38"/>
      <c r="BI1038" s="38"/>
      <c r="BJ1038" s="38"/>
      <c r="BK1038" s="38"/>
      <c r="BL1038" s="38"/>
      <c r="BM1038" s="38"/>
      <c r="BN1038" s="38"/>
      <c r="BO1038" s="38"/>
      <c r="BP1038" s="38"/>
      <c r="BQ1038" s="39"/>
      <c r="BR1038" s="39"/>
      <c r="BS1038" s="39"/>
      <c r="BT1038" s="39"/>
      <c r="BU1038" s="39"/>
      <c r="BV1038" s="39"/>
      <c r="BW1038" s="39"/>
      <c r="BX1038" s="39"/>
      <c r="BY1038" s="39"/>
      <c r="BZ1038" s="39"/>
      <c r="CA1038" s="39"/>
      <c r="CB1038" s="39"/>
      <c r="CF1038" s="18">
        <f t="shared" si="131"/>
        <v>9079.8620689655181</v>
      </c>
      <c r="CG1038" s="18">
        <f t="shared" si="129"/>
        <v>0</v>
      </c>
      <c r="CH1038" s="13">
        <f t="shared" si="130"/>
        <v>9079.8620689655181</v>
      </c>
      <c r="CI1038" s="13">
        <f t="shared" si="132"/>
        <v>13655.172413793105</v>
      </c>
      <c r="CJ1038" s="13">
        <f t="shared" si="133"/>
        <v>22735.034482758623</v>
      </c>
      <c r="CK1038" s="13"/>
      <c r="CL1038" s="13">
        <f t="shared" si="134"/>
        <v>136551.72413793104</v>
      </c>
      <c r="CN1038" t="s">
        <v>501</v>
      </c>
      <c r="CO1038" t="s">
        <v>213</v>
      </c>
      <c r="CP1038" t="s">
        <v>1014</v>
      </c>
      <c r="CQ1038" t="s">
        <v>25</v>
      </c>
      <c r="CR1038" s="18">
        <f t="shared" si="135"/>
        <v>22735.034482758623</v>
      </c>
    </row>
    <row r="1039" spans="1:96" x14ac:dyDescent="0.25">
      <c r="A1039" t="s">
        <v>29</v>
      </c>
      <c r="B1039" s="11">
        <v>4422</v>
      </c>
      <c r="C1039">
        <v>343</v>
      </c>
      <c r="D1039" s="21" t="s">
        <v>968</v>
      </c>
      <c r="E1039" s="11" t="s">
        <v>1238</v>
      </c>
      <c r="F1039" s="11" t="s">
        <v>439</v>
      </c>
      <c r="G1039" s="13">
        <v>4539.9310344827591</v>
      </c>
      <c r="H1039" s="13">
        <v>5266.32</v>
      </c>
      <c r="I1039" s="14">
        <v>48</v>
      </c>
      <c r="J1039" s="15">
        <v>43429</v>
      </c>
      <c r="K1039" s="15">
        <v>44859</v>
      </c>
      <c r="L1039" s="13">
        <v>159482.75862068965</v>
      </c>
      <c r="M1039" s="13">
        <v>15948.275862068966</v>
      </c>
      <c r="N1039" s="16">
        <v>0</v>
      </c>
      <c r="O1039" s="13"/>
      <c r="P1039" s="13">
        <v>4539.9310344827591</v>
      </c>
      <c r="Q1039" s="13">
        <v>4539.9310344827591</v>
      </c>
      <c r="R1039" s="13">
        <v>4539.9310344827591</v>
      </c>
      <c r="S1039" s="13">
        <v>4539.9310344827591</v>
      </c>
      <c r="T1039" s="13">
        <v>4539.9310344827591</v>
      </c>
      <c r="U1039" s="13">
        <v>4539.9310344827591</v>
      </c>
      <c r="V1039" s="25">
        <v>4539.9310344827591</v>
      </c>
      <c r="W1039" s="13"/>
      <c r="X1039" s="13"/>
      <c r="Y1039" s="13"/>
      <c r="Z1039" s="38">
        <v>4539.9310344827591</v>
      </c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  <c r="AQ1039" s="38"/>
      <c r="AR1039" s="38"/>
      <c r="AS1039" s="38"/>
      <c r="AT1039" s="38"/>
      <c r="AU1039" s="38"/>
      <c r="AV1039" s="38"/>
      <c r="AW1039" s="38"/>
      <c r="AX1039" s="38"/>
      <c r="AY1039" s="38"/>
      <c r="AZ1039" s="38"/>
      <c r="BA1039" s="38"/>
      <c r="BB1039" s="38"/>
      <c r="BC1039" s="38"/>
      <c r="BD1039" s="38"/>
      <c r="BE1039" s="38"/>
      <c r="BF1039" s="38"/>
      <c r="BG1039" s="38"/>
      <c r="BH1039" s="38"/>
      <c r="BI1039" s="38"/>
      <c r="BJ1039" s="38"/>
      <c r="BK1039" s="38"/>
      <c r="BL1039" s="38"/>
      <c r="BM1039" s="38"/>
      <c r="BN1039" s="38"/>
      <c r="BO1039" s="38"/>
      <c r="BP1039" s="38"/>
      <c r="BQ1039" s="39"/>
      <c r="BR1039" s="39"/>
      <c r="BS1039" s="39"/>
      <c r="BT1039" s="39"/>
      <c r="BU1039" s="39"/>
      <c r="BV1039" s="39"/>
      <c r="BW1039" s="39"/>
      <c r="BX1039" s="39"/>
      <c r="BY1039" s="39"/>
      <c r="BZ1039" s="39"/>
      <c r="CA1039" s="39"/>
      <c r="CB1039" s="39"/>
      <c r="CF1039" s="18">
        <f t="shared" si="131"/>
        <v>9079.8620689655181</v>
      </c>
      <c r="CG1039" s="18">
        <f t="shared" si="129"/>
        <v>0</v>
      </c>
      <c r="CH1039" s="13">
        <f t="shared" si="130"/>
        <v>9079.8620689655181</v>
      </c>
      <c r="CI1039" s="13">
        <f t="shared" si="132"/>
        <v>15948.275862068966</v>
      </c>
      <c r="CJ1039" s="13">
        <f t="shared" si="133"/>
        <v>25028.137931034486</v>
      </c>
      <c r="CK1039" s="13"/>
      <c r="CL1039" s="13">
        <f t="shared" si="134"/>
        <v>159482.75862068965</v>
      </c>
      <c r="CN1039" t="s">
        <v>501</v>
      </c>
      <c r="CO1039" t="s">
        <v>213</v>
      </c>
      <c r="CP1039" t="s">
        <v>1014</v>
      </c>
      <c r="CQ1039" t="s">
        <v>25</v>
      </c>
      <c r="CR1039" s="18">
        <f t="shared" si="135"/>
        <v>25028.137931034486</v>
      </c>
    </row>
    <row r="1040" spans="1:96" x14ac:dyDescent="0.25">
      <c r="A1040" t="s">
        <v>29</v>
      </c>
      <c r="B1040" s="11">
        <v>4422</v>
      </c>
      <c r="C1040">
        <v>344</v>
      </c>
      <c r="D1040" s="21" t="s">
        <v>968</v>
      </c>
      <c r="E1040" s="11" t="s">
        <v>1239</v>
      </c>
      <c r="F1040" s="11" t="s">
        <v>439</v>
      </c>
      <c r="G1040" s="13">
        <v>4539.9310344827591</v>
      </c>
      <c r="H1040" s="13">
        <v>5266.32</v>
      </c>
      <c r="I1040" s="14">
        <v>48</v>
      </c>
      <c r="J1040" s="15">
        <v>43429</v>
      </c>
      <c r="K1040" s="15">
        <v>44859</v>
      </c>
      <c r="L1040" s="13">
        <v>162068.97413793104</v>
      </c>
      <c r="M1040" s="13">
        <v>16206.897413793105</v>
      </c>
      <c r="N1040" s="16">
        <v>0</v>
      </c>
      <c r="O1040" s="13"/>
      <c r="P1040" s="13">
        <v>4539.9310344827591</v>
      </c>
      <c r="Q1040" s="13">
        <v>4539.9310344827591</v>
      </c>
      <c r="R1040" s="13">
        <v>4539.9310344827591</v>
      </c>
      <c r="S1040" s="13">
        <v>4539.9310344827591</v>
      </c>
      <c r="T1040" s="13">
        <v>4539.9310344827591</v>
      </c>
      <c r="U1040" s="13">
        <v>4539.9310344827591</v>
      </c>
      <c r="V1040" s="25">
        <v>4539.9310344827591</v>
      </c>
      <c r="W1040" s="13"/>
      <c r="X1040" s="13"/>
      <c r="Y1040" s="13"/>
      <c r="Z1040" s="38">
        <v>4539.9310344827591</v>
      </c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  <c r="AQ1040" s="38"/>
      <c r="AR1040" s="38"/>
      <c r="AS1040" s="38"/>
      <c r="AT1040" s="38"/>
      <c r="AU1040" s="38"/>
      <c r="AV1040" s="38"/>
      <c r="AW1040" s="38"/>
      <c r="AX1040" s="38"/>
      <c r="AY1040" s="38"/>
      <c r="AZ1040" s="38"/>
      <c r="BA1040" s="38"/>
      <c r="BB1040" s="38"/>
      <c r="BC1040" s="38"/>
      <c r="BD1040" s="38"/>
      <c r="BE1040" s="38"/>
      <c r="BF1040" s="38"/>
      <c r="BG1040" s="38"/>
      <c r="BH1040" s="38"/>
      <c r="BI1040" s="38"/>
      <c r="BJ1040" s="38"/>
      <c r="BK1040" s="38"/>
      <c r="BL1040" s="38"/>
      <c r="BM1040" s="38"/>
      <c r="BN1040" s="38"/>
      <c r="BO1040" s="38"/>
      <c r="BP1040" s="38"/>
      <c r="BQ1040" s="39"/>
      <c r="BR1040" s="39"/>
      <c r="BS1040" s="39"/>
      <c r="BT1040" s="39"/>
      <c r="BU1040" s="39"/>
      <c r="BV1040" s="39"/>
      <c r="BW1040" s="39"/>
      <c r="BX1040" s="39"/>
      <c r="BY1040" s="39"/>
      <c r="BZ1040" s="39"/>
      <c r="CA1040" s="39"/>
      <c r="CB1040" s="39"/>
      <c r="CF1040" s="18">
        <f t="shared" si="131"/>
        <v>9079.8620689655181</v>
      </c>
      <c r="CG1040" s="18">
        <f t="shared" si="129"/>
        <v>0</v>
      </c>
      <c r="CH1040" s="13">
        <f t="shared" si="130"/>
        <v>9079.8620689655181</v>
      </c>
      <c r="CI1040" s="13">
        <f t="shared" si="132"/>
        <v>16206.897413793105</v>
      </c>
      <c r="CJ1040" s="13">
        <f t="shared" si="133"/>
        <v>25286.759482758622</v>
      </c>
      <c r="CK1040" s="13"/>
      <c r="CL1040" s="13">
        <f t="shared" si="134"/>
        <v>162068.97413793104</v>
      </c>
      <c r="CN1040" t="s">
        <v>501</v>
      </c>
      <c r="CO1040" t="s">
        <v>213</v>
      </c>
      <c r="CP1040" t="s">
        <v>1014</v>
      </c>
      <c r="CQ1040" t="s">
        <v>25</v>
      </c>
      <c r="CR1040" s="18">
        <f t="shared" si="135"/>
        <v>25286.759482758622</v>
      </c>
    </row>
    <row r="1041" spans="1:96" x14ac:dyDescent="0.25">
      <c r="A1041" t="s">
        <v>29</v>
      </c>
      <c r="B1041" s="11">
        <v>4422</v>
      </c>
      <c r="C1041">
        <v>345</v>
      </c>
      <c r="D1041" s="21" t="s">
        <v>968</v>
      </c>
      <c r="E1041" s="11" t="s">
        <v>1240</v>
      </c>
      <c r="F1041" s="11" t="s">
        <v>439</v>
      </c>
      <c r="G1041" s="13">
        <v>4539.9310344827591</v>
      </c>
      <c r="H1041" s="13">
        <v>5266.32</v>
      </c>
      <c r="I1041" s="14">
        <v>48</v>
      </c>
      <c r="J1041" s="15">
        <v>43429</v>
      </c>
      <c r="K1041" s="15">
        <v>44859</v>
      </c>
      <c r="L1041" s="13">
        <v>162068.97413793104</v>
      </c>
      <c r="M1041" s="13">
        <v>16206.897413793105</v>
      </c>
      <c r="N1041" s="16">
        <v>0</v>
      </c>
      <c r="O1041" s="13"/>
      <c r="P1041" s="13">
        <v>4539.9310344827591</v>
      </c>
      <c r="Q1041" s="13">
        <v>4539.9310344827591</v>
      </c>
      <c r="R1041" s="13">
        <v>4539.9310344827591</v>
      </c>
      <c r="S1041" s="13">
        <v>4539.9310344827591</v>
      </c>
      <c r="T1041" s="13">
        <v>4539.9310344827591</v>
      </c>
      <c r="U1041" s="13">
        <v>4539.9310344827591</v>
      </c>
      <c r="V1041" s="25">
        <v>4539.9310344827591</v>
      </c>
      <c r="W1041" s="13"/>
      <c r="X1041" s="13"/>
      <c r="Y1041" s="13"/>
      <c r="Z1041" s="38">
        <v>4539.9310344827591</v>
      </c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  <c r="AQ1041" s="38"/>
      <c r="AR1041" s="38"/>
      <c r="AS1041" s="38"/>
      <c r="AT1041" s="38"/>
      <c r="AU1041" s="38"/>
      <c r="AV1041" s="38"/>
      <c r="AW1041" s="38"/>
      <c r="AX1041" s="38"/>
      <c r="AY1041" s="38"/>
      <c r="AZ1041" s="38"/>
      <c r="BA1041" s="38"/>
      <c r="BB1041" s="38"/>
      <c r="BC1041" s="38"/>
      <c r="BD1041" s="38"/>
      <c r="BE1041" s="38"/>
      <c r="BF1041" s="38"/>
      <c r="BG1041" s="38"/>
      <c r="BH1041" s="38"/>
      <c r="BI1041" s="38"/>
      <c r="BJ1041" s="38"/>
      <c r="BK1041" s="38"/>
      <c r="BL1041" s="38"/>
      <c r="BM1041" s="38"/>
      <c r="BN1041" s="38"/>
      <c r="BO1041" s="38"/>
      <c r="BP1041" s="38"/>
      <c r="BQ1041" s="39"/>
      <c r="BR1041" s="39"/>
      <c r="BS1041" s="39"/>
      <c r="BT1041" s="39"/>
      <c r="BU1041" s="39"/>
      <c r="BV1041" s="39"/>
      <c r="BW1041" s="39"/>
      <c r="BX1041" s="39"/>
      <c r="BY1041" s="39"/>
      <c r="BZ1041" s="39"/>
      <c r="CA1041" s="39"/>
      <c r="CB1041" s="39"/>
      <c r="CF1041" s="18">
        <f t="shared" si="131"/>
        <v>9079.8620689655181</v>
      </c>
      <c r="CG1041" s="18">
        <f t="shared" si="129"/>
        <v>0</v>
      </c>
      <c r="CH1041" s="13">
        <f t="shared" si="130"/>
        <v>9079.8620689655181</v>
      </c>
      <c r="CI1041" s="13">
        <f t="shared" si="132"/>
        <v>16206.897413793105</v>
      </c>
      <c r="CJ1041" s="13">
        <f t="shared" si="133"/>
        <v>25286.759482758622</v>
      </c>
      <c r="CK1041" s="13"/>
      <c r="CL1041" s="13">
        <f t="shared" si="134"/>
        <v>162068.97413793104</v>
      </c>
      <c r="CN1041" t="s">
        <v>501</v>
      </c>
      <c r="CO1041" t="s">
        <v>213</v>
      </c>
      <c r="CP1041" t="s">
        <v>1014</v>
      </c>
      <c r="CQ1041" t="s">
        <v>25</v>
      </c>
      <c r="CR1041" s="18">
        <f t="shared" si="135"/>
        <v>25286.759482758622</v>
      </c>
    </row>
    <row r="1042" spans="1:96" x14ac:dyDescent="0.25">
      <c r="A1042" t="s">
        <v>29</v>
      </c>
      <c r="B1042" s="11">
        <v>4422</v>
      </c>
      <c r="C1042">
        <v>346</v>
      </c>
      <c r="D1042" s="21" t="s">
        <v>968</v>
      </c>
      <c r="E1042" s="11" t="s">
        <v>1241</v>
      </c>
      <c r="F1042" s="11" t="s">
        <v>439</v>
      </c>
      <c r="G1042" s="13">
        <v>4539.9310344827591</v>
      </c>
      <c r="H1042" s="13">
        <v>5266.32</v>
      </c>
      <c r="I1042" s="14">
        <v>48</v>
      </c>
      <c r="J1042" s="15">
        <v>43429</v>
      </c>
      <c r="K1042" s="15">
        <v>44859</v>
      </c>
      <c r="L1042" s="13">
        <v>162068.97413793104</v>
      </c>
      <c r="M1042" s="13">
        <v>16206.897413793105</v>
      </c>
      <c r="N1042" s="16">
        <v>0</v>
      </c>
      <c r="O1042" s="13"/>
      <c r="P1042" s="13">
        <v>4539.9310344827591</v>
      </c>
      <c r="Q1042" s="13">
        <v>4539.9310344827591</v>
      </c>
      <c r="R1042" s="13">
        <v>4539.9310344827591</v>
      </c>
      <c r="S1042" s="13">
        <v>4539.9310344827591</v>
      </c>
      <c r="T1042" s="13">
        <v>4539.9310344827591</v>
      </c>
      <c r="U1042" s="13">
        <v>4539.9310344827591</v>
      </c>
      <c r="V1042" s="25">
        <v>4539.9310344827591</v>
      </c>
      <c r="W1042" s="13"/>
      <c r="X1042" s="13"/>
      <c r="Y1042" s="13"/>
      <c r="Z1042" s="38">
        <v>4539.9310344827591</v>
      </c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8"/>
      <c r="AR1042" s="38"/>
      <c r="AS1042" s="38"/>
      <c r="AT1042" s="38"/>
      <c r="AU1042" s="38"/>
      <c r="AV1042" s="38"/>
      <c r="AW1042" s="38"/>
      <c r="AX1042" s="38"/>
      <c r="AY1042" s="38"/>
      <c r="AZ1042" s="38"/>
      <c r="BA1042" s="38"/>
      <c r="BB1042" s="38"/>
      <c r="BC1042" s="38"/>
      <c r="BD1042" s="38"/>
      <c r="BE1042" s="38"/>
      <c r="BF1042" s="38"/>
      <c r="BG1042" s="38"/>
      <c r="BH1042" s="38"/>
      <c r="BI1042" s="38"/>
      <c r="BJ1042" s="38"/>
      <c r="BK1042" s="38"/>
      <c r="BL1042" s="38"/>
      <c r="BM1042" s="38"/>
      <c r="BN1042" s="38"/>
      <c r="BO1042" s="38"/>
      <c r="BP1042" s="38"/>
      <c r="BQ1042" s="39"/>
      <c r="BR1042" s="39"/>
      <c r="BS1042" s="39"/>
      <c r="BT1042" s="39"/>
      <c r="BU1042" s="39"/>
      <c r="BV1042" s="39"/>
      <c r="BW1042" s="39"/>
      <c r="BX1042" s="39"/>
      <c r="BY1042" s="39"/>
      <c r="BZ1042" s="39"/>
      <c r="CA1042" s="39"/>
      <c r="CB1042" s="39"/>
      <c r="CF1042" s="18">
        <f t="shared" si="131"/>
        <v>9079.8620689655181</v>
      </c>
      <c r="CG1042" s="18">
        <f t="shared" si="129"/>
        <v>0</v>
      </c>
      <c r="CH1042" s="13">
        <f t="shared" si="130"/>
        <v>9079.8620689655181</v>
      </c>
      <c r="CI1042" s="13">
        <f t="shared" si="132"/>
        <v>16206.897413793105</v>
      </c>
      <c r="CJ1042" s="13">
        <f t="shared" si="133"/>
        <v>25286.759482758622</v>
      </c>
      <c r="CK1042" s="13"/>
      <c r="CL1042" s="13">
        <f t="shared" si="134"/>
        <v>162068.97413793104</v>
      </c>
      <c r="CN1042" t="s">
        <v>501</v>
      </c>
      <c r="CO1042" t="s">
        <v>213</v>
      </c>
      <c r="CP1042" t="s">
        <v>1014</v>
      </c>
      <c r="CQ1042" t="s">
        <v>25</v>
      </c>
      <c r="CR1042" s="18">
        <f t="shared" si="135"/>
        <v>25286.759482758622</v>
      </c>
    </row>
    <row r="1043" spans="1:96" x14ac:dyDescent="0.25">
      <c r="A1043" t="s">
        <v>29</v>
      </c>
      <c r="B1043" s="11">
        <v>4422</v>
      </c>
      <c r="C1043">
        <v>347</v>
      </c>
      <c r="D1043" s="21" t="s">
        <v>968</v>
      </c>
      <c r="E1043" s="11" t="s">
        <v>1242</v>
      </c>
      <c r="F1043" s="11" t="s">
        <v>439</v>
      </c>
      <c r="G1043" s="13">
        <v>4539.9310344827591</v>
      </c>
      <c r="H1043" s="13">
        <v>5266.32</v>
      </c>
      <c r="I1043" s="14">
        <v>48</v>
      </c>
      <c r="J1043" s="15">
        <v>43429</v>
      </c>
      <c r="K1043" s="15">
        <v>44859</v>
      </c>
      <c r="L1043" s="13">
        <v>162068.97413793104</v>
      </c>
      <c r="M1043" s="13">
        <v>16206.897413793105</v>
      </c>
      <c r="N1043" s="16">
        <v>0</v>
      </c>
      <c r="O1043" s="13"/>
      <c r="P1043" s="13">
        <v>4539.9310344827591</v>
      </c>
      <c r="Q1043" s="13">
        <v>4539.9310344827591</v>
      </c>
      <c r="R1043" s="13">
        <v>4539.9310344827591</v>
      </c>
      <c r="S1043" s="13">
        <v>4539.9310344827591</v>
      </c>
      <c r="T1043" s="13">
        <v>4539.9310344827591</v>
      </c>
      <c r="U1043" s="13">
        <v>4539.9310344827591</v>
      </c>
      <c r="V1043" s="25">
        <v>4539.9310344827591</v>
      </c>
      <c r="W1043" s="13"/>
      <c r="X1043" s="13"/>
      <c r="Y1043" s="13"/>
      <c r="Z1043" s="38">
        <v>4539.9310344827591</v>
      </c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38"/>
      <c r="AS1043" s="38"/>
      <c r="AT1043" s="38"/>
      <c r="AU1043" s="38"/>
      <c r="AV1043" s="38"/>
      <c r="AW1043" s="38"/>
      <c r="AX1043" s="38"/>
      <c r="AY1043" s="38"/>
      <c r="AZ1043" s="38"/>
      <c r="BA1043" s="38"/>
      <c r="BB1043" s="38"/>
      <c r="BC1043" s="38"/>
      <c r="BD1043" s="38"/>
      <c r="BE1043" s="38"/>
      <c r="BF1043" s="38"/>
      <c r="BG1043" s="38"/>
      <c r="BH1043" s="38"/>
      <c r="BI1043" s="38"/>
      <c r="BJ1043" s="38"/>
      <c r="BK1043" s="38"/>
      <c r="BL1043" s="38"/>
      <c r="BM1043" s="38"/>
      <c r="BN1043" s="38"/>
      <c r="BO1043" s="38"/>
      <c r="BP1043" s="38"/>
      <c r="BQ1043" s="39"/>
      <c r="BR1043" s="39"/>
      <c r="BS1043" s="39"/>
      <c r="BT1043" s="39"/>
      <c r="BU1043" s="39"/>
      <c r="BV1043" s="39"/>
      <c r="BW1043" s="39"/>
      <c r="BX1043" s="39"/>
      <c r="BY1043" s="39"/>
      <c r="BZ1043" s="39"/>
      <c r="CA1043" s="39"/>
      <c r="CB1043" s="39"/>
      <c r="CF1043" s="18">
        <f t="shared" si="131"/>
        <v>9079.8620689655181</v>
      </c>
      <c r="CG1043" s="18">
        <f t="shared" si="129"/>
        <v>0</v>
      </c>
      <c r="CH1043" s="13">
        <f t="shared" si="130"/>
        <v>9079.8620689655181</v>
      </c>
      <c r="CI1043" s="13">
        <f t="shared" si="132"/>
        <v>16206.897413793105</v>
      </c>
      <c r="CJ1043" s="13">
        <f t="shared" si="133"/>
        <v>25286.759482758622</v>
      </c>
      <c r="CK1043" s="13"/>
      <c r="CL1043" s="13">
        <f t="shared" si="134"/>
        <v>162068.97413793104</v>
      </c>
      <c r="CN1043" t="s">
        <v>501</v>
      </c>
      <c r="CO1043" t="s">
        <v>213</v>
      </c>
      <c r="CP1043" t="s">
        <v>1014</v>
      </c>
      <c r="CQ1043" t="s">
        <v>25</v>
      </c>
      <c r="CR1043" s="18">
        <f t="shared" si="135"/>
        <v>25286.759482758622</v>
      </c>
    </row>
    <row r="1044" spans="1:96" x14ac:dyDescent="0.25">
      <c r="A1044" t="s">
        <v>29</v>
      </c>
      <c r="B1044" s="11">
        <v>4422</v>
      </c>
      <c r="C1044">
        <v>348</v>
      </c>
      <c r="D1044" s="21" t="s">
        <v>968</v>
      </c>
      <c r="E1044" s="11" t="s">
        <v>1243</v>
      </c>
      <c r="F1044" s="11" t="s">
        <v>439</v>
      </c>
      <c r="G1044" s="13">
        <v>4539.9310344827591</v>
      </c>
      <c r="H1044" s="13">
        <v>5266.32</v>
      </c>
      <c r="I1044" s="14">
        <v>48</v>
      </c>
      <c r="J1044" s="15">
        <v>43429</v>
      </c>
      <c r="K1044" s="15">
        <v>44859</v>
      </c>
      <c r="L1044" s="13">
        <v>162068.97413793104</v>
      </c>
      <c r="M1044" s="13">
        <v>16206.897413793105</v>
      </c>
      <c r="N1044" s="16">
        <v>0</v>
      </c>
      <c r="O1044" s="13"/>
      <c r="P1044" s="13">
        <v>4539.9310344827591</v>
      </c>
      <c r="Q1044" s="13">
        <v>4539.9310344827591</v>
      </c>
      <c r="R1044" s="13">
        <v>4539.9310344827591</v>
      </c>
      <c r="S1044" s="13">
        <v>4539.9310344827591</v>
      </c>
      <c r="T1044" s="13">
        <v>4539.9310344827591</v>
      </c>
      <c r="U1044" s="13">
        <v>4539.9310344827591</v>
      </c>
      <c r="V1044" s="25">
        <v>4539.9310344827591</v>
      </c>
      <c r="W1044" s="13"/>
      <c r="X1044" s="13"/>
      <c r="Y1044" s="13"/>
      <c r="Z1044" s="38">
        <v>4539.9310344827591</v>
      </c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8"/>
      <c r="AR1044" s="38"/>
      <c r="AS1044" s="38"/>
      <c r="AT1044" s="38"/>
      <c r="AU1044" s="38"/>
      <c r="AV1044" s="38"/>
      <c r="AW1044" s="38"/>
      <c r="AX1044" s="38"/>
      <c r="AY1044" s="38"/>
      <c r="AZ1044" s="38"/>
      <c r="BA1044" s="38"/>
      <c r="BB1044" s="38"/>
      <c r="BC1044" s="38"/>
      <c r="BD1044" s="38"/>
      <c r="BE1044" s="38"/>
      <c r="BF1044" s="38"/>
      <c r="BG1044" s="38"/>
      <c r="BH1044" s="38"/>
      <c r="BI1044" s="38"/>
      <c r="BJ1044" s="38"/>
      <c r="BK1044" s="38"/>
      <c r="BL1044" s="38"/>
      <c r="BM1044" s="38"/>
      <c r="BN1044" s="38"/>
      <c r="BO1044" s="38"/>
      <c r="BP1044" s="38"/>
      <c r="BQ1044" s="39"/>
      <c r="BR1044" s="39"/>
      <c r="BS1044" s="39"/>
      <c r="BT1044" s="39"/>
      <c r="BU1044" s="39"/>
      <c r="BV1044" s="39"/>
      <c r="BW1044" s="39"/>
      <c r="BX1044" s="39"/>
      <c r="BY1044" s="39"/>
      <c r="BZ1044" s="39"/>
      <c r="CA1044" s="39"/>
      <c r="CB1044" s="39"/>
      <c r="CF1044" s="18">
        <f t="shared" si="131"/>
        <v>9079.8620689655181</v>
      </c>
      <c r="CG1044" s="18">
        <f t="shared" si="129"/>
        <v>0</v>
      </c>
      <c r="CH1044" s="13">
        <f t="shared" si="130"/>
        <v>9079.8620689655181</v>
      </c>
      <c r="CI1044" s="13">
        <f t="shared" si="132"/>
        <v>16206.897413793105</v>
      </c>
      <c r="CJ1044" s="13">
        <f t="shared" si="133"/>
        <v>25286.759482758622</v>
      </c>
      <c r="CK1044" s="13"/>
      <c r="CL1044" s="13">
        <f t="shared" si="134"/>
        <v>162068.97413793104</v>
      </c>
      <c r="CN1044" t="s">
        <v>501</v>
      </c>
      <c r="CO1044" t="s">
        <v>213</v>
      </c>
      <c r="CP1044" t="s">
        <v>1014</v>
      </c>
      <c r="CQ1044" t="s">
        <v>25</v>
      </c>
      <c r="CR1044" s="18">
        <f t="shared" si="135"/>
        <v>25286.759482758622</v>
      </c>
    </row>
    <row r="1045" spans="1:96" x14ac:dyDescent="0.25">
      <c r="A1045" t="s">
        <v>29</v>
      </c>
      <c r="B1045" s="11">
        <v>4422</v>
      </c>
      <c r="C1045">
        <v>349</v>
      </c>
      <c r="D1045" s="21" t="s">
        <v>968</v>
      </c>
      <c r="E1045" s="11" t="s">
        <v>1244</v>
      </c>
      <c r="F1045" s="11" t="s">
        <v>439</v>
      </c>
      <c r="G1045" s="13">
        <v>4539.9310344827591</v>
      </c>
      <c r="H1045" s="13">
        <v>5266.32</v>
      </c>
      <c r="I1045" s="14">
        <v>48</v>
      </c>
      <c r="J1045" s="15">
        <v>43429</v>
      </c>
      <c r="K1045" s="15">
        <v>44859</v>
      </c>
      <c r="L1045" s="13">
        <v>162068.97413793104</v>
      </c>
      <c r="M1045" s="13">
        <v>16206.897413793105</v>
      </c>
      <c r="N1045" s="16">
        <v>0</v>
      </c>
      <c r="O1045" s="13"/>
      <c r="P1045" s="13">
        <v>4539.9310344827591</v>
      </c>
      <c r="Q1045" s="13">
        <v>4539.9310344827591</v>
      </c>
      <c r="R1045" s="13">
        <v>4539.9310344827591</v>
      </c>
      <c r="S1045" s="13">
        <v>4539.9310344827591</v>
      </c>
      <c r="T1045" s="13">
        <v>4539.9310344827591</v>
      </c>
      <c r="U1045" s="13">
        <v>4539.9310344827591</v>
      </c>
      <c r="V1045" s="25">
        <v>4539.9310344827591</v>
      </c>
      <c r="W1045" s="13"/>
      <c r="X1045" s="13"/>
      <c r="Y1045" s="13"/>
      <c r="Z1045" s="38">
        <v>4539.9310344827591</v>
      </c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8"/>
      <c r="AR1045" s="38"/>
      <c r="AS1045" s="38"/>
      <c r="AT1045" s="38"/>
      <c r="AU1045" s="38"/>
      <c r="AV1045" s="38"/>
      <c r="AW1045" s="38"/>
      <c r="AX1045" s="38"/>
      <c r="AY1045" s="38"/>
      <c r="AZ1045" s="38"/>
      <c r="BA1045" s="38"/>
      <c r="BB1045" s="38"/>
      <c r="BC1045" s="38"/>
      <c r="BD1045" s="38"/>
      <c r="BE1045" s="38"/>
      <c r="BF1045" s="38"/>
      <c r="BG1045" s="38"/>
      <c r="BH1045" s="38"/>
      <c r="BI1045" s="38"/>
      <c r="BJ1045" s="38"/>
      <c r="BK1045" s="38"/>
      <c r="BL1045" s="38"/>
      <c r="BM1045" s="38"/>
      <c r="BN1045" s="38"/>
      <c r="BO1045" s="38"/>
      <c r="BP1045" s="38"/>
      <c r="BQ1045" s="39"/>
      <c r="BR1045" s="39"/>
      <c r="BS1045" s="39"/>
      <c r="BT1045" s="39"/>
      <c r="BU1045" s="39"/>
      <c r="BV1045" s="39"/>
      <c r="BW1045" s="39"/>
      <c r="BX1045" s="39"/>
      <c r="BY1045" s="39"/>
      <c r="BZ1045" s="39"/>
      <c r="CA1045" s="39"/>
      <c r="CB1045" s="39"/>
      <c r="CF1045" s="18">
        <f t="shared" si="131"/>
        <v>9079.8620689655181</v>
      </c>
      <c r="CG1045" s="18">
        <f t="shared" si="129"/>
        <v>0</v>
      </c>
      <c r="CH1045" s="13">
        <f t="shared" si="130"/>
        <v>9079.8620689655181</v>
      </c>
      <c r="CI1045" s="13">
        <f t="shared" si="132"/>
        <v>16206.897413793105</v>
      </c>
      <c r="CJ1045" s="13">
        <f t="shared" si="133"/>
        <v>25286.759482758622</v>
      </c>
      <c r="CK1045" s="13"/>
      <c r="CL1045" s="13">
        <f t="shared" si="134"/>
        <v>162068.97413793104</v>
      </c>
      <c r="CN1045" t="s">
        <v>501</v>
      </c>
      <c r="CO1045" t="s">
        <v>213</v>
      </c>
      <c r="CP1045" t="s">
        <v>1014</v>
      </c>
      <c r="CQ1045" t="s">
        <v>25</v>
      </c>
      <c r="CR1045" s="18">
        <f t="shared" si="135"/>
        <v>25286.759482758622</v>
      </c>
    </row>
    <row r="1046" spans="1:96" x14ac:dyDescent="0.25">
      <c r="A1046" t="s">
        <v>29</v>
      </c>
      <c r="B1046" s="11">
        <v>4422</v>
      </c>
      <c r="C1046">
        <v>350</v>
      </c>
      <c r="D1046" s="21" t="s">
        <v>968</v>
      </c>
      <c r="E1046" s="11" t="s">
        <v>1245</v>
      </c>
      <c r="F1046" s="11" t="s">
        <v>439</v>
      </c>
      <c r="G1046" s="13">
        <v>4539.9310344827591</v>
      </c>
      <c r="H1046" s="13">
        <v>5266.32</v>
      </c>
      <c r="I1046" s="14">
        <v>48</v>
      </c>
      <c r="J1046" s="15">
        <v>43429</v>
      </c>
      <c r="K1046" s="15">
        <v>44859</v>
      </c>
      <c r="L1046" s="13">
        <v>162068.97413793104</v>
      </c>
      <c r="M1046" s="13">
        <v>16206.897413793105</v>
      </c>
      <c r="N1046" s="16">
        <v>0</v>
      </c>
      <c r="O1046" s="13"/>
      <c r="P1046" s="13">
        <v>4539.9310344827591</v>
      </c>
      <c r="Q1046" s="13">
        <v>4539.9310344827591</v>
      </c>
      <c r="R1046" s="13">
        <v>4539.9310344827591</v>
      </c>
      <c r="S1046" s="13">
        <v>4539.9310344827591</v>
      </c>
      <c r="T1046" s="13">
        <v>4539.9310344827591</v>
      </c>
      <c r="U1046" s="13">
        <v>4539.9310344827591</v>
      </c>
      <c r="V1046" s="25">
        <v>4539.9310344827591</v>
      </c>
      <c r="W1046" s="13"/>
      <c r="X1046" s="13"/>
      <c r="Y1046" s="13"/>
      <c r="Z1046" s="38">
        <v>4539.9310344827591</v>
      </c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8"/>
      <c r="AR1046" s="38"/>
      <c r="AS1046" s="38"/>
      <c r="AT1046" s="38"/>
      <c r="AU1046" s="38"/>
      <c r="AV1046" s="38"/>
      <c r="AW1046" s="38"/>
      <c r="AX1046" s="38"/>
      <c r="AY1046" s="38"/>
      <c r="AZ1046" s="38"/>
      <c r="BA1046" s="38"/>
      <c r="BB1046" s="38"/>
      <c r="BC1046" s="38"/>
      <c r="BD1046" s="38"/>
      <c r="BE1046" s="38"/>
      <c r="BF1046" s="38"/>
      <c r="BG1046" s="38"/>
      <c r="BH1046" s="38"/>
      <c r="BI1046" s="38"/>
      <c r="BJ1046" s="38"/>
      <c r="BK1046" s="38"/>
      <c r="BL1046" s="38"/>
      <c r="BM1046" s="38"/>
      <c r="BN1046" s="38"/>
      <c r="BO1046" s="38"/>
      <c r="BP1046" s="38"/>
      <c r="BQ1046" s="39"/>
      <c r="BR1046" s="39"/>
      <c r="BS1046" s="39"/>
      <c r="BT1046" s="39"/>
      <c r="BU1046" s="39"/>
      <c r="BV1046" s="39"/>
      <c r="BW1046" s="39"/>
      <c r="BX1046" s="39"/>
      <c r="BY1046" s="39"/>
      <c r="BZ1046" s="39"/>
      <c r="CA1046" s="39"/>
      <c r="CB1046" s="39"/>
      <c r="CF1046" s="18">
        <f t="shared" si="131"/>
        <v>9079.8620689655181</v>
      </c>
      <c r="CG1046" s="18">
        <f t="shared" si="129"/>
        <v>0</v>
      </c>
      <c r="CH1046" s="13">
        <f t="shared" si="130"/>
        <v>9079.8620689655181</v>
      </c>
      <c r="CI1046" s="13">
        <f t="shared" si="132"/>
        <v>16206.897413793105</v>
      </c>
      <c r="CJ1046" s="13">
        <f t="shared" si="133"/>
        <v>25286.759482758622</v>
      </c>
      <c r="CK1046" s="13"/>
      <c r="CL1046" s="13">
        <f t="shared" si="134"/>
        <v>162068.97413793104</v>
      </c>
      <c r="CN1046" t="s">
        <v>501</v>
      </c>
      <c r="CO1046" t="s">
        <v>213</v>
      </c>
      <c r="CP1046" t="s">
        <v>1014</v>
      </c>
      <c r="CQ1046" t="s">
        <v>25</v>
      </c>
      <c r="CR1046" s="18">
        <f t="shared" si="135"/>
        <v>25286.759482758622</v>
      </c>
    </row>
    <row r="1047" spans="1:96" x14ac:dyDescent="0.25">
      <c r="A1047" t="s">
        <v>29</v>
      </c>
      <c r="B1047" s="11">
        <v>4422</v>
      </c>
      <c r="C1047">
        <v>351</v>
      </c>
      <c r="D1047" s="21" t="s">
        <v>968</v>
      </c>
      <c r="E1047" s="11" t="s">
        <v>1246</v>
      </c>
      <c r="F1047" s="11" t="s">
        <v>439</v>
      </c>
      <c r="G1047" s="13">
        <v>4539.9310344827591</v>
      </c>
      <c r="H1047" s="13">
        <v>5266.32</v>
      </c>
      <c r="I1047" s="14">
        <v>48</v>
      </c>
      <c r="J1047" s="15">
        <v>43429</v>
      </c>
      <c r="K1047" s="15">
        <v>44859</v>
      </c>
      <c r="L1047" s="13">
        <v>162068.97413793104</v>
      </c>
      <c r="M1047" s="13">
        <v>16206.897413793105</v>
      </c>
      <c r="N1047" s="16">
        <v>0</v>
      </c>
      <c r="O1047" s="13"/>
      <c r="P1047" s="13">
        <v>4539.9310344827591</v>
      </c>
      <c r="Q1047" s="13">
        <v>4539.9310344827591</v>
      </c>
      <c r="R1047" s="13">
        <v>4539.9310344827591</v>
      </c>
      <c r="S1047" s="13">
        <v>4539.9310344827591</v>
      </c>
      <c r="T1047" s="13">
        <v>4539.9310344827591</v>
      </c>
      <c r="U1047" s="13">
        <v>4539.9310344827591</v>
      </c>
      <c r="V1047" s="25">
        <v>4539.9310344827591</v>
      </c>
      <c r="W1047" s="13"/>
      <c r="X1047" s="13"/>
      <c r="Y1047" s="13"/>
      <c r="Z1047" s="38">
        <v>4539.9310344827591</v>
      </c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38"/>
      <c r="AS1047" s="38"/>
      <c r="AT1047" s="38"/>
      <c r="AU1047" s="38"/>
      <c r="AV1047" s="38"/>
      <c r="AW1047" s="38"/>
      <c r="AX1047" s="38"/>
      <c r="AY1047" s="38"/>
      <c r="AZ1047" s="38"/>
      <c r="BA1047" s="38"/>
      <c r="BB1047" s="38"/>
      <c r="BC1047" s="38"/>
      <c r="BD1047" s="38"/>
      <c r="BE1047" s="38"/>
      <c r="BF1047" s="38"/>
      <c r="BG1047" s="38"/>
      <c r="BH1047" s="38"/>
      <c r="BI1047" s="38"/>
      <c r="BJ1047" s="38"/>
      <c r="BK1047" s="38"/>
      <c r="BL1047" s="38"/>
      <c r="BM1047" s="38"/>
      <c r="BN1047" s="38"/>
      <c r="BO1047" s="38"/>
      <c r="BP1047" s="38"/>
      <c r="BQ1047" s="39"/>
      <c r="BR1047" s="39"/>
      <c r="BS1047" s="39"/>
      <c r="BT1047" s="39"/>
      <c r="BU1047" s="39"/>
      <c r="BV1047" s="39"/>
      <c r="BW1047" s="39"/>
      <c r="BX1047" s="39"/>
      <c r="BY1047" s="39"/>
      <c r="BZ1047" s="39"/>
      <c r="CA1047" s="39"/>
      <c r="CB1047" s="39"/>
      <c r="CF1047" s="18">
        <f t="shared" si="131"/>
        <v>9079.8620689655181</v>
      </c>
      <c r="CG1047" s="18">
        <f t="shared" si="129"/>
        <v>0</v>
      </c>
      <c r="CH1047" s="13">
        <f t="shared" si="130"/>
        <v>9079.8620689655181</v>
      </c>
      <c r="CI1047" s="13">
        <f t="shared" si="132"/>
        <v>16206.897413793105</v>
      </c>
      <c r="CJ1047" s="13">
        <f t="shared" si="133"/>
        <v>25286.759482758622</v>
      </c>
      <c r="CK1047" s="13"/>
      <c r="CL1047" s="13">
        <f t="shared" si="134"/>
        <v>162068.97413793104</v>
      </c>
      <c r="CN1047" t="s">
        <v>501</v>
      </c>
      <c r="CO1047" t="s">
        <v>213</v>
      </c>
      <c r="CP1047" t="s">
        <v>1014</v>
      </c>
      <c r="CQ1047" t="s">
        <v>25</v>
      </c>
      <c r="CR1047" s="18">
        <f t="shared" si="135"/>
        <v>25286.759482758622</v>
      </c>
    </row>
    <row r="1048" spans="1:96" x14ac:dyDescent="0.25">
      <c r="A1048" t="s">
        <v>29</v>
      </c>
      <c r="B1048" s="11">
        <v>4422</v>
      </c>
      <c r="C1048">
        <v>352</v>
      </c>
      <c r="D1048" s="21" t="s">
        <v>968</v>
      </c>
      <c r="E1048" s="11" t="s">
        <v>1247</v>
      </c>
      <c r="F1048" s="11" t="s">
        <v>439</v>
      </c>
      <c r="G1048" s="13">
        <v>4539.9310344827591</v>
      </c>
      <c r="H1048" s="13">
        <v>5266.32</v>
      </c>
      <c r="I1048" s="14">
        <v>48</v>
      </c>
      <c r="J1048" s="15">
        <v>43429</v>
      </c>
      <c r="K1048" s="15">
        <v>44859</v>
      </c>
      <c r="L1048" s="13">
        <v>162068.97413793104</v>
      </c>
      <c r="M1048" s="13">
        <v>16206.897413793105</v>
      </c>
      <c r="N1048" s="16">
        <v>0</v>
      </c>
      <c r="O1048" s="13"/>
      <c r="P1048" s="13">
        <v>4539.9310344827591</v>
      </c>
      <c r="Q1048" s="13">
        <v>4539.9310344827591</v>
      </c>
      <c r="R1048" s="13">
        <v>4539.9310344827591</v>
      </c>
      <c r="S1048" s="13">
        <v>4539.9310344827591</v>
      </c>
      <c r="T1048" s="13">
        <v>4539.9310344827591</v>
      </c>
      <c r="U1048" s="13">
        <v>4539.9310344827591</v>
      </c>
      <c r="V1048" s="25">
        <v>4539.9310344827591</v>
      </c>
      <c r="W1048" s="13"/>
      <c r="X1048" s="13"/>
      <c r="Y1048" s="13"/>
      <c r="Z1048" s="38">
        <v>4539.9310344827591</v>
      </c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8"/>
      <c r="AR1048" s="38"/>
      <c r="AS1048" s="38"/>
      <c r="AT1048" s="38"/>
      <c r="AU1048" s="38"/>
      <c r="AV1048" s="38"/>
      <c r="AW1048" s="38"/>
      <c r="AX1048" s="38"/>
      <c r="AY1048" s="38"/>
      <c r="AZ1048" s="38"/>
      <c r="BA1048" s="38"/>
      <c r="BB1048" s="38"/>
      <c r="BC1048" s="38"/>
      <c r="BD1048" s="38"/>
      <c r="BE1048" s="38"/>
      <c r="BF1048" s="38"/>
      <c r="BG1048" s="38"/>
      <c r="BH1048" s="38"/>
      <c r="BI1048" s="38"/>
      <c r="BJ1048" s="38"/>
      <c r="BK1048" s="38"/>
      <c r="BL1048" s="38"/>
      <c r="BM1048" s="38"/>
      <c r="BN1048" s="38"/>
      <c r="BO1048" s="38"/>
      <c r="BP1048" s="38"/>
      <c r="BQ1048" s="39"/>
      <c r="BR1048" s="39"/>
      <c r="BS1048" s="39"/>
      <c r="BT1048" s="39"/>
      <c r="BU1048" s="39"/>
      <c r="BV1048" s="39"/>
      <c r="BW1048" s="39"/>
      <c r="BX1048" s="39"/>
      <c r="BY1048" s="39"/>
      <c r="BZ1048" s="39"/>
      <c r="CA1048" s="39"/>
      <c r="CB1048" s="39"/>
      <c r="CF1048" s="18">
        <f t="shared" si="131"/>
        <v>9079.8620689655181</v>
      </c>
      <c r="CG1048" s="18">
        <f t="shared" si="129"/>
        <v>0</v>
      </c>
      <c r="CH1048" s="13">
        <f t="shared" si="130"/>
        <v>9079.8620689655181</v>
      </c>
      <c r="CI1048" s="13">
        <f t="shared" si="132"/>
        <v>16206.897413793105</v>
      </c>
      <c r="CJ1048" s="13">
        <f t="shared" si="133"/>
        <v>25286.759482758622</v>
      </c>
      <c r="CK1048" s="13"/>
      <c r="CL1048" s="13">
        <f t="shared" si="134"/>
        <v>162068.97413793104</v>
      </c>
      <c r="CN1048" t="s">
        <v>501</v>
      </c>
      <c r="CO1048" t="s">
        <v>213</v>
      </c>
      <c r="CP1048" t="s">
        <v>1014</v>
      </c>
      <c r="CQ1048" t="s">
        <v>25</v>
      </c>
      <c r="CR1048" s="18">
        <f t="shared" si="135"/>
        <v>25286.759482758622</v>
      </c>
    </row>
    <row r="1049" spans="1:96" x14ac:dyDescent="0.25">
      <c r="A1049" t="s">
        <v>29</v>
      </c>
      <c r="B1049" s="11">
        <v>4422</v>
      </c>
      <c r="C1049">
        <v>353</v>
      </c>
      <c r="D1049" s="21" t="s">
        <v>968</v>
      </c>
      <c r="E1049" s="11" t="s">
        <v>1248</v>
      </c>
      <c r="F1049" s="11" t="s">
        <v>439</v>
      </c>
      <c r="G1049" s="13">
        <v>4539.9310344827591</v>
      </c>
      <c r="H1049" s="13">
        <v>5266.32</v>
      </c>
      <c r="I1049" s="14">
        <v>48</v>
      </c>
      <c r="J1049" s="15">
        <v>43429</v>
      </c>
      <c r="K1049" s="15">
        <v>44859</v>
      </c>
      <c r="L1049" s="13">
        <v>187931.02586206896</v>
      </c>
      <c r="M1049" s="13">
        <v>18793.102586206896</v>
      </c>
      <c r="N1049" s="16">
        <v>0</v>
      </c>
      <c r="O1049" s="13"/>
      <c r="P1049" s="13">
        <v>4539.9310344827591</v>
      </c>
      <c r="Q1049" s="13">
        <v>4539.9310344827591</v>
      </c>
      <c r="R1049" s="13">
        <v>4539.9310344827591</v>
      </c>
      <c r="S1049" s="13">
        <v>4539.9310344827591</v>
      </c>
      <c r="T1049" s="13">
        <v>4539.9310344827591</v>
      </c>
      <c r="U1049" s="13">
        <v>4539.9310344827591</v>
      </c>
      <c r="V1049" s="25">
        <v>4539.9310344827591</v>
      </c>
      <c r="W1049" s="13"/>
      <c r="X1049" s="13"/>
      <c r="Y1049" s="13"/>
      <c r="Z1049" s="38">
        <v>4539.9310344827591</v>
      </c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38"/>
      <c r="AZ1049" s="38"/>
      <c r="BA1049" s="38"/>
      <c r="BB1049" s="38"/>
      <c r="BC1049" s="38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  <c r="BO1049" s="38"/>
      <c r="BP1049" s="38"/>
      <c r="BQ1049" s="39"/>
      <c r="BR1049" s="39"/>
      <c r="BS1049" s="39"/>
      <c r="BT1049" s="39"/>
      <c r="BU1049" s="39"/>
      <c r="BV1049" s="39"/>
      <c r="BW1049" s="39"/>
      <c r="BX1049" s="39"/>
      <c r="BY1049" s="39"/>
      <c r="BZ1049" s="39"/>
      <c r="CA1049" s="39"/>
      <c r="CB1049" s="39"/>
      <c r="CF1049" s="18">
        <f t="shared" si="131"/>
        <v>9079.8620689655181</v>
      </c>
      <c r="CG1049" s="18">
        <f t="shared" si="129"/>
        <v>0</v>
      </c>
      <c r="CH1049" s="13">
        <f t="shared" si="130"/>
        <v>9079.8620689655181</v>
      </c>
      <c r="CI1049" s="13">
        <f t="shared" si="132"/>
        <v>18793.102586206896</v>
      </c>
      <c r="CJ1049" s="13">
        <f t="shared" si="133"/>
        <v>27872.964655172414</v>
      </c>
      <c r="CK1049" s="13"/>
      <c r="CL1049" s="13">
        <f t="shared" si="134"/>
        <v>187931.02586206896</v>
      </c>
      <c r="CN1049" t="s">
        <v>501</v>
      </c>
      <c r="CO1049" t="s">
        <v>213</v>
      </c>
      <c r="CP1049" t="s">
        <v>1014</v>
      </c>
      <c r="CQ1049" t="s">
        <v>25</v>
      </c>
      <c r="CR1049" s="18">
        <f t="shared" si="135"/>
        <v>27872.964655172414</v>
      </c>
    </row>
    <row r="1050" spans="1:96" x14ac:dyDescent="0.25">
      <c r="A1050" t="s">
        <v>29</v>
      </c>
      <c r="B1050" s="11">
        <v>4422</v>
      </c>
      <c r="C1050">
        <v>354</v>
      </c>
      <c r="D1050" s="21" t="s">
        <v>968</v>
      </c>
      <c r="E1050" s="11" t="s">
        <v>1249</v>
      </c>
      <c r="F1050" s="11" t="s">
        <v>439</v>
      </c>
      <c r="G1050" s="13">
        <v>4539.9310344827591</v>
      </c>
      <c r="H1050" s="13">
        <v>5266.32</v>
      </c>
      <c r="I1050" s="14">
        <v>48</v>
      </c>
      <c r="J1050" s="15">
        <v>43429</v>
      </c>
      <c r="K1050" s="15">
        <v>44859</v>
      </c>
      <c r="L1050" s="13">
        <v>187931.02586206896</v>
      </c>
      <c r="M1050" s="13">
        <v>18793.102586206896</v>
      </c>
      <c r="N1050" s="16">
        <v>0</v>
      </c>
      <c r="O1050" s="13"/>
      <c r="P1050" s="13">
        <v>4539.9310344827591</v>
      </c>
      <c r="Q1050" s="13">
        <v>4539.9310344827591</v>
      </c>
      <c r="R1050" s="13">
        <v>4539.9310344827591</v>
      </c>
      <c r="S1050" s="13">
        <v>4539.9310344827591</v>
      </c>
      <c r="T1050" s="13">
        <v>4539.9310344827591</v>
      </c>
      <c r="U1050" s="13">
        <v>4539.9310344827591</v>
      </c>
      <c r="V1050" s="25">
        <v>4539.9310344827591</v>
      </c>
      <c r="W1050" s="13"/>
      <c r="X1050" s="13"/>
      <c r="Y1050" s="13"/>
      <c r="Z1050" s="38">
        <v>4539.9310344827591</v>
      </c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8"/>
      <c r="AR1050" s="38"/>
      <c r="AS1050" s="38"/>
      <c r="AT1050" s="38"/>
      <c r="AU1050" s="38"/>
      <c r="AV1050" s="38"/>
      <c r="AW1050" s="38"/>
      <c r="AX1050" s="38"/>
      <c r="AY1050" s="38"/>
      <c r="AZ1050" s="38"/>
      <c r="BA1050" s="38"/>
      <c r="BB1050" s="38"/>
      <c r="BC1050" s="38"/>
      <c r="BD1050" s="38"/>
      <c r="BE1050" s="38"/>
      <c r="BF1050" s="38"/>
      <c r="BG1050" s="38"/>
      <c r="BH1050" s="38"/>
      <c r="BI1050" s="38"/>
      <c r="BJ1050" s="38"/>
      <c r="BK1050" s="38"/>
      <c r="BL1050" s="38"/>
      <c r="BM1050" s="38"/>
      <c r="BN1050" s="38"/>
      <c r="BO1050" s="38"/>
      <c r="BP1050" s="38"/>
      <c r="BQ1050" s="39"/>
      <c r="BR1050" s="39"/>
      <c r="BS1050" s="39"/>
      <c r="BT1050" s="39"/>
      <c r="BU1050" s="39"/>
      <c r="BV1050" s="39"/>
      <c r="BW1050" s="39"/>
      <c r="BX1050" s="39"/>
      <c r="BY1050" s="39"/>
      <c r="BZ1050" s="39"/>
      <c r="CA1050" s="39"/>
      <c r="CB1050" s="39"/>
      <c r="CF1050" s="18">
        <f t="shared" si="131"/>
        <v>9079.8620689655181</v>
      </c>
      <c r="CG1050" s="18">
        <f t="shared" si="129"/>
        <v>0</v>
      </c>
      <c r="CH1050" s="13">
        <f t="shared" si="130"/>
        <v>9079.8620689655181</v>
      </c>
      <c r="CI1050" s="13">
        <f t="shared" si="132"/>
        <v>18793.102586206896</v>
      </c>
      <c r="CJ1050" s="13">
        <f t="shared" si="133"/>
        <v>27872.964655172414</v>
      </c>
      <c r="CK1050" s="13"/>
      <c r="CL1050" s="13">
        <f t="shared" si="134"/>
        <v>187931.02586206896</v>
      </c>
      <c r="CN1050" t="s">
        <v>501</v>
      </c>
      <c r="CO1050" t="s">
        <v>213</v>
      </c>
      <c r="CP1050" t="s">
        <v>1014</v>
      </c>
      <c r="CQ1050" t="s">
        <v>25</v>
      </c>
      <c r="CR1050" s="18">
        <f t="shared" si="135"/>
        <v>27872.964655172414</v>
      </c>
    </row>
    <row r="1051" spans="1:96" x14ac:dyDescent="0.25">
      <c r="A1051" t="s">
        <v>29</v>
      </c>
      <c r="B1051" s="11">
        <v>4422</v>
      </c>
      <c r="C1051">
        <v>355</v>
      </c>
      <c r="D1051" s="21" t="s">
        <v>968</v>
      </c>
      <c r="E1051" s="11" t="s">
        <v>1250</v>
      </c>
      <c r="F1051" s="11" t="s">
        <v>439</v>
      </c>
      <c r="G1051" s="13">
        <v>4539.9310344827591</v>
      </c>
      <c r="H1051" s="13">
        <v>5266.32</v>
      </c>
      <c r="I1051" s="14">
        <v>48</v>
      </c>
      <c r="J1051" s="15">
        <v>43429</v>
      </c>
      <c r="K1051" s="15">
        <v>44859</v>
      </c>
      <c r="L1051" s="13">
        <v>187931.02586206896</v>
      </c>
      <c r="M1051" s="13">
        <v>18793.102586206896</v>
      </c>
      <c r="N1051" s="16">
        <v>0</v>
      </c>
      <c r="O1051" s="13"/>
      <c r="P1051" s="13">
        <v>4539.9310344827591</v>
      </c>
      <c r="Q1051" s="13">
        <v>4539.9310344827591</v>
      </c>
      <c r="R1051" s="13">
        <v>4539.9310344827591</v>
      </c>
      <c r="S1051" s="13">
        <v>4539.9310344827591</v>
      </c>
      <c r="T1051" s="13">
        <v>4539.9310344827591</v>
      </c>
      <c r="U1051" s="13">
        <v>4539.9310344827591</v>
      </c>
      <c r="V1051" s="25">
        <v>4539.9310344827591</v>
      </c>
      <c r="W1051" s="13"/>
      <c r="X1051" s="13"/>
      <c r="Y1051" s="13"/>
      <c r="Z1051" s="38">
        <v>4539.9310344827591</v>
      </c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8"/>
      <c r="AR1051" s="38"/>
      <c r="AS1051" s="38"/>
      <c r="AT1051" s="38"/>
      <c r="AU1051" s="38"/>
      <c r="AV1051" s="38"/>
      <c r="AW1051" s="38"/>
      <c r="AX1051" s="38"/>
      <c r="AY1051" s="38"/>
      <c r="AZ1051" s="38"/>
      <c r="BA1051" s="38"/>
      <c r="BB1051" s="38"/>
      <c r="BC1051" s="38"/>
      <c r="BD1051" s="38"/>
      <c r="BE1051" s="38"/>
      <c r="BF1051" s="38"/>
      <c r="BG1051" s="38"/>
      <c r="BH1051" s="38"/>
      <c r="BI1051" s="38"/>
      <c r="BJ1051" s="38"/>
      <c r="BK1051" s="38"/>
      <c r="BL1051" s="38"/>
      <c r="BM1051" s="38"/>
      <c r="BN1051" s="38"/>
      <c r="BO1051" s="38"/>
      <c r="BP1051" s="38"/>
      <c r="BQ1051" s="39"/>
      <c r="BR1051" s="39"/>
      <c r="BS1051" s="39"/>
      <c r="BT1051" s="39"/>
      <c r="BU1051" s="39"/>
      <c r="BV1051" s="39"/>
      <c r="BW1051" s="39"/>
      <c r="BX1051" s="39"/>
      <c r="BY1051" s="39"/>
      <c r="BZ1051" s="39"/>
      <c r="CA1051" s="39"/>
      <c r="CB1051" s="39"/>
      <c r="CF1051" s="18">
        <f t="shared" si="131"/>
        <v>9079.8620689655181</v>
      </c>
      <c r="CG1051" s="18">
        <f t="shared" si="129"/>
        <v>0</v>
      </c>
      <c r="CH1051" s="13">
        <f t="shared" si="130"/>
        <v>9079.8620689655181</v>
      </c>
      <c r="CI1051" s="13">
        <f t="shared" si="132"/>
        <v>18793.102586206896</v>
      </c>
      <c r="CJ1051" s="13">
        <f t="shared" si="133"/>
        <v>27872.964655172414</v>
      </c>
      <c r="CK1051" s="13"/>
      <c r="CL1051" s="13">
        <f t="shared" si="134"/>
        <v>187931.02586206896</v>
      </c>
      <c r="CN1051" t="s">
        <v>501</v>
      </c>
      <c r="CO1051" t="s">
        <v>213</v>
      </c>
      <c r="CP1051" t="s">
        <v>1014</v>
      </c>
      <c r="CQ1051" t="s">
        <v>25</v>
      </c>
      <c r="CR1051" s="18">
        <f t="shared" si="135"/>
        <v>27872.964655172414</v>
      </c>
    </row>
    <row r="1052" spans="1:96" x14ac:dyDescent="0.25">
      <c r="A1052" t="s">
        <v>29</v>
      </c>
      <c r="B1052" s="11">
        <v>4422</v>
      </c>
      <c r="C1052">
        <v>356</v>
      </c>
      <c r="D1052" s="21" t="s">
        <v>968</v>
      </c>
      <c r="E1052" s="11" t="s">
        <v>1241</v>
      </c>
      <c r="F1052" s="11" t="s">
        <v>439</v>
      </c>
      <c r="G1052" s="13">
        <v>4539.9310344827591</v>
      </c>
      <c r="H1052" s="13">
        <v>5266.32</v>
      </c>
      <c r="I1052" s="14">
        <v>48</v>
      </c>
      <c r="J1052" s="15">
        <v>43429</v>
      </c>
      <c r="K1052" s="15">
        <v>44859</v>
      </c>
      <c r="L1052" s="13">
        <v>187931.02586206896</v>
      </c>
      <c r="M1052" s="13">
        <v>18793.102586206896</v>
      </c>
      <c r="N1052" s="16">
        <v>0</v>
      </c>
      <c r="O1052" s="13"/>
      <c r="P1052" s="13">
        <v>4539.9310344827591</v>
      </c>
      <c r="Q1052" s="13">
        <v>4539.9310344827591</v>
      </c>
      <c r="R1052" s="13">
        <v>4539.9310344827591</v>
      </c>
      <c r="S1052" s="13">
        <v>4539.9310344827591</v>
      </c>
      <c r="T1052" s="13">
        <v>4539.9310344827591</v>
      </c>
      <c r="U1052" s="13">
        <v>4539.9310344827591</v>
      </c>
      <c r="V1052" s="25">
        <v>4539.9310344827591</v>
      </c>
      <c r="W1052" s="13"/>
      <c r="X1052" s="13"/>
      <c r="Y1052" s="13"/>
      <c r="Z1052" s="38">
        <v>4539.9310344827591</v>
      </c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8"/>
      <c r="AR1052" s="38"/>
      <c r="AS1052" s="38"/>
      <c r="AT1052" s="38"/>
      <c r="AU1052" s="38"/>
      <c r="AV1052" s="38"/>
      <c r="AW1052" s="38"/>
      <c r="AX1052" s="38"/>
      <c r="AY1052" s="38"/>
      <c r="AZ1052" s="38"/>
      <c r="BA1052" s="38"/>
      <c r="BB1052" s="38"/>
      <c r="BC1052" s="38"/>
      <c r="BD1052" s="38"/>
      <c r="BE1052" s="38"/>
      <c r="BF1052" s="38"/>
      <c r="BG1052" s="38"/>
      <c r="BH1052" s="38"/>
      <c r="BI1052" s="38"/>
      <c r="BJ1052" s="38"/>
      <c r="BK1052" s="38"/>
      <c r="BL1052" s="38"/>
      <c r="BM1052" s="38"/>
      <c r="BN1052" s="38"/>
      <c r="BO1052" s="38"/>
      <c r="BP1052" s="38"/>
      <c r="BQ1052" s="39"/>
      <c r="BR1052" s="39"/>
      <c r="BS1052" s="39"/>
      <c r="BT1052" s="39"/>
      <c r="BU1052" s="39"/>
      <c r="BV1052" s="39"/>
      <c r="BW1052" s="39"/>
      <c r="BX1052" s="39"/>
      <c r="BY1052" s="39"/>
      <c r="BZ1052" s="39"/>
      <c r="CA1052" s="39"/>
      <c r="CB1052" s="39"/>
      <c r="CF1052" s="18">
        <f t="shared" si="131"/>
        <v>9079.8620689655181</v>
      </c>
      <c r="CG1052" s="18">
        <f t="shared" si="129"/>
        <v>0</v>
      </c>
      <c r="CH1052" s="13">
        <f t="shared" si="130"/>
        <v>9079.8620689655181</v>
      </c>
      <c r="CI1052" s="13">
        <f t="shared" si="132"/>
        <v>18793.102586206896</v>
      </c>
      <c r="CJ1052" s="13">
        <f t="shared" si="133"/>
        <v>27872.964655172414</v>
      </c>
      <c r="CK1052" s="13"/>
      <c r="CL1052" s="13">
        <f t="shared" si="134"/>
        <v>187931.02586206896</v>
      </c>
      <c r="CN1052" t="s">
        <v>501</v>
      </c>
      <c r="CO1052" t="s">
        <v>213</v>
      </c>
      <c r="CP1052" t="s">
        <v>1014</v>
      </c>
      <c r="CQ1052" t="s">
        <v>25</v>
      </c>
      <c r="CR1052" s="18">
        <f t="shared" si="135"/>
        <v>27872.964655172414</v>
      </c>
    </row>
    <row r="1053" spans="1:96" x14ac:dyDescent="0.25">
      <c r="A1053" t="s">
        <v>29</v>
      </c>
      <c r="B1053" s="11">
        <v>4422</v>
      </c>
      <c r="C1053">
        <v>357</v>
      </c>
      <c r="D1053" s="21" t="s">
        <v>968</v>
      </c>
      <c r="E1053" s="11" t="s">
        <v>1251</v>
      </c>
      <c r="F1053" s="11" t="s">
        <v>439</v>
      </c>
      <c r="G1053" s="13">
        <v>4539.9310344827591</v>
      </c>
      <c r="H1053" s="13">
        <v>5266.32</v>
      </c>
      <c r="I1053" s="14">
        <v>48</v>
      </c>
      <c r="J1053" s="15">
        <v>43429</v>
      </c>
      <c r="K1053" s="15">
        <v>44859</v>
      </c>
      <c r="L1053" s="13">
        <v>187931.02586206896</v>
      </c>
      <c r="M1053" s="13">
        <v>18793.102586206896</v>
      </c>
      <c r="N1053" s="16">
        <v>0</v>
      </c>
      <c r="O1053" s="13"/>
      <c r="P1053" s="13">
        <v>4539.9310344827591</v>
      </c>
      <c r="Q1053" s="13">
        <v>4539.9310344827591</v>
      </c>
      <c r="R1053" s="13">
        <v>4539.9310344827591</v>
      </c>
      <c r="S1053" s="13">
        <v>4539.9310344827591</v>
      </c>
      <c r="T1053" s="13">
        <v>4539.9310344827591</v>
      </c>
      <c r="U1053" s="13">
        <v>4539.9310344827591</v>
      </c>
      <c r="V1053" s="25">
        <v>4539.9310344827591</v>
      </c>
      <c r="W1053" s="13"/>
      <c r="X1053" s="13"/>
      <c r="Y1053" s="13"/>
      <c r="Z1053" s="38">
        <v>4539.9310344827591</v>
      </c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8"/>
      <c r="AR1053" s="38"/>
      <c r="AS1053" s="38"/>
      <c r="AT1053" s="38"/>
      <c r="AU1053" s="38"/>
      <c r="AV1053" s="38"/>
      <c r="AW1053" s="38"/>
      <c r="AX1053" s="38"/>
      <c r="AY1053" s="38"/>
      <c r="AZ1053" s="38"/>
      <c r="BA1053" s="38"/>
      <c r="BB1053" s="38"/>
      <c r="BC1053" s="38"/>
      <c r="BD1053" s="38"/>
      <c r="BE1053" s="38"/>
      <c r="BF1053" s="38"/>
      <c r="BG1053" s="38"/>
      <c r="BH1053" s="38"/>
      <c r="BI1053" s="38"/>
      <c r="BJ1053" s="38"/>
      <c r="BK1053" s="38"/>
      <c r="BL1053" s="38"/>
      <c r="BM1053" s="38"/>
      <c r="BN1053" s="38"/>
      <c r="BO1053" s="38"/>
      <c r="BP1053" s="38"/>
      <c r="BQ1053" s="39"/>
      <c r="BR1053" s="39"/>
      <c r="BS1053" s="39"/>
      <c r="BT1053" s="39"/>
      <c r="BU1053" s="39"/>
      <c r="BV1053" s="39"/>
      <c r="BW1053" s="39"/>
      <c r="BX1053" s="39"/>
      <c r="BY1053" s="39"/>
      <c r="BZ1053" s="39"/>
      <c r="CA1053" s="39"/>
      <c r="CB1053" s="39"/>
      <c r="CF1053" s="18">
        <f t="shared" si="131"/>
        <v>9079.8620689655181</v>
      </c>
      <c r="CG1053" s="18">
        <f t="shared" si="129"/>
        <v>0</v>
      </c>
      <c r="CH1053" s="13">
        <f t="shared" si="130"/>
        <v>9079.8620689655181</v>
      </c>
      <c r="CI1053" s="13">
        <f t="shared" si="132"/>
        <v>18793.102586206896</v>
      </c>
      <c r="CJ1053" s="13">
        <f t="shared" si="133"/>
        <v>27872.964655172414</v>
      </c>
      <c r="CK1053" s="13"/>
      <c r="CL1053" s="13">
        <f t="shared" si="134"/>
        <v>187931.02586206896</v>
      </c>
      <c r="CN1053" t="s">
        <v>501</v>
      </c>
      <c r="CO1053" t="s">
        <v>213</v>
      </c>
      <c r="CP1053" t="s">
        <v>1014</v>
      </c>
      <c r="CQ1053" t="s">
        <v>25</v>
      </c>
      <c r="CR1053" s="18">
        <f t="shared" si="135"/>
        <v>27872.964655172414</v>
      </c>
    </row>
    <row r="1054" spans="1:96" x14ac:dyDescent="0.25">
      <c r="A1054" t="s">
        <v>29</v>
      </c>
      <c r="B1054" s="11">
        <v>4422</v>
      </c>
      <c r="C1054">
        <v>358</v>
      </c>
      <c r="D1054" s="21" t="s">
        <v>968</v>
      </c>
      <c r="E1054" s="11" t="s">
        <v>1252</v>
      </c>
      <c r="F1054" s="11" t="s">
        <v>439</v>
      </c>
      <c r="G1054" s="13">
        <v>4539.9310344827591</v>
      </c>
      <c r="H1054" s="13">
        <v>5266.32</v>
      </c>
      <c r="I1054" s="14">
        <v>48</v>
      </c>
      <c r="J1054" s="15">
        <v>43429</v>
      </c>
      <c r="K1054" s="15">
        <v>44859</v>
      </c>
      <c r="L1054" s="13">
        <v>187931.02586206896</v>
      </c>
      <c r="M1054" s="13">
        <v>18793.102586206896</v>
      </c>
      <c r="N1054" s="16">
        <v>0</v>
      </c>
      <c r="O1054" s="13"/>
      <c r="P1054" s="13">
        <v>4539.9310344827591</v>
      </c>
      <c r="Q1054" s="13">
        <v>4539.9310344827591</v>
      </c>
      <c r="R1054" s="13">
        <v>4539.9310344827591</v>
      </c>
      <c r="S1054" s="13">
        <v>4539.9310344827591</v>
      </c>
      <c r="T1054" s="13">
        <v>4539.9310344827591</v>
      </c>
      <c r="U1054" s="13">
        <v>4539.9310344827591</v>
      </c>
      <c r="V1054" s="25">
        <v>4539.9310344827591</v>
      </c>
      <c r="W1054" s="13"/>
      <c r="X1054" s="13"/>
      <c r="Y1054" s="13"/>
      <c r="Z1054" s="38">
        <v>4539.9310344827591</v>
      </c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38"/>
      <c r="AS1054" s="38"/>
      <c r="AT1054" s="38"/>
      <c r="AU1054" s="38"/>
      <c r="AV1054" s="38"/>
      <c r="AW1054" s="38"/>
      <c r="AX1054" s="38"/>
      <c r="AY1054" s="38"/>
      <c r="AZ1054" s="38"/>
      <c r="BA1054" s="38"/>
      <c r="BB1054" s="38"/>
      <c r="BC1054" s="38"/>
      <c r="BD1054" s="38"/>
      <c r="BE1054" s="38"/>
      <c r="BF1054" s="38"/>
      <c r="BG1054" s="38"/>
      <c r="BH1054" s="38"/>
      <c r="BI1054" s="38"/>
      <c r="BJ1054" s="38"/>
      <c r="BK1054" s="38"/>
      <c r="BL1054" s="38"/>
      <c r="BM1054" s="38"/>
      <c r="BN1054" s="38"/>
      <c r="BO1054" s="38"/>
      <c r="BP1054" s="38"/>
      <c r="BQ1054" s="39"/>
      <c r="BR1054" s="39"/>
      <c r="BS1054" s="39"/>
      <c r="BT1054" s="39"/>
      <c r="BU1054" s="39"/>
      <c r="BV1054" s="39"/>
      <c r="BW1054" s="39"/>
      <c r="BX1054" s="39"/>
      <c r="BY1054" s="39"/>
      <c r="BZ1054" s="39"/>
      <c r="CA1054" s="39"/>
      <c r="CB1054" s="39"/>
      <c r="CF1054" s="18">
        <f t="shared" si="131"/>
        <v>9079.8620689655181</v>
      </c>
      <c r="CG1054" s="18">
        <f t="shared" si="129"/>
        <v>0</v>
      </c>
      <c r="CH1054" s="13">
        <f t="shared" si="130"/>
        <v>9079.8620689655181</v>
      </c>
      <c r="CI1054" s="13">
        <f t="shared" si="132"/>
        <v>18793.102586206896</v>
      </c>
      <c r="CJ1054" s="13">
        <f t="shared" si="133"/>
        <v>27872.964655172414</v>
      </c>
      <c r="CK1054" s="13"/>
      <c r="CL1054" s="13">
        <f t="shared" si="134"/>
        <v>187931.02586206896</v>
      </c>
      <c r="CN1054" t="e">
        <v>#N/A</v>
      </c>
      <c r="CO1054" t="e">
        <v>#N/A</v>
      </c>
      <c r="CP1054" t="e">
        <v>#N/A</v>
      </c>
      <c r="CQ1054" t="s">
        <v>25</v>
      </c>
      <c r="CR1054" s="18">
        <f t="shared" si="135"/>
        <v>27872.964655172414</v>
      </c>
    </row>
    <row r="1055" spans="1:96" x14ac:dyDescent="0.25">
      <c r="A1055" t="s">
        <v>29</v>
      </c>
      <c r="B1055" s="11">
        <v>4422</v>
      </c>
      <c r="C1055">
        <v>359</v>
      </c>
      <c r="D1055" s="21" t="s">
        <v>968</v>
      </c>
      <c r="E1055" s="11" t="s">
        <v>1253</v>
      </c>
      <c r="F1055" s="11" t="s">
        <v>439</v>
      </c>
      <c r="G1055" s="13">
        <v>4539.9310344827591</v>
      </c>
      <c r="H1055" s="13">
        <v>5266.32</v>
      </c>
      <c r="I1055" s="14">
        <v>48</v>
      </c>
      <c r="J1055" s="15">
        <v>43429</v>
      </c>
      <c r="K1055" s="15">
        <v>44859</v>
      </c>
      <c r="L1055" s="13">
        <v>187931.02586206896</v>
      </c>
      <c r="M1055" s="13">
        <v>18793.102586206896</v>
      </c>
      <c r="N1055" s="16">
        <v>0</v>
      </c>
      <c r="O1055" s="13"/>
      <c r="P1055" s="13">
        <v>4539.9310344827591</v>
      </c>
      <c r="Q1055" s="13">
        <v>4539.9310344827591</v>
      </c>
      <c r="R1055" s="13">
        <v>4539.9310344827591</v>
      </c>
      <c r="S1055" s="13">
        <v>4539.9310344827591</v>
      </c>
      <c r="T1055" s="13">
        <v>4539.9310344827591</v>
      </c>
      <c r="U1055" s="13">
        <v>4539.9310344827591</v>
      </c>
      <c r="V1055" s="25">
        <v>4539.9310344827591</v>
      </c>
      <c r="W1055" s="13"/>
      <c r="X1055" s="13"/>
      <c r="Y1055" s="13"/>
      <c r="Z1055" s="38">
        <v>4539.9310344827591</v>
      </c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38"/>
      <c r="AS1055" s="38"/>
      <c r="AT1055" s="38"/>
      <c r="AU1055" s="38"/>
      <c r="AV1055" s="38"/>
      <c r="AW1055" s="38"/>
      <c r="AX1055" s="38"/>
      <c r="AY1055" s="38"/>
      <c r="AZ1055" s="38"/>
      <c r="BA1055" s="38"/>
      <c r="BB1055" s="38"/>
      <c r="BC1055" s="38"/>
      <c r="BD1055" s="38"/>
      <c r="BE1055" s="38"/>
      <c r="BF1055" s="38"/>
      <c r="BG1055" s="38"/>
      <c r="BH1055" s="38"/>
      <c r="BI1055" s="38"/>
      <c r="BJ1055" s="38"/>
      <c r="BK1055" s="38"/>
      <c r="BL1055" s="38"/>
      <c r="BM1055" s="38"/>
      <c r="BN1055" s="38"/>
      <c r="BO1055" s="38"/>
      <c r="BP1055" s="38"/>
      <c r="BQ1055" s="39"/>
      <c r="BR1055" s="39"/>
      <c r="BS1055" s="39"/>
      <c r="BT1055" s="39"/>
      <c r="BU1055" s="39"/>
      <c r="BV1055" s="39"/>
      <c r="BW1055" s="39"/>
      <c r="BX1055" s="39"/>
      <c r="BY1055" s="39"/>
      <c r="BZ1055" s="39"/>
      <c r="CA1055" s="39"/>
      <c r="CB1055" s="39"/>
      <c r="CF1055" s="18">
        <f t="shared" si="131"/>
        <v>9079.8620689655181</v>
      </c>
      <c r="CG1055" s="18">
        <f t="shared" si="129"/>
        <v>0</v>
      </c>
      <c r="CH1055" s="13">
        <f t="shared" si="130"/>
        <v>9079.8620689655181</v>
      </c>
      <c r="CI1055" s="13">
        <f t="shared" si="132"/>
        <v>18793.102586206896</v>
      </c>
      <c r="CJ1055" s="13">
        <f t="shared" si="133"/>
        <v>27872.964655172414</v>
      </c>
      <c r="CK1055" s="13"/>
      <c r="CL1055" s="13">
        <f t="shared" si="134"/>
        <v>187931.02586206896</v>
      </c>
      <c r="CN1055" t="s">
        <v>501</v>
      </c>
      <c r="CO1055" t="s">
        <v>213</v>
      </c>
      <c r="CP1055" t="s">
        <v>1014</v>
      </c>
      <c r="CQ1055" t="s">
        <v>25</v>
      </c>
      <c r="CR1055" s="18">
        <f t="shared" si="135"/>
        <v>27872.964655172414</v>
      </c>
    </row>
    <row r="1056" spans="1:96" x14ac:dyDescent="0.25">
      <c r="A1056" t="s">
        <v>29</v>
      </c>
      <c r="B1056" s="11">
        <v>4422</v>
      </c>
      <c r="C1056">
        <v>360</v>
      </c>
      <c r="D1056" s="21" t="s">
        <v>968</v>
      </c>
      <c r="E1056" s="11" t="s">
        <v>1254</v>
      </c>
      <c r="F1056" s="11" t="s">
        <v>439</v>
      </c>
      <c r="G1056" s="13">
        <v>4539.9310344827591</v>
      </c>
      <c r="H1056" s="13">
        <v>5266.32</v>
      </c>
      <c r="I1056" s="14">
        <v>48</v>
      </c>
      <c r="J1056" s="15">
        <v>43429</v>
      </c>
      <c r="K1056" s="15">
        <v>44859</v>
      </c>
      <c r="L1056" s="13">
        <v>187931.02586206896</v>
      </c>
      <c r="M1056" s="13">
        <v>18793.102586206896</v>
      </c>
      <c r="N1056" s="16">
        <v>0</v>
      </c>
      <c r="O1056" s="13"/>
      <c r="P1056" s="13">
        <v>4539.9310344827591</v>
      </c>
      <c r="Q1056" s="13">
        <v>4539.9310344827591</v>
      </c>
      <c r="R1056" s="13">
        <v>4539.9310344827591</v>
      </c>
      <c r="S1056" s="13">
        <v>4539.9310344827591</v>
      </c>
      <c r="T1056" s="13">
        <v>4539.9310344827591</v>
      </c>
      <c r="U1056" s="13">
        <v>4539.9310344827591</v>
      </c>
      <c r="V1056" s="25">
        <v>4539.9310344827591</v>
      </c>
      <c r="W1056" s="13"/>
      <c r="X1056" s="13"/>
      <c r="Y1056" s="13"/>
      <c r="Z1056" s="38">
        <v>4539.9310344827591</v>
      </c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38"/>
      <c r="AS1056" s="38"/>
      <c r="AT1056" s="38"/>
      <c r="AU1056" s="38"/>
      <c r="AV1056" s="38"/>
      <c r="AW1056" s="38"/>
      <c r="AX1056" s="38"/>
      <c r="AY1056" s="38"/>
      <c r="AZ1056" s="38"/>
      <c r="BA1056" s="38"/>
      <c r="BB1056" s="38"/>
      <c r="BC1056" s="38"/>
      <c r="BD1056" s="38"/>
      <c r="BE1056" s="38"/>
      <c r="BF1056" s="38"/>
      <c r="BG1056" s="38"/>
      <c r="BH1056" s="38"/>
      <c r="BI1056" s="38"/>
      <c r="BJ1056" s="38"/>
      <c r="BK1056" s="38"/>
      <c r="BL1056" s="38"/>
      <c r="BM1056" s="38"/>
      <c r="BN1056" s="38"/>
      <c r="BO1056" s="38"/>
      <c r="BP1056" s="38"/>
      <c r="BQ1056" s="39"/>
      <c r="BR1056" s="39"/>
      <c r="BS1056" s="39"/>
      <c r="BT1056" s="39"/>
      <c r="BU1056" s="39"/>
      <c r="BV1056" s="39"/>
      <c r="BW1056" s="39"/>
      <c r="BX1056" s="39"/>
      <c r="BY1056" s="39"/>
      <c r="BZ1056" s="39"/>
      <c r="CA1056" s="39"/>
      <c r="CB1056" s="39"/>
      <c r="CF1056" s="18">
        <f t="shared" si="131"/>
        <v>9079.8620689655181</v>
      </c>
      <c r="CG1056" s="18">
        <f t="shared" si="129"/>
        <v>0</v>
      </c>
      <c r="CH1056" s="13">
        <f t="shared" si="130"/>
        <v>9079.8620689655181</v>
      </c>
      <c r="CI1056" s="13">
        <f t="shared" si="132"/>
        <v>18793.102586206896</v>
      </c>
      <c r="CJ1056" s="13">
        <f t="shared" si="133"/>
        <v>27872.964655172414</v>
      </c>
      <c r="CK1056" s="13"/>
      <c r="CL1056" s="13">
        <f t="shared" si="134"/>
        <v>187931.02586206896</v>
      </c>
      <c r="CN1056" t="s">
        <v>501</v>
      </c>
      <c r="CO1056" t="s">
        <v>213</v>
      </c>
      <c r="CP1056" t="s">
        <v>1014</v>
      </c>
      <c r="CQ1056" t="s">
        <v>25</v>
      </c>
      <c r="CR1056" s="18">
        <f t="shared" si="135"/>
        <v>27872.964655172414</v>
      </c>
    </row>
    <row r="1057" spans="1:96" x14ac:dyDescent="0.25">
      <c r="A1057" t="s">
        <v>29</v>
      </c>
      <c r="B1057" s="11">
        <v>4422</v>
      </c>
      <c r="C1057">
        <v>361</v>
      </c>
      <c r="D1057" s="21" t="s">
        <v>968</v>
      </c>
      <c r="E1057" s="11" t="s">
        <v>1255</v>
      </c>
      <c r="F1057" s="11" t="s">
        <v>439</v>
      </c>
      <c r="G1057" s="13">
        <v>4539.9310344827591</v>
      </c>
      <c r="H1057" s="13">
        <v>5266.32</v>
      </c>
      <c r="I1057" s="14">
        <v>48</v>
      </c>
      <c r="J1057" s="15">
        <v>43429</v>
      </c>
      <c r="K1057" s="15">
        <v>44859</v>
      </c>
      <c r="L1057" s="13">
        <v>187931.02586206896</v>
      </c>
      <c r="M1057" s="13">
        <v>18793.102586206896</v>
      </c>
      <c r="N1057" s="16">
        <v>0</v>
      </c>
      <c r="O1057" s="13"/>
      <c r="P1057" s="13">
        <v>4539.9310344827591</v>
      </c>
      <c r="Q1057" s="13">
        <v>4539.9310344827591</v>
      </c>
      <c r="R1057" s="13">
        <v>4539.9310344827591</v>
      </c>
      <c r="S1057" s="13">
        <v>4539.9310344827591</v>
      </c>
      <c r="T1057" s="13">
        <v>4539.9310344827591</v>
      </c>
      <c r="U1057" s="13">
        <v>4539.9310344827591</v>
      </c>
      <c r="V1057" s="25">
        <v>4539.9310344827591</v>
      </c>
      <c r="W1057" s="13"/>
      <c r="X1057" s="13"/>
      <c r="Y1057" s="13"/>
      <c r="Z1057" s="38">
        <v>4539.9310344827591</v>
      </c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38"/>
      <c r="AS1057" s="38"/>
      <c r="AT1057" s="38"/>
      <c r="AU1057" s="38"/>
      <c r="AV1057" s="38"/>
      <c r="AW1057" s="38"/>
      <c r="AX1057" s="38"/>
      <c r="AY1057" s="38"/>
      <c r="AZ1057" s="38"/>
      <c r="BA1057" s="38"/>
      <c r="BB1057" s="38"/>
      <c r="BC1057" s="38"/>
      <c r="BD1057" s="38"/>
      <c r="BE1057" s="38"/>
      <c r="BF1057" s="38"/>
      <c r="BG1057" s="38"/>
      <c r="BH1057" s="38"/>
      <c r="BI1057" s="38"/>
      <c r="BJ1057" s="38"/>
      <c r="BK1057" s="38"/>
      <c r="BL1057" s="38"/>
      <c r="BM1057" s="38"/>
      <c r="BN1057" s="38"/>
      <c r="BO1057" s="38"/>
      <c r="BP1057" s="38"/>
      <c r="BQ1057" s="39"/>
      <c r="BR1057" s="39"/>
      <c r="BS1057" s="39"/>
      <c r="BT1057" s="39"/>
      <c r="BU1057" s="39"/>
      <c r="BV1057" s="39"/>
      <c r="BW1057" s="39"/>
      <c r="BX1057" s="39"/>
      <c r="BY1057" s="39"/>
      <c r="BZ1057" s="39"/>
      <c r="CA1057" s="39"/>
      <c r="CB1057" s="39"/>
      <c r="CF1057" s="18">
        <f t="shared" si="131"/>
        <v>9079.8620689655181</v>
      </c>
      <c r="CG1057" s="18">
        <f t="shared" si="129"/>
        <v>0</v>
      </c>
      <c r="CH1057" s="13">
        <f t="shared" si="130"/>
        <v>9079.8620689655181</v>
      </c>
      <c r="CI1057" s="13">
        <f t="shared" si="132"/>
        <v>18793.102586206896</v>
      </c>
      <c r="CJ1057" s="13">
        <f t="shared" si="133"/>
        <v>27872.964655172414</v>
      </c>
      <c r="CK1057" s="13"/>
      <c r="CL1057" s="13">
        <f t="shared" si="134"/>
        <v>187931.02586206896</v>
      </c>
      <c r="CN1057" t="s">
        <v>501</v>
      </c>
      <c r="CO1057" t="s">
        <v>213</v>
      </c>
      <c r="CP1057" t="s">
        <v>1014</v>
      </c>
      <c r="CQ1057" t="s">
        <v>25</v>
      </c>
      <c r="CR1057" s="18">
        <f t="shared" si="135"/>
        <v>27872.964655172414</v>
      </c>
    </row>
    <row r="1058" spans="1:96" x14ac:dyDescent="0.25">
      <c r="A1058" t="s">
        <v>29</v>
      </c>
      <c r="B1058" s="11">
        <v>4422</v>
      </c>
      <c r="C1058">
        <v>362</v>
      </c>
      <c r="D1058" s="21" t="s">
        <v>968</v>
      </c>
      <c r="E1058" s="11" t="s">
        <v>1256</v>
      </c>
      <c r="F1058" s="11" t="s">
        <v>439</v>
      </c>
      <c r="G1058" s="13">
        <v>4539.9310344827591</v>
      </c>
      <c r="H1058" s="13">
        <v>5266.32</v>
      </c>
      <c r="I1058" s="14">
        <v>48</v>
      </c>
      <c r="J1058" s="15">
        <v>43429</v>
      </c>
      <c r="K1058" s="15">
        <v>44859</v>
      </c>
      <c r="L1058" s="13">
        <v>187931.02586206896</v>
      </c>
      <c r="M1058" s="13">
        <v>18793.102586206896</v>
      </c>
      <c r="N1058" s="16">
        <v>0</v>
      </c>
      <c r="O1058" s="13"/>
      <c r="P1058" s="13">
        <v>4539.9310344827591</v>
      </c>
      <c r="Q1058" s="13">
        <v>4539.9310344827591</v>
      </c>
      <c r="R1058" s="13">
        <v>4539.9310344827591</v>
      </c>
      <c r="S1058" s="13">
        <v>4539.9310344827591</v>
      </c>
      <c r="T1058" s="13">
        <v>4539.9310344827591</v>
      </c>
      <c r="U1058" s="13">
        <v>4539.9310344827591</v>
      </c>
      <c r="V1058" s="25">
        <v>4539.9310344827591</v>
      </c>
      <c r="W1058" s="13"/>
      <c r="X1058" s="13"/>
      <c r="Y1058" s="13"/>
      <c r="Z1058" s="38">
        <v>4539.9310344827591</v>
      </c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38"/>
      <c r="AS1058" s="38"/>
      <c r="AT1058" s="38"/>
      <c r="AU1058" s="38"/>
      <c r="AV1058" s="38"/>
      <c r="AW1058" s="38"/>
      <c r="AX1058" s="38"/>
      <c r="AY1058" s="38"/>
      <c r="AZ1058" s="38"/>
      <c r="BA1058" s="38"/>
      <c r="BB1058" s="38"/>
      <c r="BC1058" s="38"/>
      <c r="BD1058" s="38"/>
      <c r="BE1058" s="38"/>
      <c r="BF1058" s="38"/>
      <c r="BG1058" s="38"/>
      <c r="BH1058" s="38"/>
      <c r="BI1058" s="38"/>
      <c r="BJ1058" s="38"/>
      <c r="BK1058" s="38"/>
      <c r="BL1058" s="38"/>
      <c r="BM1058" s="38"/>
      <c r="BN1058" s="38"/>
      <c r="BO1058" s="38"/>
      <c r="BP1058" s="38"/>
      <c r="BQ1058" s="39"/>
      <c r="BR1058" s="39"/>
      <c r="BS1058" s="39"/>
      <c r="BT1058" s="39"/>
      <c r="BU1058" s="39"/>
      <c r="BV1058" s="39"/>
      <c r="BW1058" s="39"/>
      <c r="BX1058" s="39"/>
      <c r="BY1058" s="39"/>
      <c r="BZ1058" s="39"/>
      <c r="CA1058" s="39"/>
      <c r="CB1058" s="39"/>
      <c r="CF1058" s="18">
        <f t="shared" si="131"/>
        <v>9079.8620689655181</v>
      </c>
      <c r="CG1058" s="18">
        <f t="shared" si="129"/>
        <v>0</v>
      </c>
      <c r="CH1058" s="13">
        <f t="shared" si="130"/>
        <v>9079.8620689655181</v>
      </c>
      <c r="CI1058" s="13">
        <f t="shared" si="132"/>
        <v>18793.102586206896</v>
      </c>
      <c r="CJ1058" s="13">
        <f t="shared" si="133"/>
        <v>27872.964655172414</v>
      </c>
      <c r="CK1058" s="13"/>
      <c r="CL1058" s="13">
        <f t="shared" si="134"/>
        <v>187931.02586206896</v>
      </c>
      <c r="CN1058" t="s">
        <v>501</v>
      </c>
      <c r="CO1058" t="s">
        <v>213</v>
      </c>
      <c r="CP1058" t="s">
        <v>1014</v>
      </c>
      <c r="CQ1058" t="s">
        <v>25</v>
      </c>
      <c r="CR1058" s="18">
        <f t="shared" si="135"/>
        <v>27872.964655172414</v>
      </c>
    </row>
    <row r="1059" spans="1:96" x14ac:dyDescent="0.25">
      <c r="A1059" t="s">
        <v>29</v>
      </c>
      <c r="B1059" s="11">
        <v>4422</v>
      </c>
      <c r="C1059">
        <v>363</v>
      </c>
      <c r="D1059" s="21" t="s">
        <v>968</v>
      </c>
      <c r="E1059" s="11" t="s">
        <v>1257</v>
      </c>
      <c r="F1059" s="11" t="s">
        <v>439</v>
      </c>
      <c r="G1059" s="13">
        <v>4539.9310344827591</v>
      </c>
      <c r="H1059" s="13">
        <v>5266.32</v>
      </c>
      <c r="I1059" s="14">
        <v>48</v>
      </c>
      <c r="J1059" s="15">
        <v>43429</v>
      </c>
      <c r="K1059" s="15">
        <v>44859</v>
      </c>
      <c r="L1059" s="13">
        <v>187931.02586206896</v>
      </c>
      <c r="M1059" s="13">
        <v>18793.102586206896</v>
      </c>
      <c r="N1059" s="16">
        <v>0</v>
      </c>
      <c r="O1059" s="13"/>
      <c r="P1059" s="13">
        <v>4539.9310344827591</v>
      </c>
      <c r="Q1059" s="13">
        <v>4539.9310344827591</v>
      </c>
      <c r="R1059" s="13">
        <v>4539.9310344827591</v>
      </c>
      <c r="S1059" s="13">
        <v>4539.9310344827591</v>
      </c>
      <c r="T1059" s="13">
        <v>4539.9310344827591</v>
      </c>
      <c r="U1059" s="13">
        <v>4539.9310344827591</v>
      </c>
      <c r="V1059" s="25">
        <v>4539.9310344827591</v>
      </c>
      <c r="W1059" s="13"/>
      <c r="X1059" s="13"/>
      <c r="Y1059" s="13"/>
      <c r="Z1059" s="38">
        <v>4539.9310344827591</v>
      </c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38"/>
      <c r="AS1059" s="38"/>
      <c r="AT1059" s="38"/>
      <c r="AU1059" s="38"/>
      <c r="AV1059" s="38"/>
      <c r="AW1059" s="38"/>
      <c r="AX1059" s="38"/>
      <c r="AY1059" s="38"/>
      <c r="AZ1059" s="38"/>
      <c r="BA1059" s="38"/>
      <c r="BB1059" s="38"/>
      <c r="BC1059" s="38"/>
      <c r="BD1059" s="38"/>
      <c r="BE1059" s="38"/>
      <c r="BF1059" s="38"/>
      <c r="BG1059" s="38"/>
      <c r="BH1059" s="38"/>
      <c r="BI1059" s="38"/>
      <c r="BJ1059" s="38"/>
      <c r="BK1059" s="38"/>
      <c r="BL1059" s="38"/>
      <c r="BM1059" s="38"/>
      <c r="BN1059" s="38"/>
      <c r="BO1059" s="38"/>
      <c r="BP1059" s="38"/>
      <c r="BQ1059" s="39"/>
      <c r="BR1059" s="39"/>
      <c r="BS1059" s="39"/>
      <c r="BT1059" s="39"/>
      <c r="BU1059" s="39"/>
      <c r="BV1059" s="39"/>
      <c r="BW1059" s="39"/>
      <c r="BX1059" s="39"/>
      <c r="BY1059" s="39"/>
      <c r="BZ1059" s="39"/>
      <c r="CA1059" s="39"/>
      <c r="CB1059" s="39"/>
      <c r="CF1059" s="18">
        <f t="shared" si="131"/>
        <v>9079.8620689655181</v>
      </c>
      <c r="CG1059" s="18">
        <f t="shared" si="129"/>
        <v>0</v>
      </c>
      <c r="CH1059" s="13">
        <f t="shared" si="130"/>
        <v>9079.8620689655181</v>
      </c>
      <c r="CI1059" s="13">
        <f t="shared" si="132"/>
        <v>18793.102586206896</v>
      </c>
      <c r="CJ1059" s="13">
        <f t="shared" si="133"/>
        <v>27872.964655172414</v>
      </c>
      <c r="CK1059" s="13"/>
      <c r="CL1059" s="13">
        <f t="shared" si="134"/>
        <v>187931.02586206896</v>
      </c>
      <c r="CN1059" t="s">
        <v>501</v>
      </c>
      <c r="CO1059" t="s">
        <v>213</v>
      </c>
      <c r="CP1059" t="s">
        <v>1014</v>
      </c>
      <c r="CQ1059" t="s">
        <v>25</v>
      </c>
      <c r="CR1059" s="18">
        <f t="shared" si="135"/>
        <v>27872.964655172414</v>
      </c>
    </row>
    <row r="1060" spans="1:96" x14ac:dyDescent="0.25">
      <c r="A1060" t="s">
        <v>29</v>
      </c>
      <c r="B1060" s="11">
        <v>4422</v>
      </c>
      <c r="C1060">
        <v>364</v>
      </c>
      <c r="D1060" s="21" t="s">
        <v>968</v>
      </c>
      <c r="E1060" s="11" t="s">
        <v>1258</v>
      </c>
      <c r="F1060" s="11" t="s">
        <v>439</v>
      </c>
      <c r="G1060" s="13">
        <v>4539.9310344827591</v>
      </c>
      <c r="H1060" s="13">
        <v>5266.32</v>
      </c>
      <c r="I1060" s="14">
        <v>48</v>
      </c>
      <c r="J1060" s="15">
        <v>43429</v>
      </c>
      <c r="K1060" s="15">
        <v>44859</v>
      </c>
      <c r="L1060" s="13">
        <v>187931.02586206896</v>
      </c>
      <c r="M1060" s="13">
        <v>18793.102586206896</v>
      </c>
      <c r="N1060" s="16">
        <v>0</v>
      </c>
      <c r="O1060" s="13"/>
      <c r="P1060" s="13">
        <v>4539.9310344827591</v>
      </c>
      <c r="Q1060" s="13">
        <v>4539.9310344827591</v>
      </c>
      <c r="R1060" s="13">
        <v>4539.9310344827591</v>
      </c>
      <c r="S1060" s="13">
        <v>4539.9310344827591</v>
      </c>
      <c r="T1060" s="13">
        <v>4539.9310344827591</v>
      </c>
      <c r="U1060" s="13">
        <v>4539.9310344827591</v>
      </c>
      <c r="V1060" s="25">
        <v>4539.9310344827591</v>
      </c>
      <c r="W1060" s="13"/>
      <c r="X1060" s="13"/>
      <c r="Y1060" s="13"/>
      <c r="Z1060" s="38">
        <v>4539.9310344827591</v>
      </c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38"/>
      <c r="AS1060" s="38"/>
      <c r="AT1060" s="38"/>
      <c r="AU1060" s="38"/>
      <c r="AV1060" s="38"/>
      <c r="AW1060" s="38"/>
      <c r="AX1060" s="38"/>
      <c r="AY1060" s="38"/>
      <c r="AZ1060" s="38"/>
      <c r="BA1060" s="38"/>
      <c r="BB1060" s="38"/>
      <c r="BC1060" s="38"/>
      <c r="BD1060" s="38"/>
      <c r="BE1060" s="38"/>
      <c r="BF1060" s="38"/>
      <c r="BG1060" s="38"/>
      <c r="BH1060" s="38"/>
      <c r="BI1060" s="38"/>
      <c r="BJ1060" s="38"/>
      <c r="BK1060" s="38"/>
      <c r="BL1060" s="38"/>
      <c r="BM1060" s="38"/>
      <c r="BN1060" s="38"/>
      <c r="BO1060" s="38"/>
      <c r="BP1060" s="38"/>
      <c r="BQ1060" s="39"/>
      <c r="BR1060" s="39"/>
      <c r="BS1060" s="39"/>
      <c r="BT1060" s="39"/>
      <c r="BU1060" s="39"/>
      <c r="BV1060" s="39"/>
      <c r="BW1060" s="39"/>
      <c r="BX1060" s="39"/>
      <c r="BY1060" s="39"/>
      <c r="BZ1060" s="39"/>
      <c r="CA1060" s="39"/>
      <c r="CB1060" s="39"/>
      <c r="CF1060" s="18">
        <f t="shared" si="131"/>
        <v>9079.8620689655181</v>
      </c>
      <c r="CG1060" s="18">
        <f t="shared" si="129"/>
        <v>0</v>
      </c>
      <c r="CH1060" s="13">
        <f t="shared" si="130"/>
        <v>9079.8620689655181</v>
      </c>
      <c r="CI1060" s="13">
        <f t="shared" si="132"/>
        <v>18793.102586206896</v>
      </c>
      <c r="CJ1060" s="13">
        <f t="shared" si="133"/>
        <v>27872.964655172414</v>
      </c>
      <c r="CK1060" s="13"/>
      <c r="CL1060" s="13">
        <f t="shared" si="134"/>
        <v>187931.02586206896</v>
      </c>
      <c r="CN1060" t="s">
        <v>501</v>
      </c>
      <c r="CO1060" t="s">
        <v>213</v>
      </c>
      <c r="CP1060" t="s">
        <v>1014</v>
      </c>
      <c r="CQ1060" t="s">
        <v>25</v>
      </c>
      <c r="CR1060" s="18">
        <f t="shared" si="135"/>
        <v>27872.964655172414</v>
      </c>
    </row>
    <row r="1061" spans="1:96" x14ac:dyDescent="0.25">
      <c r="A1061" t="s">
        <v>29</v>
      </c>
      <c r="B1061" s="11">
        <v>4422</v>
      </c>
      <c r="C1061">
        <v>365</v>
      </c>
      <c r="D1061" s="21" t="s">
        <v>968</v>
      </c>
      <c r="E1061" s="11" t="s">
        <v>1259</v>
      </c>
      <c r="F1061" s="11" t="s">
        <v>439</v>
      </c>
      <c r="G1061" s="13">
        <v>4539.9310344827591</v>
      </c>
      <c r="H1061" s="13">
        <v>5266.32</v>
      </c>
      <c r="I1061" s="14">
        <v>48</v>
      </c>
      <c r="J1061" s="15">
        <v>43429</v>
      </c>
      <c r="K1061" s="15">
        <v>44859</v>
      </c>
      <c r="L1061" s="13">
        <v>187931.02586206896</v>
      </c>
      <c r="M1061" s="13">
        <v>18793.102586206896</v>
      </c>
      <c r="N1061" s="16">
        <v>0</v>
      </c>
      <c r="O1061" s="13"/>
      <c r="P1061" s="13">
        <v>4539.9310344827591</v>
      </c>
      <c r="Q1061" s="13">
        <v>4539.9310344827591</v>
      </c>
      <c r="R1061" s="13">
        <v>4539.9310344827591</v>
      </c>
      <c r="S1061" s="13">
        <v>4539.9310344827591</v>
      </c>
      <c r="T1061" s="13">
        <v>4539.9310344827591</v>
      </c>
      <c r="U1061" s="13">
        <v>4539.9310344827591</v>
      </c>
      <c r="V1061" s="25">
        <v>4539.9310344827591</v>
      </c>
      <c r="W1061" s="13"/>
      <c r="X1061" s="13"/>
      <c r="Y1061" s="13"/>
      <c r="Z1061" s="38">
        <v>4539.9310344827591</v>
      </c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8"/>
      <c r="AR1061" s="38"/>
      <c r="AS1061" s="38"/>
      <c r="AT1061" s="38"/>
      <c r="AU1061" s="38"/>
      <c r="AV1061" s="38"/>
      <c r="AW1061" s="38"/>
      <c r="AX1061" s="38"/>
      <c r="AY1061" s="38"/>
      <c r="AZ1061" s="38"/>
      <c r="BA1061" s="38"/>
      <c r="BB1061" s="38"/>
      <c r="BC1061" s="38"/>
      <c r="BD1061" s="38"/>
      <c r="BE1061" s="38"/>
      <c r="BF1061" s="38"/>
      <c r="BG1061" s="38"/>
      <c r="BH1061" s="38"/>
      <c r="BI1061" s="38"/>
      <c r="BJ1061" s="38"/>
      <c r="BK1061" s="38"/>
      <c r="BL1061" s="38"/>
      <c r="BM1061" s="38"/>
      <c r="BN1061" s="38"/>
      <c r="BO1061" s="38"/>
      <c r="BP1061" s="38"/>
      <c r="BQ1061" s="39"/>
      <c r="BR1061" s="39"/>
      <c r="BS1061" s="39"/>
      <c r="BT1061" s="39"/>
      <c r="BU1061" s="39"/>
      <c r="BV1061" s="39"/>
      <c r="BW1061" s="39"/>
      <c r="BX1061" s="39"/>
      <c r="BY1061" s="39"/>
      <c r="BZ1061" s="39"/>
      <c r="CA1061" s="39"/>
      <c r="CB1061" s="39"/>
      <c r="CF1061" s="18">
        <f t="shared" si="131"/>
        <v>9079.8620689655181</v>
      </c>
      <c r="CG1061" s="18">
        <f t="shared" si="129"/>
        <v>0</v>
      </c>
      <c r="CH1061" s="13">
        <f t="shared" si="130"/>
        <v>9079.8620689655181</v>
      </c>
      <c r="CI1061" s="13">
        <f t="shared" si="132"/>
        <v>18793.102586206896</v>
      </c>
      <c r="CJ1061" s="13">
        <f t="shared" si="133"/>
        <v>27872.964655172414</v>
      </c>
      <c r="CK1061" s="13"/>
      <c r="CL1061" s="13">
        <f t="shared" si="134"/>
        <v>187931.02586206896</v>
      </c>
      <c r="CN1061" t="s">
        <v>501</v>
      </c>
      <c r="CO1061" t="s">
        <v>213</v>
      </c>
      <c r="CP1061" t="s">
        <v>1260</v>
      </c>
      <c r="CQ1061" t="s">
        <v>25</v>
      </c>
      <c r="CR1061" s="18">
        <f t="shared" si="135"/>
        <v>27872.964655172414</v>
      </c>
    </row>
    <row r="1062" spans="1:96" x14ac:dyDescent="0.25">
      <c r="A1062" t="s">
        <v>29</v>
      </c>
      <c r="B1062" s="11">
        <v>4422</v>
      </c>
      <c r="C1062">
        <v>366</v>
      </c>
      <c r="D1062" s="21" t="s">
        <v>968</v>
      </c>
      <c r="E1062" s="11" t="s">
        <v>1261</v>
      </c>
      <c r="F1062" s="11" t="s">
        <v>439</v>
      </c>
      <c r="G1062" s="13">
        <v>4539.9310344827591</v>
      </c>
      <c r="H1062" s="13">
        <v>5266.32</v>
      </c>
      <c r="I1062" s="14">
        <v>48</v>
      </c>
      <c r="J1062" s="15">
        <v>43429</v>
      </c>
      <c r="K1062" s="15">
        <v>44859</v>
      </c>
      <c r="L1062" s="13">
        <v>187931.02586206896</v>
      </c>
      <c r="M1062" s="13">
        <v>18793.102586206896</v>
      </c>
      <c r="N1062" s="16">
        <v>0</v>
      </c>
      <c r="O1062" s="13"/>
      <c r="P1062" s="13">
        <v>4539.9310344827591</v>
      </c>
      <c r="Q1062" s="13">
        <v>4539.9310344827591</v>
      </c>
      <c r="R1062" s="13">
        <v>4539.9310344827591</v>
      </c>
      <c r="S1062" s="13">
        <v>4539.9310344827591</v>
      </c>
      <c r="T1062" s="13">
        <v>4539.9310344827591</v>
      </c>
      <c r="U1062" s="13">
        <v>4539.9310344827591</v>
      </c>
      <c r="V1062" s="25">
        <v>4539.9310344827591</v>
      </c>
      <c r="W1062" s="13"/>
      <c r="X1062" s="13"/>
      <c r="Y1062" s="13"/>
      <c r="Z1062" s="38">
        <v>4539.9310344827591</v>
      </c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8"/>
      <c r="AR1062" s="38"/>
      <c r="AS1062" s="38"/>
      <c r="AT1062" s="38"/>
      <c r="AU1062" s="38"/>
      <c r="AV1062" s="38"/>
      <c r="AW1062" s="38"/>
      <c r="AX1062" s="38"/>
      <c r="AY1062" s="38"/>
      <c r="AZ1062" s="38"/>
      <c r="BA1062" s="38"/>
      <c r="BB1062" s="38"/>
      <c r="BC1062" s="38"/>
      <c r="BD1062" s="38"/>
      <c r="BE1062" s="38"/>
      <c r="BF1062" s="38"/>
      <c r="BG1062" s="38"/>
      <c r="BH1062" s="38"/>
      <c r="BI1062" s="38"/>
      <c r="BJ1062" s="38"/>
      <c r="BK1062" s="38"/>
      <c r="BL1062" s="38"/>
      <c r="BM1062" s="38"/>
      <c r="BN1062" s="38"/>
      <c r="BO1062" s="38"/>
      <c r="BP1062" s="38"/>
      <c r="BQ1062" s="39"/>
      <c r="BR1062" s="39"/>
      <c r="BS1062" s="39"/>
      <c r="BT1062" s="39"/>
      <c r="BU1062" s="39"/>
      <c r="BV1062" s="39"/>
      <c r="BW1062" s="39"/>
      <c r="BX1062" s="39"/>
      <c r="BY1062" s="39"/>
      <c r="BZ1062" s="39"/>
      <c r="CA1062" s="39"/>
      <c r="CB1062" s="39"/>
      <c r="CF1062" s="18">
        <f t="shared" si="131"/>
        <v>9079.8620689655181</v>
      </c>
      <c r="CG1062" s="18">
        <f t="shared" si="129"/>
        <v>0</v>
      </c>
      <c r="CH1062" s="13">
        <f t="shared" si="130"/>
        <v>9079.8620689655181</v>
      </c>
      <c r="CI1062" s="13">
        <f t="shared" si="132"/>
        <v>18793.102586206896</v>
      </c>
      <c r="CJ1062" s="13">
        <f t="shared" si="133"/>
        <v>27872.964655172414</v>
      </c>
      <c r="CK1062" s="13"/>
      <c r="CL1062" s="13">
        <f t="shared" si="134"/>
        <v>187931.02586206896</v>
      </c>
      <c r="CN1062" t="s">
        <v>501</v>
      </c>
      <c r="CO1062" t="s">
        <v>213</v>
      </c>
      <c r="CP1062" t="s">
        <v>1014</v>
      </c>
      <c r="CQ1062" t="s">
        <v>25</v>
      </c>
      <c r="CR1062" s="18">
        <f t="shared" si="135"/>
        <v>27872.964655172414</v>
      </c>
    </row>
    <row r="1063" spans="1:96" x14ac:dyDescent="0.25">
      <c r="A1063" t="s">
        <v>29</v>
      </c>
      <c r="B1063" s="11">
        <v>4422</v>
      </c>
      <c r="C1063">
        <v>367</v>
      </c>
      <c r="D1063" s="21" t="s">
        <v>968</v>
      </c>
      <c r="E1063" s="11" t="s">
        <v>1262</v>
      </c>
      <c r="F1063" s="11" t="s">
        <v>439</v>
      </c>
      <c r="G1063" s="13">
        <v>4539.9310344827591</v>
      </c>
      <c r="H1063" s="13">
        <v>5266.32</v>
      </c>
      <c r="I1063" s="14">
        <v>48</v>
      </c>
      <c r="J1063" s="15">
        <v>43429</v>
      </c>
      <c r="K1063" s="15">
        <v>44859</v>
      </c>
      <c r="L1063" s="13">
        <v>187931.02586206896</v>
      </c>
      <c r="M1063" s="13">
        <v>18793.102586206896</v>
      </c>
      <c r="N1063" s="16">
        <v>0</v>
      </c>
      <c r="O1063" s="13"/>
      <c r="P1063" s="13">
        <v>4539.9310344827591</v>
      </c>
      <c r="Q1063" s="13">
        <v>4539.9310344827591</v>
      </c>
      <c r="R1063" s="13">
        <v>4539.9310344827591</v>
      </c>
      <c r="S1063" s="13">
        <v>4539.9310344827591</v>
      </c>
      <c r="T1063" s="13">
        <v>4539.9310344827591</v>
      </c>
      <c r="U1063" s="13">
        <v>4539.9310344827591</v>
      </c>
      <c r="V1063" s="25">
        <v>4539.9310344827591</v>
      </c>
      <c r="W1063" s="13"/>
      <c r="X1063" s="13"/>
      <c r="Y1063" s="13"/>
      <c r="Z1063" s="38">
        <v>4539.9310344827591</v>
      </c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8"/>
      <c r="AR1063" s="38"/>
      <c r="AS1063" s="38"/>
      <c r="AT1063" s="38"/>
      <c r="AU1063" s="38"/>
      <c r="AV1063" s="38"/>
      <c r="AW1063" s="38"/>
      <c r="AX1063" s="38"/>
      <c r="AY1063" s="38"/>
      <c r="AZ1063" s="38"/>
      <c r="BA1063" s="38"/>
      <c r="BB1063" s="38"/>
      <c r="BC1063" s="38"/>
      <c r="BD1063" s="38"/>
      <c r="BE1063" s="38"/>
      <c r="BF1063" s="38"/>
      <c r="BG1063" s="38"/>
      <c r="BH1063" s="38"/>
      <c r="BI1063" s="38"/>
      <c r="BJ1063" s="38"/>
      <c r="BK1063" s="38"/>
      <c r="BL1063" s="38"/>
      <c r="BM1063" s="38"/>
      <c r="BN1063" s="38"/>
      <c r="BO1063" s="38"/>
      <c r="BP1063" s="38"/>
      <c r="BQ1063" s="39"/>
      <c r="BR1063" s="39"/>
      <c r="BS1063" s="39"/>
      <c r="BT1063" s="39"/>
      <c r="BU1063" s="39"/>
      <c r="BV1063" s="39"/>
      <c r="BW1063" s="39"/>
      <c r="BX1063" s="39"/>
      <c r="BY1063" s="39"/>
      <c r="BZ1063" s="39"/>
      <c r="CA1063" s="39"/>
      <c r="CB1063" s="39"/>
      <c r="CF1063" s="18">
        <f t="shared" si="131"/>
        <v>9079.8620689655181</v>
      </c>
      <c r="CG1063" s="18">
        <f t="shared" si="129"/>
        <v>0</v>
      </c>
      <c r="CH1063" s="13">
        <f t="shared" si="130"/>
        <v>9079.8620689655181</v>
      </c>
      <c r="CI1063" s="13">
        <f t="shared" si="132"/>
        <v>18793.102586206896</v>
      </c>
      <c r="CJ1063" s="13">
        <f t="shared" si="133"/>
        <v>27872.964655172414</v>
      </c>
      <c r="CK1063" s="13"/>
      <c r="CL1063" s="13">
        <f t="shared" si="134"/>
        <v>187931.02586206896</v>
      </c>
      <c r="CN1063" t="s">
        <v>501</v>
      </c>
      <c r="CO1063" t="s">
        <v>213</v>
      </c>
      <c r="CP1063" t="s">
        <v>1014</v>
      </c>
      <c r="CQ1063" t="s">
        <v>25</v>
      </c>
      <c r="CR1063" s="18">
        <f t="shared" si="135"/>
        <v>27872.964655172414</v>
      </c>
    </row>
    <row r="1064" spans="1:96" x14ac:dyDescent="0.25">
      <c r="A1064" t="s">
        <v>29</v>
      </c>
      <c r="B1064" s="11">
        <v>4422</v>
      </c>
      <c r="C1064">
        <v>368</v>
      </c>
      <c r="D1064" s="21" t="s">
        <v>968</v>
      </c>
      <c r="E1064" s="11" t="s">
        <v>1263</v>
      </c>
      <c r="F1064" s="11" t="s">
        <v>439</v>
      </c>
      <c r="G1064" s="13">
        <v>4539.9310344827591</v>
      </c>
      <c r="H1064" s="13">
        <v>5266.32</v>
      </c>
      <c r="I1064" s="14">
        <v>48</v>
      </c>
      <c r="J1064" s="15">
        <v>43429</v>
      </c>
      <c r="K1064" s="15">
        <v>44859</v>
      </c>
      <c r="L1064" s="13">
        <v>187931.02586206896</v>
      </c>
      <c r="M1064" s="13">
        <v>18793.102586206896</v>
      </c>
      <c r="N1064" s="16">
        <v>0</v>
      </c>
      <c r="O1064" s="13"/>
      <c r="P1064" s="13">
        <v>4539.9310344827591</v>
      </c>
      <c r="Q1064" s="13">
        <v>4539.9310344827591</v>
      </c>
      <c r="R1064" s="13">
        <v>4539.9310344827591</v>
      </c>
      <c r="S1064" s="13">
        <v>4539.9310344827591</v>
      </c>
      <c r="T1064" s="13">
        <v>4539.9310344827591</v>
      </c>
      <c r="U1064" s="13">
        <v>4539.9310344827591</v>
      </c>
      <c r="V1064" s="25">
        <v>4539.9310344827591</v>
      </c>
      <c r="W1064" s="13"/>
      <c r="X1064" s="13"/>
      <c r="Y1064" s="13"/>
      <c r="Z1064" s="38">
        <v>4539.9310344827591</v>
      </c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8"/>
      <c r="AR1064" s="38"/>
      <c r="AS1064" s="38"/>
      <c r="AT1064" s="38"/>
      <c r="AU1064" s="38"/>
      <c r="AV1064" s="38"/>
      <c r="AW1064" s="38"/>
      <c r="AX1064" s="38"/>
      <c r="AY1064" s="38"/>
      <c r="AZ1064" s="38"/>
      <c r="BA1064" s="38"/>
      <c r="BB1064" s="38"/>
      <c r="BC1064" s="38"/>
      <c r="BD1064" s="38"/>
      <c r="BE1064" s="38"/>
      <c r="BF1064" s="38"/>
      <c r="BG1064" s="38"/>
      <c r="BH1064" s="38"/>
      <c r="BI1064" s="38"/>
      <c r="BJ1064" s="38"/>
      <c r="BK1064" s="38"/>
      <c r="BL1064" s="38"/>
      <c r="BM1064" s="38"/>
      <c r="BN1064" s="38"/>
      <c r="BO1064" s="38"/>
      <c r="BP1064" s="38"/>
      <c r="BQ1064" s="39"/>
      <c r="BR1064" s="39"/>
      <c r="BS1064" s="39"/>
      <c r="BT1064" s="39"/>
      <c r="BU1064" s="39"/>
      <c r="BV1064" s="39"/>
      <c r="BW1064" s="39"/>
      <c r="BX1064" s="39"/>
      <c r="BY1064" s="39"/>
      <c r="BZ1064" s="39"/>
      <c r="CA1064" s="39"/>
      <c r="CB1064" s="39"/>
      <c r="CF1064" s="18">
        <f t="shared" si="131"/>
        <v>9079.8620689655181</v>
      </c>
      <c r="CG1064" s="18">
        <f t="shared" si="129"/>
        <v>0</v>
      </c>
      <c r="CH1064" s="13">
        <f t="shared" si="130"/>
        <v>9079.8620689655181</v>
      </c>
      <c r="CI1064" s="13">
        <f t="shared" si="132"/>
        <v>18793.102586206896</v>
      </c>
      <c r="CJ1064" s="13">
        <f t="shared" si="133"/>
        <v>27872.964655172414</v>
      </c>
      <c r="CK1064" s="13"/>
      <c r="CL1064" s="13">
        <f t="shared" si="134"/>
        <v>187931.02586206896</v>
      </c>
      <c r="CN1064" t="s">
        <v>501</v>
      </c>
      <c r="CO1064" t="s">
        <v>213</v>
      </c>
      <c r="CP1064" t="s">
        <v>1014</v>
      </c>
      <c r="CQ1064" t="s">
        <v>25</v>
      </c>
      <c r="CR1064" s="18">
        <f t="shared" si="135"/>
        <v>27872.964655172414</v>
      </c>
    </row>
    <row r="1065" spans="1:96" x14ac:dyDescent="0.25">
      <c r="A1065" t="s">
        <v>29</v>
      </c>
      <c r="B1065" s="11">
        <v>4422</v>
      </c>
      <c r="C1065">
        <v>369</v>
      </c>
      <c r="D1065" s="21" t="s">
        <v>968</v>
      </c>
      <c r="E1065" s="11" t="s">
        <v>1264</v>
      </c>
      <c r="F1065" s="11" t="s">
        <v>439</v>
      </c>
      <c r="G1065" s="13">
        <v>4539.9310344827591</v>
      </c>
      <c r="H1065" s="13">
        <v>5266.32</v>
      </c>
      <c r="I1065" s="14">
        <v>48</v>
      </c>
      <c r="J1065" s="15">
        <v>43429</v>
      </c>
      <c r="K1065" s="15">
        <v>44859</v>
      </c>
      <c r="L1065" s="13">
        <v>187931.02586206896</v>
      </c>
      <c r="M1065" s="13">
        <v>18793.102586206896</v>
      </c>
      <c r="N1065" s="16">
        <v>0</v>
      </c>
      <c r="O1065" s="13"/>
      <c r="P1065" s="13">
        <v>4539.9310344827591</v>
      </c>
      <c r="Q1065" s="13">
        <v>4539.9310344827591</v>
      </c>
      <c r="R1065" s="13">
        <v>4539.9310344827591</v>
      </c>
      <c r="S1065" s="13">
        <v>4539.9310344827591</v>
      </c>
      <c r="T1065" s="13">
        <v>4539.9310344827591</v>
      </c>
      <c r="U1065" s="13">
        <v>4539.9310344827591</v>
      </c>
      <c r="V1065" s="25">
        <v>4539.9310344827591</v>
      </c>
      <c r="W1065" s="13"/>
      <c r="X1065" s="13"/>
      <c r="Y1065" s="13"/>
      <c r="Z1065" s="38">
        <v>4539.9310344827591</v>
      </c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8"/>
      <c r="AR1065" s="38"/>
      <c r="AS1065" s="38"/>
      <c r="AT1065" s="38"/>
      <c r="AU1065" s="38"/>
      <c r="AV1065" s="38"/>
      <c r="AW1065" s="38"/>
      <c r="AX1065" s="38"/>
      <c r="AY1065" s="38"/>
      <c r="AZ1065" s="38"/>
      <c r="BA1065" s="38"/>
      <c r="BB1065" s="38"/>
      <c r="BC1065" s="38"/>
      <c r="BD1065" s="38"/>
      <c r="BE1065" s="38"/>
      <c r="BF1065" s="38"/>
      <c r="BG1065" s="38"/>
      <c r="BH1065" s="38"/>
      <c r="BI1065" s="38"/>
      <c r="BJ1065" s="38"/>
      <c r="BK1065" s="38"/>
      <c r="BL1065" s="38"/>
      <c r="BM1065" s="38"/>
      <c r="BN1065" s="38"/>
      <c r="BO1065" s="38"/>
      <c r="BP1065" s="38"/>
      <c r="BQ1065" s="39"/>
      <c r="BR1065" s="39"/>
      <c r="BS1065" s="39"/>
      <c r="BT1065" s="39"/>
      <c r="BU1065" s="39"/>
      <c r="BV1065" s="39"/>
      <c r="BW1065" s="39"/>
      <c r="BX1065" s="39"/>
      <c r="BY1065" s="39"/>
      <c r="BZ1065" s="39"/>
      <c r="CA1065" s="39"/>
      <c r="CB1065" s="39"/>
      <c r="CF1065" s="18">
        <f t="shared" si="131"/>
        <v>9079.8620689655181</v>
      </c>
      <c r="CG1065" s="18">
        <f t="shared" si="129"/>
        <v>0</v>
      </c>
      <c r="CH1065" s="13">
        <f t="shared" si="130"/>
        <v>9079.8620689655181</v>
      </c>
      <c r="CI1065" s="13">
        <f t="shared" si="132"/>
        <v>18793.102586206896</v>
      </c>
      <c r="CJ1065" s="13">
        <f t="shared" si="133"/>
        <v>27872.964655172414</v>
      </c>
      <c r="CK1065" s="13"/>
      <c r="CL1065" s="13">
        <f t="shared" si="134"/>
        <v>187931.02586206896</v>
      </c>
      <c r="CN1065" t="s">
        <v>501</v>
      </c>
      <c r="CO1065" t="s">
        <v>213</v>
      </c>
      <c r="CP1065" t="s">
        <v>1014</v>
      </c>
      <c r="CQ1065" t="s">
        <v>25</v>
      </c>
      <c r="CR1065" s="18">
        <f t="shared" si="135"/>
        <v>27872.964655172414</v>
      </c>
    </row>
    <row r="1066" spans="1:96" x14ac:dyDescent="0.25">
      <c r="A1066" t="s">
        <v>29</v>
      </c>
      <c r="B1066" s="11">
        <v>4422</v>
      </c>
      <c r="C1066">
        <v>370</v>
      </c>
      <c r="D1066" s="21" t="s">
        <v>968</v>
      </c>
      <c r="E1066" s="11" t="s">
        <v>1265</v>
      </c>
      <c r="F1066" s="11" t="s">
        <v>439</v>
      </c>
      <c r="G1066" s="13">
        <v>4539.9310344827591</v>
      </c>
      <c r="H1066" s="13">
        <v>5266.32</v>
      </c>
      <c r="I1066" s="14">
        <v>48</v>
      </c>
      <c r="J1066" s="15">
        <v>43429</v>
      </c>
      <c r="K1066" s="15">
        <v>44859</v>
      </c>
      <c r="L1066" s="13">
        <v>187931.02586206896</v>
      </c>
      <c r="M1066" s="13">
        <v>18793.102586206896</v>
      </c>
      <c r="N1066" s="16">
        <v>0</v>
      </c>
      <c r="O1066" s="13"/>
      <c r="P1066" s="13">
        <v>4539.9310344827591</v>
      </c>
      <c r="Q1066" s="13">
        <v>4539.9310344827591</v>
      </c>
      <c r="R1066" s="13">
        <v>4539.9310344827591</v>
      </c>
      <c r="S1066" s="13">
        <v>4539.9310344827591</v>
      </c>
      <c r="T1066" s="13">
        <v>4539.9310344827591</v>
      </c>
      <c r="U1066" s="13">
        <v>4539.9310344827591</v>
      </c>
      <c r="V1066" s="25">
        <v>4539.9310344827591</v>
      </c>
      <c r="W1066" s="13"/>
      <c r="X1066" s="13"/>
      <c r="Y1066" s="13"/>
      <c r="Z1066" s="38">
        <v>4539.9310344827591</v>
      </c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8"/>
      <c r="AR1066" s="38"/>
      <c r="AS1066" s="38"/>
      <c r="AT1066" s="38"/>
      <c r="AU1066" s="38"/>
      <c r="AV1066" s="38"/>
      <c r="AW1066" s="38"/>
      <c r="AX1066" s="38"/>
      <c r="AY1066" s="38"/>
      <c r="AZ1066" s="38"/>
      <c r="BA1066" s="38"/>
      <c r="BB1066" s="38"/>
      <c r="BC1066" s="38"/>
      <c r="BD1066" s="38"/>
      <c r="BE1066" s="38"/>
      <c r="BF1066" s="38"/>
      <c r="BG1066" s="38"/>
      <c r="BH1066" s="38"/>
      <c r="BI1066" s="38"/>
      <c r="BJ1066" s="38"/>
      <c r="BK1066" s="38"/>
      <c r="BL1066" s="38"/>
      <c r="BM1066" s="38"/>
      <c r="BN1066" s="38"/>
      <c r="BO1066" s="38"/>
      <c r="BP1066" s="38"/>
      <c r="BQ1066" s="39"/>
      <c r="BR1066" s="39"/>
      <c r="BS1066" s="39"/>
      <c r="BT1066" s="39"/>
      <c r="BU1066" s="39"/>
      <c r="BV1066" s="39"/>
      <c r="BW1066" s="39"/>
      <c r="BX1066" s="39"/>
      <c r="BY1066" s="39"/>
      <c r="BZ1066" s="39"/>
      <c r="CA1066" s="39"/>
      <c r="CB1066" s="39"/>
      <c r="CF1066" s="18">
        <f t="shared" si="131"/>
        <v>9079.8620689655181</v>
      </c>
      <c r="CG1066" s="18">
        <f t="shared" si="129"/>
        <v>0</v>
      </c>
      <c r="CH1066" s="13">
        <f t="shared" si="130"/>
        <v>9079.8620689655181</v>
      </c>
      <c r="CI1066" s="13">
        <f t="shared" si="132"/>
        <v>18793.102586206896</v>
      </c>
      <c r="CJ1066" s="13">
        <f t="shared" si="133"/>
        <v>27872.964655172414</v>
      </c>
      <c r="CK1066" s="13"/>
      <c r="CL1066" s="13">
        <f t="shared" si="134"/>
        <v>187931.02586206896</v>
      </c>
      <c r="CN1066" t="s">
        <v>501</v>
      </c>
      <c r="CO1066" t="s">
        <v>213</v>
      </c>
      <c r="CP1066" t="s">
        <v>1014</v>
      </c>
      <c r="CQ1066" t="s">
        <v>25</v>
      </c>
      <c r="CR1066" s="18">
        <f t="shared" si="135"/>
        <v>27872.964655172414</v>
      </c>
    </row>
    <row r="1067" spans="1:96" x14ac:dyDescent="0.25">
      <c r="A1067" t="s">
        <v>29</v>
      </c>
      <c r="B1067" s="11">
        <v>4422</v>
      </c>
      <c r="C1067">
        <v>371</v>
      </c>
      <c r="D1067" s="21" t="s">
        <v>968</v>
      </c>
      <c r="E1067" s="11" t="s">
        <v>1266</v>
      </c>
      <c r="F1067" s="11" t="s">
        <v>439</v>
      </c>
      <c r="G1067" s="13">
        <v>4560.8534482758623</v>
      </c>
      <c r="H1067" s="13">
        <v>5290.59</v>
      </c>
      <c r="I1067" s="14">
        <v>48</v>
      </c>
      <c r="J1067" s="15">
        <v>43429</v>
      </c>
      <c r="K1067" s="15">
        <v>44859</v>
      </c>
      <c r="L1067" s="13">
        <v>187931.02586206896</v>
      </c>
      <c r="M1067" s="13">
        <v>18793.102586206896</v>
      </c>
      <c r="N1067" s="16">
        <v>0</v>
      </c>
      <c r="O1067" s="13"/>
      <c r="P1067" s="13">
        <v>4560.8534482758623</v>
      </c>
      <c r="Q1067" s="13">
        <v>4560.8534482758623</v>
      </c>
      <c r="R1067" s="13">
        <v>4560.8534482758623</v>
      </c>
      <c r="S1067" s="13">
        <v>4560.8534482758623</v>
      </c>
      <c r="T1067" s="13">
        <v>4560.8534482758623</v>
      </c>
      <c r="U1067" s="13">
        <v>4560.8534482758623</v>
      </c>
      <c r="V1067" s="25">
        <v>4560.8534482758623</v>
      </c>
      <c r="W1067" s="13"/>
      <c r="X1067" s="13"/>
      <c r="Y1067" s="13"/>
      <c r="Z1067" s="38">
        <v>4560.8534482758623</v>
      </c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8"/>
      <c r="AR1067" s="38"/>
      <c r="AS1067" s="38"/>
      <c r="AT1067" s="38"/>
      <c r="AU1067" s="38"/>
      <c r="AV1067" s="38"/>
      <c r="AW1067" s="38"/>
      <c r="AX1067" s="38"/>
      <c r="AY1067" s="38"/>
      <c r="AZ1067" s="38"/>
      <c r="BA1067" s="38"/>
      <c r="BB1067" s="38"/>
      <c r="BC1067" s="38"/>
      <c r="BD1067" s="38"/>
      <c r="BE1067" s="38"/>
      <c r="BF1067" s="38"/>
      <c r="BG1067" s="38"/>
      <c r="BH1067" s="38"/>
      <c r="BI1067" s="38"/>
      <c r="BJ1067" s="38"/>
      <c r="BK1067" s="38"/>
      <c r="BL1067" s="38"/>
      <c r="BM1067" s="38"/>
      <c r="BN1067" s="38"/>
      <c r="BO1067" s="38"/>
      <c r="BP1067" s="38"/>
      <c r="BQ1067" s="39"/>
      <c r="BR1067" s="39"/>
      <c r="BS1067" s="39"/>
      <c r="BT1067" s="39"/>
      <c r="BU1067" s="39"/>
      <c r="BV1067" s="39"/>
      <c r="BW1067" s="39"/>
      <c r="BX1067" s="39"/>
      <c r="BY1067" s="39"/>
      <c r="BZ1067" s="39"/>
      <c r="CA1067" s="39"/>
      <c r="CB1067" s="39"/>
      <c r="CF1067" s="18">
        <f t="shared" si="131"/>
        <v>9121.7068965517246</v>
      </c>
      <c r="CG1067" s="18">
        <f t="shared" si="129"/>
        <v>0</v>
      </c>
      <c r="CH1067" s="13">
        <f t="shared" si="130"/>
        <v>9121.7068965517246</v>
      </c>
      <c r="CI1067" s="13">
        <f t="shared" si="132"/>
        <v>18793.102586206896</v>
      </c>
      <c r="CJ1067" s="13">
        <f t="shared" si="133"/>
        <v>27914.809482758621</v>
      </c>
      <c r="CK1067" s="13"/>
      <c r="CL1067" s="13">
        <f t="shared" si="134"/>
        <v>187931.02586206896</v>
      </c>
      <c r="CN1067" t="s">
        <v>224</v>
      </c>
      <c r="CO1067" t="s">
        <v>213</v>
      </c>
      <c r="CP1067" t="s">
        <v>970</v>
      </c>
      <c r="CQ1067" t="s">
        <v>25</v>
      </c>
      <c r="CR1067" s="18">
        <f t="shared" si="135"/>
        <v>27914.809482758621</v>
      </c>
    </row>
    <row r="1068" spans="1:96" x14ac:dyDescent="0.25">
      <c r="A1068" t="s">
        <v>29</v>
      </c>
      <c r="B1068" s="11">
        <v>4422</v>
      </c>
      <c r="C1068">
        <v>372</v>
      </c>
      <c r="D1068" s="21" t="s">
        <v>968</v>
      </c>
      <c r="E1068" s="11" t="s">
        <v>1267</v>
      </c>
      <c r="F1068" s="11" t="s">
        <v>439</v>
      </c>
      <c r="G1068" s="13">
        <v>4560.8534482758623</v>
      </c>
      <c r="H1068" s="13">
        <v>5290.59</v>
      </c>
      <c r="I1068" s="14">
        <v>48</v>
      </c>
      <c r="J1068" s="15">
        <v>43429</v>
      </c>
      <c r="K1068" s="15">
        <v>44859</v>
      </c>
      <c r="L1068" s="13">
        <v>187931.02586206896</v>
      </c>
      <c r="M1068" s="13">
        <v>18793.102586206896</v>
      </c>
      <c r="N1068" s="16">
        <v>0</v>
      </c>
      <c r="O1068" s="13"/>
      <c r="P1068" s="13">
        <v>4560.8534482758623</v>
      </c>
      <c r="Q1068" s="13">
        <v>4560.8534482758623</v>
      </c>
      <c r="R1068" s="13">
        <v>4560.8534482758623</v>
      </c>
      <c r="S1068" s="13">
        <v>4560.8534482758623</v>
      </c>
      <c r="T1068" s="13">
        <v>4560.8534482758623</v>
      </c>
      <c r="U1068" s="13">
        <v>4560.8534482758623</v>
      </c>
      <c r="V1068" s="25">
        <v>4560.8534482758623</v>
      </c>
      <c r="W1068" s="13"/>
      <c r="X1068" s="13"/>
      <c r="Y1068" s="13"/>
      <c r="Z1068" s="38">
        <v>4560.8534482758623</v>
      </c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8"/>
      <c r="AR1068" s="38"/>
      <c r="AS1068" s="38"/>
      <c r="AT1068" s="38"/>
      <c r="AU1068" s="38"/>
      <c r="AV1068" s="38"/>
      <c r="AW1068" s="38"/>
      <c r="AX1068" s="38"/>
      <c r="AY1068" s="38"/>
      <c r="AZ1068" s="38"/>
      <c r="BA1068" s="38"/>
      <c r="BB1068" s="38"/>
      <c r="BC1068" s="38"/>
      <c r="BD1068" s="38"/>
      <c r="BE1068" s="38"/>
      <c r="BF1068" s="38"/>
      <c r="BG1068" s="38"/>
      <c r="BH1068" s="38"/>
      <c r="BI1068" s="38"/>
      <c r="BJ1068" s="38"/>
      <c r="BK1068" s="38"/>
      <c r="BL1068" s="38"/>
      <c r="BM1068" s="38"/>
      <c r="BN1068" s="38"/>
      <c r="BO1068" s="38"/>
      <c r="BP1068" s="38"/>
      <c r="BQ1068" s="39"/>
      <c r="BR1068" s="39"/>
      <c r="BS1068" s="39"/>
      <c r="BT1068" s="39"/>
      <c r="BU1068" s="39"/>
      <c r="BV1068" s="39"/>
      <c r="BW1068" s="39"/>
      <c r="BX1068" s="39"/>
      <c r="BY1068" s="39"/>
      <c r="BZ1068" s="39"/>
      <c r="CA1068" s="39"/>
      <c r="CB1068" s="39"/>
      <c r="CF1068" s="18">
        <f t="shared" si="131"/>
        <v>9121.7068965517246</v>
      </c>
      <c r="CG1068" s="18">
        <f t="shared" si="129"/>
        <v>0</v>
      </c>
      <c r="CH1068" s="13">
        <f t="shared" si="130"/>
        <v>9121.7068965517246</v>
      </c>
      <c r="CI1068" s="13">
        <f t="shared" si="132"/>
        <v>18793.102586206896</v>
      </c>
      <c r="CJ1068" s="13">
        <f t="shared" si="133"/>
        <v>27914.809482758621</v>
      </c>
      <c r="CK1068" s="13"/>
      <c r="CL1068" s="13">
        <f t="shared" si="134"/>
        <v>187931.02586206896</v>
      </c>
      <c r="CN1068" t="s">
        <v>224</v>
      </c>
      <c r="CO1068" t="s">
        <v>213</v>
      </c>
      <c r="CP1068" t="s">
        <v>970</v>
      </c>
      <c r="CQ1068" t="s">
        <v>25</v>
      </c>
      <c r="CR1068" s="18">
        <f t="shared" si="135"/>
        <v>27914.809482758621</v>
      </c>
    </row>
    <row r="1069" spans="1:96" x14ac:dyDescent="0.25">
      <c r="A1069" t="s">
        <v>29</v>
      </c>
      <c r="B1069" s="11">
        <v>4422</v>
      </c>
      <c r="C1069">
        <v>374</v>
      </c>
      <c r="D1069" s="21" t="s">
        <v>968</v>
      </c>
      <c r="E1069" s="11" t="s">
        <v>1268</v>
      </c>
      <c r="F1069" s="11" t="s">
        <v>439</v>
      </c>
      <c r="G1069" s="13">
        <v>4560.8534482758623</v>
      </c>
      <c r="H1069" s="13">
        <v>5290.59</v>
      </c>
      <c r="I1069" s="14">
        <v>48</v>
      </c>
      <c r="J1069" s="15">
        <v>43429</v>
      </c>
      <c r="K1069" s="15">
        <v>44859</v>
      </c>
      <c r="L1069" s="13">
        <v>187931.02586206896</v>
      </c>
      <c r="M1069" s="13">
        <v>18793.102586206896</v>
      </c>
      <c r="N1069" s="16">
        <v>0</v>
      </c>
      <c r="O1069" s="13"/>
      <c r="P1069" s="13">
        <v>4560.8534482758623</v>
      </c>
      <c r="Q1069" s="13">
        <v>4560.8534482758623</v>
      </c>
      <c r="R1069" s="13">
        <v>4560.8534482758623</v>
      </c>
      <c r="S1069" s="13">
        <v>4560.8534482758623</v>
      </c>
      <c r="T1069" s="13">
        <v>4560.8534482758623</v>
      </c>
      <c r="U1069" s="13">
        <v>4560.8534482758623</v>
      </c>
      <c r="V1069" s="25">
        <v>4560.8534482758623</v>
      </c>
      <c r="W1069" s="13"/>
      <c r="X1069" s="13"/>
      <c r="Y1069" s="13"/>
      <c r="Z1069" s="38">
        <v>4560.8534482758623</v>
      </c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8"/>
      <c r="AR1069" s="38"/>
      <c r="AS1069" s="38"/>
      <c r="AT1069" s="38"/>
      <c r="AU1069" s="38"/>
      <c r="AV1069" s="38"/>
      <c r="AW1069" s="38"/>
      <c r="AX1069" s="38"/>
      <c r="AY1069" s="38"/>
      <c r="AZ1069" s="38"/>
      <c r="BA1069" s="38"/>
      <c r="BB1069" s="38"/>
      <c r="BC1069" s="38"/>
      <c r="BD1069" s="38"/>
      <c r="BE1069" s="38"/>
      <c r="BF1069" s="38"/>
      <c r="BG1069" s="38"/>
      <c r="BH1069" s="38"/>
      <c r="BI1069" s="38"/>
      <c r="BJ1069" s="38"/>
      <c r="BK1069" s="38"/>
      <c r="BL1069" s="38"/>
      <c r="BM1069" s="38"/>
      <c r="BN1069" s="38"/>
      <c r="BO1069" s="38"/>
      <c r="BP1069" s="38"/>
      <c r="BQ1069" s="39"/>
      <c r="BR1069" s="39"/>
      <c r="BS1069" s="39"/>
      <c r="BT1069" s="39"/>
      <c r="BU1069" s="39"/>
      <c r="BV1069" s="39"/>
      <c r="BW1069" s="39"/>
      <c r="BX1069" s="39"/>
      <c r="BY1069" s="39"/>
      <c r="BZ1069" s="39"/>
      <c r="CA1069" s="39"/>
      <c r="CB1069" s="39"/>
      <c r="CF1069" s="18">
        <f t="shared" si="131"/>
        <v>9121.7068965517246</v>
      </c>
      <c r="CG1069" s="18">
        <f t="shared" si="129"/>
        <v>0</v>
      </c>
      <c r="CH1069" s="13">
        <f t="shared" si="130"/>
        <v>9121.7068965517246</v>
      </c>
      <c r="CI1069" s="13">
        <f t="shared" si="132"/>
        <v>18793.102586206896</v>
      </c>
      <c r="CJ1069" s="13">
        <f t="shared" si="133"/>
        <v>27914.809482758621</v>
      </c>
      <c r="CK1069" s="13"/>
      <c r="CL1069" s="13">
        <f t="shared" si="134"/>
        <v>187931.02586206896</v>
      </c>
      <c r="CN1069" t="s">
        <v>224</v>
      </c>
      <c r="CO1069" t="s">
        <v>213</v>
      </c>
      <c r="CP1069" t="s">
        <v>970</v>
      </c>
      <c r="CQ1069" t="s">
        <v>25</v>
      </c>
      <c r="CR1069" s="18">
        <f t="shared" si="135"/>
        <v>27914.809482758621</v>
      </c>
    </row>
    <row r="1070" spans="1:96" x14ac:dyDescent="0.25">
      <c r="A1070" t="s">
        <v>29</v>
      </c>
      <c r="B1070" s="11">
        <v>4422</v>
      </c>
      <c r="C1070">
        <v>375</v>
      </c>
      <c r="D1070" s="21" t="s">
        <v>968</v>
      </c>
      <c r="E1070" s="11" t="s">
        <v>1269</v>
      </c>
      <c r="F1070" s="11" t="s">
        <v>439</v>
      </c>
      <c r="G1070" s="13">
        <v>4560.8534482758623</v>
      </c>
      <c r="H1070" s="13">
        <v>5290.59</v>
      </c>
      <c r="I1070" s="14">
        <v>48</v>
      </c>
      <c r="J1070" s="15">
        <v>43429</v>
      </c>
      <c r="K1070" s="15">
        <v>44859</v>
      </c>
      <c r="L1070" s="13">
        <v>187931.02586206896</v>
      </c>
      <c r="M1070" s="13">
        <v>18793.102586206896</v>
      </c>
      <c r="N1070" s="16">
        <v>0</v>
      </c>
      <c r="O1070" s="13"/>
      <c r="P1070" s="13">
        <v>4560.8534482758623</v>
      </c>
      <c r="Q1070" s="13">
        <v>4560.8534482758623</v>
      </c>
      <c r="R1070" s="13">
        <v>4560.8534482758623</v>
      </c>
      <c r="S1070" s="13">
        <v>4560.8534482758623</v>
      </c>
      <c r="T1070" s="13">
        <v>4560.8534482758623</v>
      </c>
      <c r="U1070" s="13">
        <v>4560.8534482758623</v>
      </c>
      <c r="V1070" s="25">
        <v>4560.8534482758623</v>
      </c>
      <c r="W1070" s="13"/>
      <c r="X1070" s="13"/>
      <c r="Y1070" s="13"/>
      <c r="Z1070" s="38">
        <v>4560.8534482758623</v>
      </c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8"/>
      <c r="AR1070" s="38"/>
      <c r="AS1070" s="38"/>
      <c r="AT1070" s="38"/>
      <c r="AU1070" s="38"/>
      <c r="AV1070" s="38"/>
      <c r="AW1070" s="38"/>
      <c r="AX1070" s="38"/>
      <c r="AY1070" s="38"/>
      <c r="AZ1070" s="38"/>
      <c r="BA1070" s="38"/>
      <c r="BB1070" s="38"/>
      <c r="BC1070" s="38"/>
      <c r="BD1070" s="38"/>
      <c r="BE1070" s="38"/>
      <c r="BF1070" s="38"/>
      <c r="BG1070" s="38"/>
      <c r="BH1070" s="38"/>
      <c r="BI1070" s="38"/>
      <c r="BJ1070" s="38"/>
      <c r="BK1070" s="38"/>
      <c r="BL1070" s="38"/>
      <c r="BM1070" s="38"/>
      <c r="BN1070" s="38"/>
      <c r="BO1070" s="38"/>
      <c r="BP1070" s="38"/>
      <c r="BQ1070" s="39"/>
      <c r="BR1070" s="39"/>
      <c r="BS1070" s="39"/>
      <c r="BT1070" s="39"/>
      <c r="BU1070" s="39"/>
      <c r="BV1070" s="39"/>
      <c r="BW1070" s="39"/>
      <c r="BX1070" s="39"/>
      <c r="BY1070" s="39"/>
      <c r="BZ1070" s="39"/>
      <c r="CA1070" s="39"/>
      <c r="CB1070" s="39"/>
      <c r="CF1070" s="18">
        <f t="shared" si="131"/>
        <v>9121.7068965517246</v>
      </c>
      <c r="CG1070" s="18">
        <f t="shared" si="129"/>
        <v>0</v>
      </c>
      <c r="CH1070" s="13">
        <f t="shared" si="130"/>
        <v>9121.7068965517246</v>
      </c>
      <c r="CI1070" s="13">
        <f t="shared" si="132"/>
        <v>18793.102586206896</v>
      </c>
      <c r="CJ1070" s="13">
        <f t="shared" si="133"/>
        <v>27914.809482758621</v>
      </c>
      <c r="CK1070" s="13"/>
      <c r="CL1070" s="13">
        <f t="shared" si="134"/>
        <v>187931.02586206896</v>
      </c>
      <c r="CN1070" t="s">
        <v>224</v>
      </c>
      <c r="CO1070" t="s">
        <v>213</v>
      </c>
      <c r="CP1070" t="s">
        <v>970</v>
      </c>
      <c r="CQ1070" t="s">
        <v>25</v>
      </c>
      <c r="CR1070" s="18">
        <f t="shared" si="135"/>
        <v>27914.809482758621</v>
      </c>
    </row>
    <row r="1071" spans="1:96" x14ac:dyDescent="0.25">
      <c r="A1071" t="s">
        <v>29</v>
      </c>
      <c r="B1071" s="11">
        <v>4422</v>
      </c>
      <c r="C1071">
        <v>376</v>
      </c>
      <c r="D1071" s="21" t="s">
        <v>968</v>
      </c>
      <c r="E1071" s="11" t="s">
        <v>1270</v>
      </c>
      <c r="F1071" s="11" t="s">
        <v>439</v>
      </c>
      <c r="G1071" s="13">
        <v>4560.8534482758623</v>
      </c>
      <c r="H1071" s="13">
        <v>5290.59</v>
      </c>
      <c r="I1071" s="14">
        <v>48</v>
      </c>
      <c r="J1071" s="15">
        <v>43429</v>
      </c>
      <c r="K1071" s="15">
        <v>44859</v>
      </c>
      <c r="L1071" s="13">
        <v>187931.02586206896</v>
      </c>
      <c r="M1071" s="13">
        <v>18793.102586206896</v>
      </c>
      <c r="N1071" s="16">
        <v>0</v>
      </c>
      <c r="O1071" s="13"/>
      <c r="P1071" s="13">
        <v>4560.8534482758623</v>
      </c>
      <c r="Q1071" s="13">
        <v>4560.8534482758623</v>
      </c>
      <c r="R1071" s="13">
        <v>4560.8534482758623</v>
      </c>
      <c r="S1071" s="13">
        <v>4560.8534482758623</v>
      </c>
      <c r="T1071" s="13">
        <v>4560.8534482758623</v>
      </c>
      <c r="U1071" s="13">
        <v>4560.8534482758623</v>
      </c>
      <c r="V1071" s="25">
        <v>4560.8534482758623</v>
      </c>
      <c r="W1071" s="13"/>
      <c r="X1071" s="13"/>
      <c r="Y1071" s="13"/>
      <c r="Z1071" s="38">
        <v>4560.8534482758623</v>
      </c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8"/>
      <c r="AR1071" s="38"/>
      <c r="AS1071" s="38"/>
      <c r="AT1071" s="38"/>
      <c r="AU1071" s="38"/>
      <c r="AV1071" s="38"/>
      <c r="AW1071" s="38"/>
      <c r="AX1071" s="38"/>
      <c r="AY1071" s="38"/>
      <c r="AZ1071" s="38"/>
      <c r="BA1071" s="38"/>
      <c r="BB1071" s="38"/>
      <c r="BC1071" s="38"/>
      <c r="BD1071" s="38"/>
      <c r="BE1071" s="38"/>
      <c r="BF1071" s="38"/>
      <c r="BG1071" s="38"/>
      <c r="BH1071" s="38"/>
      <c r="BI1071" s="38"/>
      <c r="BJ1071" s="38"/>
      <c r="BK1071" s="38"/>
      <c r="BL1071" s="38"/>
      <c r="BM1071" s="38"/>
      <c r="BN1071" s="38"/>
      <c r="BO1071" s="38"/>
      <c r="BP1071" s="38"/>
      <c r="BQ1071" s="39"/>
      <c r="BR1071" s="39"/>
      <c r="BS1071" s="39"/>
      <c r="BT1071" s="39"/>
      <c r="BU1071" s="39"/>
      <c r="BV1071" s="39"/>
      <c r="BW1071" s="39"/>
      <c r="BX1071" s="39"/>
      <c r="BY1071" s="39"/>
      <c r="BZ1071" s="39"/>
      <c r="CA1071" s="39"/>
      <c r="CB1071" s="39"/>
      <c r="CF1071" s="18">
        <f t="shared" si="131"/>
        <v>9121.7068965517246</v>
      </c>
      <c r="CG1071" s="18">
        <f t="shared" si="129"/>
        <v>0</v>
      </c>
      <c r="CH1071" s="13">
        <f t="shared" si="130"/>
        <v>9121.7068965517246</v>
      </c>
      <c r="CI1071" s="13">
        <f t="shared" si="132"/>
        <v>18793.102586206896</v>
      </c>
      <c r="CJ1071" s="13">
        <f t="shared" si="133"/>
        <v>27914.809482758621</v>
      </c>
      <c r="CK1071" s="13"/>
      <c r="CL1071" s="13">
        <f t="shared" si="134"/>
        <v>187931.02586206896</v>
      </c>
      <c r="CN1071" t="s">
        <v>224</v>
      </c>
      <c r="CO1071" t="s">
        <v>213</v>
      </c>
      <c r="CP1071" t="s">
        <v>970</v>
      </c>
      <c r="CQ1071" t="s">
        <v>25</v>
      </c>
      <c r="CR1071" s="18">
        <f t="shared" si="135"/>
        <v>27914.809482758621</v>
      </c>
    </row>
    <row r="1072" spans="1:96" x14ac:dyDescent="0.25">
      <c r="A1072" t="s">
        <v>29</v>
      </c>
      <c r="B1072" s="11">
        <v>4422</v>
      </c>
      <c r="C1072">
        <v>377</v>
      </c>
      <c r="D1072" s="21" t="s">
        <v>968</v>
      </c>
      <c r="E1072" s="11" t="s">
        <v>1271</v>
      </c>
      <c r="F1072" s="11" t="s">
        <v>439</v>
      </c>
      <c r="G1072" s="13">
        <v>4560.8534482758623</v>
      </c>
      <c r="H1072" s="13">
        <v>5290.59</v>
      </c>
      <c r="I1072" s="14">
        <v>48</v>
      </c>
      <c r="J1072" s="15">
        <v>43429</v>
      </c>
      <c r="K1072" s="15">
        <v>44859</v>
      </c>
      <c r="L1072" s="13">
        <v>187931.02586206896</v>
      </c>
      <c r="M1072" s="13">
        <v>18793.102586206896</v>
      </c>
      <c r="N1072" s="16">
        <v>0</v>
      </c>
      <c r="O1072" s="13"/>
      <c r="P1072" s="13">
        <v>4560.8534482758623</v>
      </c>
      <c r="Q1072" s="13">
        <v>4560.8534482758623</v>
      </c>
      <c r="R1072" s="13">
        <v>4560.8534482758623</v>
      </c>
      <c r="S1072" s="13">
        <v>4560.8534482758623</v>
      </c>
      <c r="T1072" s="13">
        <v>4560.8534482758623</v>
      </c>
      <c r="U1072" s="13">
        <v>4560.8534482758623</v>
      </c>
      <c r="V1072" s="25">
        <v>4560.8534482758623</v>
      </c>
      <c r="W1072" s="13"/>
      <c r="X1072" s="13"/>
      <c r="Y1072" s="13"/>
      <c r="Z1072" s="38">
        <v>4560.8534482758623</v>
      </c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8"/>
      <c r="AR1072" s="38"/>
      <c r="AS1072" s="38"/>
      <c r="AT1072" s="38"/>
      <c r="AU1072" s="38"/>
      <c r="AV1072" s="38"/>
      <c r="AW1072" s="38"/>
      <c r="AX1072" s="38"/>
      <c r="AY1072" s="38"/>
      <c r="AZ1072" s="38"/>
      <c r="BA1072" s="38"/>
      <c r="BB1072" s="38"/>
      <c r="BC1072" s="38"/>
      <c r="BD1072" s="38"/>
      <c r="BE1072" s="38"/>
      <c r="BF1072" s="38"/>
      <c r="BG1072" s="38"/>
      <c r="BH1072" s="38"/>
      <c r="BI1072" s="38"/>
      <c r="BJ1072" s="38"/>
      <c r="BK1072" s="38"/>
      <c r="BL1072" s="38"/>
      <c r="BM1072" s="38"/>
      <c r="BN1072" s="38"/>
      <c r="BO1072" s="38"/>
      <c r="BP1072" s="38"/>
      <c r="BQ1072" s="39"/>
      <c r="BR1072" s="39"/>
      <c r="BS1072" s="39"/>
      <c r="BT1072" s="39"/>
      <c r="BU1072" s="39"/>
      <c r="BV1072" s="39"/>
      <c r="BW1072" s="39"/>
      <c r="BX1072" s="39"/>
      <c r="BY1072" s="39"/>
      <c r="BZ1072" s="39"/>
      <c r="CA1072" s="39"/>
      <c r="CB1072" s="39"/>
      <c r="CF1072" s="18">
        <f t="shared" si="131"/>
        <v>9121.7068965517246</v>
      </c>
      <c r="CG1072" s="18">
        <f t="shared" si="129"/>
        <v>0</v>
      </c>
      <c r="CH1072" s="13">
        <f t="shared" si="130"/>
        <v>9121.7068965517246</v>
      </c>
      <c r="CI1072" s="13">
        <f t="shared" si="132"/>
        <v>18793.102586206896</v>
      </c>
      <c r="CJ1072" s="13">
        <f t="shared" si="133"/>
        <v>27914.809482758621</v>
      </c>
      <c r="CK1072" s="13"/>
      <c r="CL1072" s="13">
        <f t="shared" si="134"/>
        <v>187931.02586206896</v>
      </c>
      <c r="CN1072" t="s">
        <v>1215</v>
      </c>
      <c r="CO1072" t="s">
        <v>213</v>
      </c>
      <c r="CP1072" t="s">
        <v>970</v>
      </c>
      <c r="CQ1072" t="s">
        <v>25</v>
      </c>
      <c r="CR1072" s="18">
        <f t="shared" si="135"/>
        <v>27914.809482758621</v>
      </c>
    </row>
    <row r="1073" spans="1:96" x14ac:dyDescent="0.25">
      <c r="A1073" t="s">
        <v>29</v>
      </c>
      <c r="B1073" s="11">
        <v>4422</v>
      </c>
      <c r="C1073">
        <v>378</v>
      </c>
      <c r="D1073" s="21" t="s">
        <v>968</v>
      </c>
      <c r="E1073" s="11" t="s">
        <v>1272</v>
      </c>
      <c r="F1073" s="11" t="s">
        <v>439</v>
      </c>
      <c r="G1073" s="13">
        <v>4583.6724137931042</v>
      </c>
      <c r="H1073" s="13">
        <v>5317.06</v>
      </c>
      <c r="I1073" s="14">
        <v>48</v>
      </c>
      <c r="J1073" s="15">
        <v>43429</v>
      </c>
      <c r="K1073" s="15">
        <v>44859</v>
      </c>
      <c r="L1073" s="13">
        <v>187931.02586206896</v>
      </c>
      <c r="M1073" s="13">
        <v>18793.102586206896</v>
      </c>
      <c r="N1073" s="16">
        <v>0</v>
      </c>
      <c r="O1073" s="13"/>
      <c r="P1073" s="13">
        <v>4583.6724137931042</v>
      </c>
      <c r="Q1073" s="13">
        <v>4583.6724137931042</v>
      </c>
      <c r="R1073" s="13">
        <v>4583.6724137931042</v>
      </c>
      <c r="S1073" s="13">
        <v>4583.6724137931042</v>
      </c>
      <c r="T1073" s="13">
        <v>4583.6724137931042</v>
      </c>
      <c r="U1073" s="13">
        <v>4583.6724137931042</v>
      </c>
      <c r="V1073" s="25">
        <v>4583.6724137931042</v>
      </c>
      <c r="W1073" s="13"/>
      <c r="X1073" s="13"/>
      <c r="Y1073" s="13"/>
      <c r="Z1073" s="38">
        <v>4583.6724137931042</v>
      </c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8"/>
      <c r="AR1073" s="38"/>
      <c r="AS1073" s="38"/>
      <c r="AT1073" s="38"/>
      <c r="AU1073" s="38"/>
      <c r="AV1073" s="38"/>
      <c r="AW1073" s="38"/>
      <c r="AX1073" s="38"/>
      <c r="AY1073" s="38"/>
      <c r="AZ1073" s="38"/>
      <c r="BA1073" s="38"/>
      <c r="BB1073" s="38"/>
      <c r="BC1073" s="38"/>
      <c r="BD1073" s="38"/>
      <c r="BE1073" s="38"/>
      <c r="BF1073" s="38"/>
      <c r="BG1073" s="38"/>
      <c r="BH1073" s="38"/>
      <c r="BI1073" s="38"/>
      <c r="BJ1073" s="38"/>
      <c r="BK1073" s="38"/>
      <c r="BL1073" s="38"/>
      <c r="BM1073" s="38"/>
      <c r="BN1073" s="38"/>
      <c r="BO1073" s="38"/>
      <c r="BP1073" s="38"/>
      <c r="BQ1073" s="39"/>
      <c r="BR1073" s="39"/>
      <c r="BS1073" s="39"/>
      <c r="BT1073" s="39"/>
      <c r="BU1073" s="39"/>
      <c r="BV1073" s="39"/>
      <c r="BW1073" s="39"/>
      <c r="BX1073" s="39"/>
      <c r="BY1073" s="39"/>
      <c r="BZ1073" s="39"/>
      <c r="CA1073" s="39"/>
      <c r="CB1073" s="39"/>
      <c r="CF1073" s="18">
        <f t="shared" si="131"/>
        <v>9167.3448275862083</v>
      </c>
      <c r="CG1073" s="18">
        <f t="shared" si="129"/>
        <v>0</v>
      </c>
      <c r="CH1073" s="13">
        <f t="shared" si="130"/>
        <v>9167.3448275862083</v>
      </c>
      <c r="CI1073" s="13">
        <f t="shared" si="132"/>
        <v>18793.102586206896</v>
      </c>
      <c r="CJ1073" s="13">
        <f t="shared" si="133"/>
        <v>27960.447413793103</v>
      </c>
      <c r="CK1073" s="13"/>
      <c r="CL1073" s="13">
        <f t="shared" si="134"/>
        <v>187931.02586206896</v>
      </c>
      <c r="CN1073" t="s">
        <v>501</v>
      </c>
      <c r="CO1073" t="s">
        <v>213</v>
      </c>
      <c r="CP1073" t="s">
        <v>1014</v>
      </c>
      <c r="CQ1073" t="s">
        <v>25</v>
      </c>
      <c r="CR1073" s="18">
        <f t="shared" si="135"/>
        <v>27960.447413793103</v>
      </c>
    </row>
    <row r="1074" spans="1:96" x14ac:dyDescent="0.25">
      <c r="A1074" t="s">
        <v>29</v>
      </c>
      <c r="B1074" s="11">
        <v>4422</v>
      </c>
      <c r="C1074">
        <v>379</v>
      </c>
      <c r="D1074" s="21" t="s">
        <v>968</v>
      </c>
      <c r="E1074" s="11" t="s">
        <v>1273</v>
      </c>
      <c r="F1074" s="11" t="s">
        <v>439</v>
      </c>
      <c r="G1074" s="13">
        <v>4583.6724137931042</v>
      </c>
      <c r="H1074" s="13">
        <v>5317.06</v>
      </c>
      <c r="I1074" s="14">
        <v>48</v>
      </c>
      <c r="J1074" s="15">
        <v>43429</v>
      </c>
      <c r="K1074" s="15">
        <v>44859</v>
      </c>
      <c r="L1074" s="13">
        <v>187931.02586206896</v>
      </c>
      <c r="M1074" s="13">
        <v>18793.102586206896</v>
      </c>
      <c r="N1074" s="16">
        <v>0</v>
      </c>
      <c r="O1074" s="13"/>
      <c r="P1074" s="13">
        <v>4583.6724137931042</v>
      </c>
      <c r="Q1074" s="13">
        <v>4583.6724137931042</v>
      </c>
      <c r="R1074" s="13">
        <v>4583.6724137931042</v>
      </c>
      <c r="S1074" s="13">
        <v>4583.6724137931042</v>
      </c>
      <c r="T1074" s="13">
        <v>4583.6724137931042</v>
      </c>
      <c r="U1074" s="13">
        <v>4583.6724137931042</v>
      </c>
      <c r="V1074" s="25">
        <v>4583.6724137931042</v>
      </c>
      <c r="W1074" s="13"/>
      <c r="X1074" s="13"/>
      <c r="Y1074" s="13"/>
      <c r="Z1074" s="38">
        <v>4583.6724137931042</v>
      </c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38"/>
      <c r="AS1074" s="38"/>
      <c r="AT1074" s="38"/>
      <c r="AU1074" s="38"/>
      <c r="AV1074" s="38"/>
      <c r="AW1074" s="38"/>
      <c r="AX1074" s="38"/>
      <c r="AY1074" s="38"/>
      <c r="AZ1074" s="38"/>
      <c r="BA1074" s="38"/>
      <c r="BB1074" s="38"/>
      <c r="BC1074" s="38"/>
      <c r="BD1074" s="38"/>
      <c r="BE1074" s="38"/>
      <c r="BF1074" s="38"/>
      <c r="BG1074" s="38"/>
      <c r="BH1074" s="38"/>
      <c r="BI1074" s="38"/>
      <c r="BJ1074" s="38"/>
      <c r="BK1074" s="38"/>
      <c r="BL1074" s="38"/>
      <c r="BM1074" s="38"/>
      <c r="BN1074" s="38"/>
      <c r="BO1074" s="38"/>
      <c r="BP1074" s="38"/>
      <c r="BQ1074" s="39"/>
      <c r="BR1074" s="39"/>
      <c r="BS1074" s="39"/>
      <c r="BT1074" s="39"/>
      <c r="BU1074" s="39"/>
      <c r="BV1074" s="39"/>
      <c r="BW1074" s="39"/>
      <c r="BX1074" s="39"/>
      <c r="BY1074" s="39"/>
      <c r="BZ1074" s="39"/>
      <c r="CA1074" s="39"/>
      <c r="CB1074" s="39"/>
      <c r="CF1074" s="18">
        <f t="shared" si="131"/>
        <v>9167.3448275862083</v>
      </c>
      <c r="CG1074" s="18">
        <f t="shared" si="129"/>
        <v>0</v>
      </c>
      <c r="CH1074" s="13">
        <f t="shared" si="130"/>
        <v>9167.3448275862083</v>
      </c>
      <c r="CI1074" s="13">
        <f t="shared" si="132"/>
        <v>18793.102586206896</v>
      </c>
      <c r="CJ1074" s="13">
        <f t="shared" si="133"/>
        <v>27960.447413793103</v>
      </c>
      <c r="CK1074" s="13"/>
      <c r="CL1074" s="13">
        <f t="shared" si="134"/>
        <v>187931.02586206896</v>
      </c>
      <c r="CN1074" t="s">
        <v>501</v>
      </c>
      <c r="CO1074" t="s">
        <v>213</v>
      </c>
      <c r="CP1074" t="s">
        <v>1014</v>
      </c>
      <c r="CQ1074" t="s">
        <v>25</v>
      </c>
      <c r="CR1074" s="18">
        <f t="shared" si="135"/>
        <v>27960.447413793103</v>
      </c>
    </row>
    <row r="1075" spans="1:96" x14ac:dyDescent="0.25">
      <c r="A1075" t="s">
        <v>29</v>
      </c>
      <c r="B1075" s="11">
        <v>4422</v>
      </c>
      <c r="C1075">
        <v>380</v>
      </c>
      <c r="D1075" s="21" t="s">
        <v>968</v>
      </c>
      <c r="E1075" s="11" t="s">
        <v>1274</v>
      </c>
      <c r="F1075" s="11" t="s">
        <v>439</v>
      </c>
      <c r="G1075" s="13">
        <v>4583.6724137931042</v>
      </c>
      <c r="H1075" s="13">
        <v>5317.06</v>
      </c>
      <c r="I1075" s="14">
        <v>48</v>
      </c>
      <c r="J1075" s="15">
        <v>43429</v>
      </c>
      <c r="K1075" s="15">
        <v>44859</v>
      </c>
      <c r="L1075" s="13">
        <v>187931.02586206896</v>
      </c>
      <c r="M1075" s="13">
        <v>18793.102586206896</v>
      </c>
      <c r="N1075" s="16">
        <v>0</v>
      </c>
      <c r="O1075" s="13"/>
      <c r="P1075" s="13">
        <v>4583.6724137931042</v>
      </c>
      <c r="Q1075" s="13">
        <v>4583.6724137931042</v>
      </c>
      <c r="R1075" s="13">
        <v>4583.6724137931042</v>
      </c>
      <c r="S1075" s="13">
        <v>4583.6724137931042</v>
      </c>
      <c r="T1075" s="13">
        <v>4583.6724137931042</v>
      </c>
      <c r="U1075" s="13">
        <v>4583.6724137931042</v>
      </c>
      <c r="V1075" s="25">
        <v>4583.6724137931042</v>
      </c>
      <c r="W1075" s="13"/>
      <c r="X1075" s="13"/>
      <c r="Y1075" s="13"/>
      <c r="Z1075" s="38">
        <v>4583.6724137931042</v>
      </c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8"/>
      <c r="AR1075" s="38"/>
      <c r="AS1075" s="38"/>
      <c r="AT1075" s="38"/>
      <c r="AU1075" s="38"/>
      <c r="AV1075" s="38"/>
      <c r="AW1075" s="38"/>
      <c r="AX1075" s="38"/>
      <c r="AY1075" s="38"/>
      <c r="AZ1075" s="38"/>
      <c r="BA1075" s="38"/>
      <c r="BB1075" s="38"/>
      <c r="BC1075" s="38"/>
      <c r="BD1075" s="38"/>
      <c r="BE1075" s="38"/>
      <c r="BF1075" s="38"/>
      <c r="BG1075" s="38"/>
      <c r="BH1075" s="38"/>
      <c r="BI1075" s="38"/>
      <c r="BJ1075" s="38"/>
      <c r="BK1075" s="38"/>
      <c r="BL1075" s="38"/>
      <c r="BM1075" s="38"/>
      <c r="BN1075" s="38"/>
      <c r="BO1075" s="38"/>
      <c r="BP1075" s="38"/>
      <c r="BQ1075" s="39"/>
      <c r="BR1075" s="39"/>
      <c r="BS1075" s="39"/>
      <c r="BT1075" s="39"/>
      <c r="BU1075" s="39"/>
      <c r="BV1075" s="39"/>
      <c r="BW1075" s="39"/>
      <c r="BX1075" s="39"/>
      <c r="BY1075" s="39"/>
      <c r="BZ1075" s="39"/>
      <c r="CA1075" s="39"/>
      <c r="CB1075" s="39"/>
      <c r="CF1075" s="18">
        <f t="shared" si="131"/>
        <v>9167.3448275862083</v>
      </c>
      <c r="CG1075" s="18">
        <f t="shared" si="129"/>
        <v>0</v>
      </c>
      <c r="CH1075" s="13">
        <f t="shared" si="130"/>
        <v>9167.3448275862083</v>
      </c>
      <c r="CI1075" s="13">
        <f t="shared" si="132"/>
        <v>18793.102586206896</v>
      </c>
      <c r="CJ1075" s="13">
        <f t="shared" si="133"/>
        <v>27960.447413793103</v>
      </c>
      <c r="CK1075" s="13"/>
      <c r="CL1075" s="13">
        <f t="shared" si="134"/>
        <v>187931.02586206896</v>
      </c>
      <c r="CN1075" t="s">
        <v>501</v>
      </c>
      <c r="CO1075" t="s">
        <v>213</v>
      </c>
      <c r="CP1075" t="s">
        <v>1014</v>
      </c>
      <c r="CQ1075" t="s">
        <v>25</v>
      </c>
      <c r="CR1075" s="18">
        <f t="shared" si="135"/>
        <v>27960.447413793103</v>
      </c>
    </row>
    <row r="1076" spans="1:96" x14ac:dyDescent="0.25">
      <c r="A1076" t="s">
        <v>29</v>
      </c>
      <c r="B1076" s="11">
        <v>4422</v>
      </c>
      <c r="C1076">
        <v>381</v>
      </c>
      <c r="D1076" s="21" t="s">
        <v>968</v>
      </c>
      <c r="E1076" s="11" t="s">
        <v>1275</v>
      </c>
      <c r="F1076" s="11" t="s">
        <v>439</v>
      </c>
      <c r="G1076" s="13">
        <v>4583.6724137931042</v>
      </c>
      <c r="H1076" s="13">
        <v>5317.06</v>
      </c>
      <c r="I1076" s="14">
        <v>48</v>
      </c>
      <c r="J1076" s="15">
        <v>43429</v>
      </c>
      <c r="K1076" s="15">
        <v>44859</v>
      </c>
      <c r="L1076" s="13">
        <v>187931.02586206896</v>
      </c>
      <c r="M1076" s="13">
        <v>18793.102586206896</v>
      </c>
      <c r="N1076" s="16">
        <v>0</v>
      </c>
      <c r="O1076" s="13"/>
      <c r="P1076" s="13">
        <v>4583.6724137931042</v>
      </c>
      <c r="Q1076" s="13">
        <v>4583.6724137931042</v>
      </c>
      <c r="R1076" s="13">
        <v>4583.6724137931042</v>
      </c>
      <c r="S1076" s="13">
        <v>4583.6724137931042</v>
      </c>
      <c r="T1076" s="13">
        <v>4583.6724137931042</v>
      </c>
      <c r="U1076" s="13">
        <v>4583.6724137931042</v>
      </c>
      <c r="V1076" s="25">
        <v>4583.6724137931042</v>
      </c>
      <c r="W1076" s="13"/>
      <c r="X1076" s="13"/>
      <c r="Y1076" s="13"/>
      <c r="Z1076" s="38">
        <v>4583.6724137931042</v>
      </c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8"/>
      <c r="AR1076" s="38"/>
      <c r="AS1076" s="38"/>
      <c r="AT1076" s="38"/>
      <c r="AU1076" s="38"/>
      <c r="AV1076" s="38"/>
      <c r="AW1076" s="38"/>
      <c r="AX1076" s="38"/>
      <c r="AY1076" s="38"/>
      <c r="AZ1076" s="38"/>
      <c r="BA1076" s="38"/>
      <c r="BB1076" s="38"/>
      <c r="BC1076" s="38"/>
      <c r="BD1076" s="38"/>
      <c r="BE1076" s="38"/>
      <c r="BF1076" s="38"/>
      <c r="BG1076" s="38"/>
      <c r="BH1076" s="38"/>
      <c r="BI1076" s="38"/>
      <c r="BJ1076" s="38"/>
      <c r="BK1076" s="38"/>
      <c r="BL1076" s="38"/>
      <c r="BM1076" s="38"/>
      <c r="BN1076" s="38"/>
      <c r="BO1076" s="38"/>
      <c r="BP1076" s="38"/>
      <c r="BQ1076" s="39"/>
      <c r="BR1076" s="39"/>
      <c r="BS1076" s="39"/>
      <c r="BT1076" s="39"/>
      <c r="BU1076" s="39"/>
      <c r="BV1076" s="39"/>
      <c r="BW1076" s="39"/>
      <c r="BX1076" s="39"/>
      <c r="BY1076" s="39"/>
      <c r="BZ1076" s="39"/>
      <c r="CA1076" s="39"/>
      <c r="CB1076" s="39"/>
      <c r="CF1076" s="18">
        <f t="shared" si="131"/>
        <v>9167.3448275862083</v>
      </c>
      <c r="CG1076" s="18">
        <f t="shared" si="129"/>
        <v>0</v>
      </c>
      <c r="CH1076" s="13">
        <f t="shared" si="130"/>
        <v>9167.3448275862083</v>
      </c>
      <c r="CI1076" s="13">
        <f t="shared" si="132"/>
        <v>18793.102586206896</v>
      </c>
      <c r="CJ1076" s="13">
        <f t="shared" si="133"/>
        <v>27960.447413793103</v>
      </c>
      <c r="CK1076" s="13"/>
      <c r="CL1076" s="13">
        <f t="shared" si="134"/>
        <v>187931.02586206896</v>
      </c>
      <c r="CN1076" t="s">
        <v>501</v>
      </c>
      <c r="CO1076" t="s">
        <v>213</v>
      </c>
      <c r="CP1076" t="s">
        <v>1014</v>
      </c>
      <c r="CQ1076" t="s">
        <v>25</v>
      </c>
      <c r="CR1076" s="18">
        <f t="shared" si="135"/>
        <v>27960.447413793103</v>
      </c>
    </row>
    <row r="1077" spans="1:96" x14ac:dyDescent="0.25">
      <c r="A1077" t="s">
        <v>29</v>
      </c>
      <c r="B1077" s="11">
        <v>4422</v>
      </c>
      <c r="C1077">
        <v>382</v>
      </c>
      <c r="D1077" s="21" t="s">
        <v>968</v>
      </c>
      <c r="E1077" s="11" t="s">
        <v>1276</v>
      </c>
      <c r="F1077" s="11" t="s">
        <v>439</v>
      </c>
      <c r="G1077" s="13">
        <v>4583.6724137931042</v>
      </c>
      <c r="H1077" s="13">
        <v>5317.06</v>
      </c>
      <c r="I1077" s="14">
        <v>48</v>
      </c>
      <c r="J1077" s="15">
        <v>43429</v>
      </c>
      <c r="K1077" s="15">
        <v>44859</v>
      </c>
      <c r="L1077" s="13">
        <v>187931.02586206896</v>
      </c>
      <c r="M1077" s="13">
        <v>18793.102586206896</v>
      </c>
      <c r="N1077" s="16">
        <v>0</v>
      </c>
      <c r="O1077" s="13"/>
      <c r="P1077" s="13">
        <v>4583.6724137931042</v>
      </c>
      <c r="Q1077" s="13">
        <v>4583.6724137931042</v>
      </c>
      <c r="R1077" s="13">
        <v>4583.6724137931042</v>
      </c>
      <c r="S1077" s="13">
        <v>4583.6724137931042</v>
      </c>
      <c r="T1077" s="13">
        <v>4583.6724137931042</v>
      </c>
      <c r="U1077" s="13">
        <v>4583.6724137931042</v>
      </c>
      <c r="V1077" s="25">
        <v>4583.6724137931042</v>
      </c>
      <c r="W1077" s="13"/>
      <c r="X1077" s="13"/>
      <c r="Y1077" s="13"/>
      <c r="Z1077" s="38">
        <v>4583.6724137931042</v>
      </c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8"/>
      <c r="AR1077" s="38"/>
      <c r="AS1077" s="38"/>
      <c r="AT1077" s="38"/>
      <c r="AU1077" s="38"/>
      <c r="AV1077" s="38"/>
      <c r="AW1077" s="38"/>
      <c r="AX1077" s="38"/>
      <c r="AY1077" s="38"/>
      <c r="AZ1077" s="38"/>
      <c r="BA1077" s="38"/>
      <c r="BB1077" s="38"/>
      <c r="BC1077" s="38"/>
      <c r="BD1077" s="38"/>
      <c r="BE1077" s="38"/>
      <c r="BF1077" s="38"/>
      <c r="BG1077" s="38"/>
      <c r="BH1077" s="38"/>
      <c r="BI1077" s="38"/>
      <c r="BJ1077" s="38"/>
      <c r="BK1077" s="38"/>
      <c r="BL1077" s="38"/>
      <c r="BM1077" s="38"/>
      <c r="BN1077" s="38"/>
      <c r="BO1077" s="38"/>
      <c r="BP1077" s="38"/>
      <c r="BQ1077" s="39"/>
      <c r="BR1077" s="39"/>
      <c r="BS1077" s="39"/>
      <c r="BT1077" s="39"/>
      <c r="BU1077" s="39"/>
      <c r="BV1077" s="39"/>
      <c r="BW1077" s="39"/>
      <c r="BX1077" s="39"/>
      <c r="BY1077" s="39"/>
      <c r="BZ1077" s="39"/>
      <c r="CA1077" s="39"/>
      <c r="CB1077" s="39"/>
      <c r="CF1077" s="18">
        <f t="shared" si="131"/>
        <v>9167.3448275862083</v>
      </c>
      <c r="CG1077" s="18">
        <f t="shared" si="129"/>
        <v>0</v>
      </c>
      <c r="CH1077" s="13">
        <f t="shared" si="130"/>
        <v>9167.3448275862083</v>
      </c>
      <c r="CI1077" s="13">
        <f t="shared" si="132"/>
        <v>18793.102586206896</v>
      </c>
      <c r="CJ1077" s="13">
        <f t="shared" si="133"/>
        <v>27960.447413793103</v>
      </c>
      <c r="CK1077" s="13"/>
      <c r="CL1077" s="13">
        <f t="shared" si="134"/>
        <v>187931.02586206896</v>
      </c>
      <c r="CN1077" t="s">
        <v>501</v>
      </c>
      <c r="CO1077" t="s">
        <v>213</v>
      </c>
      <c r="CP1077" t="s">
        <v>1014</v>
      </c>
      <c r="CQ1077" t="s">
        <v>25</v>
      </c>
      <c r="CR1077" s="18">
        <f t="shared" si="135"/>
        <v>27960.447413793103</v>
      </c>
    </row>
    <row r="1078" spans="1:96" x14ac:dyDescent="0.25">
      <c r="A1078" t="s">
        <v>29</v>
      </c>
      <c r="B1078" s="11">
        <v>4422</v>
      </c>
      <c r="C1078">
        <v>383</v>
      </c>
      <c r="D1078" s="21" t="s">
        <v>968</v>
      </c>
      <c r="E1078" s="11" t="s">
        <v>1151</v>
      </c>
      <c r="F1078" s="11" t="s">
        <v>439</v>
      </c>
      <c r="G1078" s="13">
        <v>4583.6724137931042</v>
      </c>
      <c r="H1078" s="13">
        <v>5317.06</v>
      </c>
      <c r="I1078" s="14">
        <v>48</v>
      </c>
      <c r="J1078" s="15">
        <v>43429</v>
      </c>
      <c r="K1078" s="15">
        <v>44859</v>
      </c>
      <c r="L1078" s="13">
        <v>187931.02586206896</v>
      </c>
      <c r="M1078" s="13">
        <v>18793.102586206896</v>
      </c>
      <c r="N1078" s="16">
        <v>0</v>
      </c>
      <c r="O1078" s="13"/>
      <c r="P1078" s="13">
        <v>4583.6724137931042</v>
      </c>
      <c r="Q1078" s="13">
        <v>4583.6724137931042</v>
      </c>
      <c r="R1078" s="13">
        <v>4583.6724137931042</v>
      </c>
      <c r="S1078" s="13">
        <v>4583.6724137931042</v>
      </c>
      <c r="T1078" s="13">
        <v>4583.6724137931042</v>
      </c>
      <c r="U1078" s="13">
        <v>4583.6724137931042</v>
      </c>
      <c r="V1078" s="25">
        <v>4583.6724137931042</v>
      </c>
      <c r="W1078" s="13"/>
      <c r="X1078" s="13"/>
      <c r="Y1078" s="13"/>
      <c r="Z1078" s="38">
        <v>4583.6724137931042</v>
      </c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8"/>
      <c r="AR1078" s="38"/>
      <c r="AS1078" s="38"/>
      <c r="AT1078" s="38"/>
      <c r="AU1078" s="38"/>
      <c r="AV1078" s="38"/>
      <c r="AW1078" s="38"/>
      <c r="AX1078" s="38"/>
      <c r="AY1078" s="38"/>
      <c r="AZ1078" s="38"/>
      <c r="BA1078" s="38"/>
      <c r="BB1078" s="38"/>
      <c r="BC1078" s="38"/>
      <c r="BD1078" s="38"/>
      <c r="BE1078" s="38"/>
      <c r="BF1078" s="38"/>
      <c r="BG1078" s="38"/>
      <c r="BH1078" s="38"/>
      <c r="BI1078" s="38"/>
      <c r="BJ1078" s="38"/>
      <c r="BK1078" s="38"/>
      <c r="BL1078" s="38"/>
      <c r="BM1078" s="38"/>
      <c r="BN1078" s="38"/>
      <c r="BO1078" s="38"/>
      <c r="BP1078" s="38"/>
      <c r="BQ1078" s="39"/>
      <c r="BR1078" s="39"/>
      <c r="BS1078" s="39"/>
      <c r="BT1078" s="39"/>
      <c r="BU1078" s="39"/>
      <c r="BV1078" s="39"/>
      <c r="BW1078" s="39"/>
      <c r="BX1078" s="39"/>
      <c r="BY1078" s="39"/>
      <c r="BZ1078" s="39"/>
      <c r="CA1078" s="39"/>
      <c r="CB1078" s="39"/>
      <c r="CF1078" s="18">
        <f t="shared" si="131"/>
        <v>9167.3448275862083</v>
      </c>
      <c r="CG1078" s="18">
        <f t="shared" ref="CG1078:CG1141" si="136">-N1078</f>
        <v>0</v>
      </c>
      <c r="CH1078" s="13">
        <f t="shared" si="130"/>
        <v>9167.3448275862083</v>
      </c>
      <c r="CI1078" s="13">
        <f t="shared" si="132"/>
        <v>18793.102586206896</v>
      </c>
      <c r="CJ1078" s="13">
        <f t="shared" si="133"/>
        <v>27960.447413793103</v>
      </c>
      <c r="CK1078" s="13"/>
      <c r="CL1078" s="13">
        <f t="shared" si="134"/>
        <v>187931.02586206896</v>
      </c>
      <c r="CN1078" t="s">
        <v>501</v>
      </c>
      <c r="CO1078" t="s">
        <v>213</v>
      </c>
      <c r="CP1078" t="s">
        <v>970</v>
      </c>
      <c r="CQ1078" t="s">
        <v>25</v>
      </c>
      <c r="CR1078" s="18">
        <f t="shared" si="135"/>
        <v>27960.447413793103</v>
      </c>
    </row>
    <row r="1079" spans="1:96" x14ac:dyDescent="0.25">
      <c r="A1079" t="s">
        <v>29</v>
      </c>
      <c r="B1079" s="11">
        <v>4422</v>
      </c>
      <c r="C1079">
        <v>384</v>
      </c>
      <c r="D1079" s="21" t="s">
        <v>968</v>
      </c>
      <c r="E1079" s="11" t="s">
        <v>1277</v>
      </c>
      <c r="F1079" s="11" t="s">
        <v>439</v>
      </c>
      <c r="G1079" s="13">
        <v>4583.6724137931042</v>
      </c>
      <c r="H1079" s="13">
        <v>5317.06</v>
      </c>
      <c r="I1079" s="14">
        <v>48</v>
      </c>
      <c r="J1079" s="15">
        <v>43429</v>
      </c>
      <c r="K1079" s="15">
        <v>44859</v>
      </c>
      <c r="L1079" s="13">
        <v>187931.02586206896</v>
      </c>
      <c r="M1079" s="13">
        <v>18793.102586206896</v>
      </c>
      <c r="N1079" s="16">
        <v>0</v>
      </c>
      <c r="O1079" s="13"/>
      <c r="P1079" s="13">
        <v>4583.6724137931042</v>
      </c>
      <c r="Q1079" s="13">
        <v>4583.6724137931042</v>
      </c>
      <c r="R1079" s="13">
        <v>4583.6724137931042</v>
      </c>
      <c r="S1079" s="13">
        <v>4583.6724137931042</v>
      </c>
      <c r="T1079" s="13">
        <v>4583.6724137931042</v>
      </c>
      <c r="U1079" s="13">
        <v>4583.6724137931042</v>
      </c>
      <c r="V1079" s="25">
        <v>4583.6724137931042</v>
      </c>
      <c r="W1079" s="13"/>
      <c r="X1079" s="13"/>
      <c r="Y1079" s="13"/>
      <c r="Z1079" s="38">
        <v>4583.6724137931042</v>
      </c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8"/>
      <c r="AR1079" s="38"/>
      <c r="AS1079" s="38"/>
      <c r="AT1079" s="38"/>
      <c r="AU1079" s="38"/>
      <c r="AV1079" s="38"/>
      <c r="AW1079" s="38"/>
      <c r="AX1079" s="38"/>
      <c r="AY1079" s="38"/>
      <c r="AZ1079" s="38"/>
      <c r="BA1079" s="38"/>
      <c r="BB1079" s="38"/>
      <c r="BC1079" s="38"/>
      <c r="BD1079" s="38"/>
      <c r="BE1079" s="38"/>
      <c r="BF1079" s="38"/>
      <c r="BG1079" s="38"/>
      <c r="BH1079" s="38"/>
      <c r="BI1079" s="38"/>
      <c r="BJ1079" s="38"/>
      <c r="BK1079" s="38"/>
      <c r="BL1079" s="38"/>
      <c r="BM1079" s="38"/>
      <c r="BN1079" s="38"/>
      <c r="BO1079" s="38"/>
      <c r="BP1079" s="38"/>
      <c r="BQ1079" s="39"/>
      <c r="BR1079" s="39"/>
      <c r="BS1079" s="39"/>
      <c r="BT1079" s="39"/>
      <c r="BU1079" s="39"/>
      <c r="BV1079" s="39"/>
      <c r="BW1079" s="39"/>
      <c r="BX1079" s="39"/>
      <c r="BY1079" s="39"/>
      <c r="BZ1079" s="39"/>
      <c r="CA1079" s="39"/>
      <c r="CB1079" s="39"/>
      <c r="CF1079" s="18">
        <f t="shared" si="131"/>
        <v>9167.3448275862083</v>
      </c>
      <c r="CG1079" s="18">
        <f t="shared" si="136"/>
        <v>0</v>
      </c>
      <c r="CH1079" s="13">
        <f t="shared" si="130"/>
        <v>9167.3448275862083</v>
      </c>
      <c r="CI1079" s="13">
        <f t="shared" si="132"/>
        <v>18793.102586206896</v>
      </c>
      <c r="CJ1079" s="13">
        <f t="shared" si="133"/>
        <v>27960.447413793103</v>
      </c>
      <c r="CK1079" s="13"/>
      <c r="CL1079" s="13">
        <f t="shared" si="134"/>
        <v>187931.02586206896</v>
      </c>
      <c r="CN1079" t="s">
        <v>501</v>
      </c>
      <c r="CO1079" t="s">
        <v>213</v>
      </c>
      <c r="CP1079" t="s">
        <v>1014</v>
      </c>
      <c r="CQ1079" t="s">
        <v>25</v>
      </c>
      <c r="CR1079" s="18">
        <f t="shared" si="135"/>
        <v>27960.447413793103</v>
      </c>
    </row>
    <row r="1080" spans="1:96" x14ac:dyDescent="0.25">
      <c r="A1080" t="s">
        <v>29</v>
      </c>
      <c r="B1080" s="11">
        <v>4422</v>
      </c>
      <c r="C1080">
        <v>385</v>
      </c>
      <c r="D1080" s="21" t="s">
        <v>968</v>
      </c>
      <c r="E1080" s="11" t="s">
        <v>1278</v>
      </c>
      <c r="F1080" s="11" t="s">
        <v>439</v>
      </c>
      <c r="G1080" s="13">
        <v>4583.6724137931042</v>
      </c>
      <c r="H1080" s="13">
        <v>5317.06</v>
      </c>
      <c r="I1080" s="14">
        <v>48</v>
      </c>
      <c r="J1080" s="15">
        <v>43429</v>
      </c>
      <c r="K1080" s="15">
        <v>44859</v>
      </c>
      <c r="L1080" s="13">
        <v>203448.27586206899</v>
      </c>
      <c r="M1080" s="13">
        <v>20344.827586206899</v>
      </c>
      <c r="N1080" s="16">
        <v>0</v>
      </c>
      <c r="O1080" s="13"/>
      <c r="P1080" s="13">
        <v>4583.6724137931042</v>
      </c>
      <c r="Q1080" s="13">
        <v>4583.6724137931042</v>
      </c>
      <c r="R1080" s="13">
        <v>4583.6724137931042</v>
      </c>
      <c r="S1080" s="13">
        <v>4583.6724137931042</v>
      </c>
      <c r="T1080" s="13">
        <v>4583.6724137931042</v>
      </c>
      <c r="U1080" s="13">
        <v>4583.6724137931042</v>
      </c>
      <c r="V1080" s="25">
        <v>4583.6724137931042</v>
      </c>
      <c r="W1080" s="13"/>
      <c r="X1080" s="13"/>
      <c r="Y1080" s="13"/>
      <c r="Z1080" s="38">
        <v>4583.6724137931042</v>
      </c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8"/>
      <c r="AR1080" s="38"/>
      <c r="AS1080" s="38"/>
      <c r="AT1080" s="38"/>
      <c r="AU1080" s="38"/>
      <c r="AV1080" s="38"/>
      <c r="AW1080" s="38"/>
      <c r="AX1080" s="38"/>
      <c r="AY1080" s="38"/>
      <c r="AZ1080" s="38"/>
      <c r="BA1080" s="38"/>
      <c r="BB1080" s="38"/>
      <c r="BC1080" s="38"/>
      <c r="BD1080" s="38"/>
      <c r="BE1080" s="38"/>
      <c r="BF1080" s="38"/>
      <c r="BG1080" s="38"/>
      <c r="BH1080" s="38"/>
      <c r="BI1080" s="38"/>
      <c r="BJ1080" s="38"/>
      <c r="BK1080" s="38"/>
      <c r="BL1080" s="38"/>
      <c r="BM1080" s="38"/>
      <c r="BN1080" s="38"/>
      <c r="BO1080" s="38"/>
      <c r="BP1080" s="38"/>
      <c r="BQ1080" s="39"/>
      <c r="BR1080" s="39"/>
      <c r="BS1080" s="39"/>
      <c r="BT1080" s="39"/>
      <c r="BU1080" s="39"/>
      <c r="BV1080" s="39"/>
      <c r="BW1080" s="39"/>
      <c r="BX1080" s="39"/>
      <c r="BY1080" s="39"/>
      <c r="BZ1080" s="39"/>
      <c r="CA1080" s="39"/>
      <c r="CB1080" s="39"/>
      <c r="CF1080" s="18">
        <f t="shared" si="131"/>
        <v>9167.3448275862083</v>
      </c>
      <c r="CG1080" s="18">
        <f t="shared" si="136"/>
        <v>0</v>
      </c>
      <c r="CH1080" s="13">
        <f t="shared" si="130"/>
        <v>9167.3448275862083</v>
      </c>
      <c r="CI1080" s="13">
        <f t="shared" si="132"/>
        <v>20344.827586206899</v>
      </c>
      <c r="CJ1080" s="13">
        <f t="shared" si="133"/>
        <v>29512.172413793109</v>
      </c>
      <c r="CK1080" s="13"/>
      <c r="CL1080" s="13">
        <f t="shared" si="134"/>
        <v>203448.27586206899</v>
      </c>
      <c r="CN1080" t="s">
        <v>501</v>
      </c>
      <c r="CO1080" t="s">
        <v>213</v>
      </c>
      <c r="CP1080" t="s">
        <v>1014</v>
      </c>
      <c r="CQ1080" t="s">
        <v>25</v>
      </c>
      <c r="CR1080" s="18">
        <f t="shared" si="135"/>
        <v>29512.172413793109</v>
      </c>
    </row>
    <row r="1081" spans="1:96" x14ac:dyDescent="0.25">
      <c r="A1081" t="s">
        <v>29</v>
      </c>
      <c r="B1081" s="11">
        <v>4422</v>
      </c>
      <c r="C1081">
        <v>386</v>
      </c>
      <c r="D1081" s="21" t="s">
        <v>968</v>
      </c>
      <c r="E1081" s="11" t="s">
        <v>1279</v>
      </c>
      <c r="F1081" s="11" t="s">
        <v>439</v>
      </c>
      <c r="G1081" s="13">
        <v>4583.6724137931042</v>
      </c>
      <c r="H1081" s="13">
        <v>5317.06</v>
      </c>
      <c r="I1081" s="14">
        <v>48</v>
      </c>
      <c r="J1081" s="15">
        <v>43429</v>
      </c>
      <c r="K1081" s="15">
        <v>44859</v>
      </c>
      <c r="L1081" s="13">
        <v>203448.27586206899</v>
      </c>
      <c r="M1081" s="13">
        <v>20344.827586206899</v>
      </c>
      <c r="N1081" s="16">
        <v>0</v>
      </c>
      <c r="O1081" s="13"/>
      <c r="P1081" s="13">
        <v>4583.6724137931042</v>
      </c>
      <c r="Q1081" s="13">
        <v>4583.6724137931042</v>
      </c>
      <c r="R1081" s="13">
        <v>4583.6724137931042</v>
      </c>
      <c r="S1081" s="13">
        <v>4583.6724137931042</v>
      </c>
      <c r="T1081" s="13">
        <v>4583.6724137931042</v>
      </c>
      <c r="U1081" s="13">
        <v>4583.6724137931042</v>
      </c>
      <c r="V1081" s="25">
        <v>4583.6724137931042</v>
      </c>
      <c r="W1081" s="13"/>
      <c r="X1081" s="13"/>
      <c r="Y1081" s="13"/>
      <c r="Z1081" s="38">
        <v>4583.6724137931042</v>
      </c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8"/>
      <c r="AR1081" s="38"/>
      <c r="AS1081" s="38"/>
      <c r="AT1081" s="38"/>
      <c r="AU1081" s="38"/>
      <c r="AV1081" s="38"/>
      <c r="AW1081" s="38"/>
      <c r="AX1081" s="38"/>
      <c r="AY1081" s="38"/>
      <c r="AZ1081" s="38"/>
      <c r="BA1081" s="38"/>
      <c r="BB1081" s="38"/>
      <c r="BC1081" s="38"/>
      <c r="BD1081" s="38"/>
      <c r="BE1081" s="38"/>
      <c r="BF1081" s="38"/>
      <c r="BG1081" s="38"/>
      <c r="BH1081" s="38"/>
      <c r="BI1081" s="38"/>
      <c r="BJ1081" s="38"/>
      <c r="BK1081" s="38"/>
      <c r="BL1081" s="38"/>
      <c r="BM1081" s="38"/>
      <c r="BN1081" s="38"/>
      <c r="BO1081" s="38"/>
      <c r="BP1081" s="38"/>
      <c r="BQ1081" s="39"/>
      <c r="BR1081" s="39"/>
      <c r="BS1081" s="39"/>
      <c r="BT1081" s="39"/>
      <c r="BU1081" s="39"/>
      <c r="BV1081" s="39"/>
      <c r="BW1081" s="39"/>
      <c r="BX1081" s="39"/>
      <c r="BY1081" s="39"/>
      <c r="BZ1081" s="39"/>
      <c r="CA1081" s="39"/>
      <c r="CB1081" s="39"/>
      <c r="CF1081" s="18">
        <f t="shared" si="131"/>
        <v>9167.3448275862083</v>
      </c>
      <c r="CG1081" s="18">
        <f t="shared" si="136"/>
        <v>0</v>
      </c>
      <c r="CH1081" s="13">
        <f t="shared" si="130"/>
        <v>9167.3448275862083</v>
      </c>
      <c r="CI1081" s="13">
        <f t="shared" si="132"/>
        <v>20344.827586206899</v>
      </c>
      <c r="CJ1081" s="13">
        <f t="shared" si="133"/>
        <v>29512.172413793109</v>
      </c>
      <c r="CK1081" s="13"/>
      <c r="CL1081" s="13">
        <f t="shared" si="134"/>
        <v>203448.27586206899</v>
      </c>
      <c r="CN1081" t="e">
        <v>#N/A</v>
      </c>
      <c r="CO1081" t="e">
        <v>#N/A</v>
      </c>
      <c r="CP1081" t="e">
        <v>#N/A</v>
      </c>
      <c r="CQ1081" t="s">
        <v>25</v>
      </c>
      <c r="CR1081" s="18">
        <f t="shared" si="135"/>
        <v>29512.172413793109</v>
      </c>
    </row>
    <row r="1082" spans="1:96" x14ac:dyDescent="0.25">
      <c r="A1082" t="s">
        <v>29</v>
      </c>
      <c r="B1082" s="11">
        <v>4422</v>
      </c>
      <c r="C1082">
        <v>387</v>
      </c>
      <c r="D1082" s="21" t="s">
        <v>968</v>
      </c>
      <c r="E1082" s="11" t="s">
        <v>1280</v>
      </c>
      <c r="F1082" s="11" t="s">
        <v>439</v>
      </c>
      <c r="G1082" s="13">
        <v>3575.6465517241381</v>
      </c>
      <c r="H1082" s="13">
        <v>4147.75</v>
      </c>
      <c r="I1082" s="14">
        <v>48</v>
      </c>
      <c r="J1082" s="15">
        <v>43429</v>
      </c>
      <c r="K1082" s="15">
        <v>44859</v>
      </c>
      <c r="L1082" s="13">
        <v>203448.27586206899</v>
      </c>
      <c r="M1082" s="13">
        <v>20344.827586206899</v>
      </c>
      <c r="N1082" s="16">
        <v>0</v>
      </c>
      <c r="O1082" s="13"/>
      <c r="P1082" s="13">
        <v>3575.6465517241381</v>
      </c>
      <c r="Q1082" s="13">
        <v>3575.6465517241381</v>
      </c>
      <c r="R1082" s="13">
        <v>3575.6465517241381</v>
      </c>
      <c r="S1082" s="13">
        <v>3575.6465517241381</v>
      </c>
      <c r="T1082" s="13">
        <v>3575.6465517241381</v>
      </c>
      <c r="U1082" s="13">
        <v>3575.6465517241381</v>
      </c>
      <c r="V1082" s="25">
        <v>3575.6465517241381</v>
      </c>
      <c r="W1082" s="13"/>
      <c r="X1082" s="13"/>
      <c r="Y1082" s="13"/>
      <c r="Z1082" s="38">
        <v>3575.6465517241381</v>
      </c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8"/>
      <c r="AR1082" s="38"/>
      <c r="AS1082" s="38"/>
      <c r="AT1082" s="38"/>
      <c r="AU1082" s="38"/>
      <c r="AV1082" s="38"/>
      <c r="AW1082" s="38"/>
      <c r="AX1082" s="38"/>
      <c r="AY1082" s="38"/>
      <c r="AZ1082" s="38"/>
      <c r="BA1082" s="38"/>
      <c r="BB1082" s="38"/>
      <c r="BC1082" s="38"/>
      <c r="BD1082" s="38"/>
      <c r="BE1082" s="38"/>
      <c r="BF1082" s="38"/>
      <c r="BG1082" s="38"/>
      <c r="BH1082" s="38"/>
      <c r="BI1082" s="38"/>
      <c r="BJ1082" s="38"/>
      <c r="BK1082" s="38"/>
      <c r="BL1082" s="38"/>
      <c r="BM1082" s="38"/>
      <c r="BN1082" s="38"/>
      <c r="BO1082" s="38"/>
      <c r="BP1082" s="38"/>
      <c r="BQ1082" s="39"/>
      <c r="BR1082" s="39"/>
      <c r="BS1082" s="39"/>
      <c r="BT1082" s="39"/>
      <c r="BU1082" s="39"/>
      <c r="BV1082" s="39"/>
      <c r="BW1082" s="39"/>
      <c r="BX1082" s="39"/>
      <c r="BY1082" s="39"/>
      <c r="BZ1082" s="39"/>
      <c r="CA1082" s="39"/>
      <c r="CB1082" s="39"/>
      <c r="CF1082" s="18">
        <f t="shared" si="131"/>
        <v>7151.2931034482763</v>
      </c>
      <c r="CG1082" s="18">
        <f t="shared" si="136"/>
        <v>0</v>
      </c>
      <c r="CH1082" s="13">
        <f t="shared" si="130"/>
        <v>7151.2931034482763</v>
      </c>
      <c r="CI1082" s="13">
        <f t="shared" si="132"/>
        <v>20344.827586206899</v>
      </c>
      <c r="CJ1082" s="13">
        <f t="shared" si="133"/>
        <v>27496.120689655174</v>
      </c>
      <c r="CK1082" s="13"/>
      <c r="CL1082" s="13">
        <f t="shared" si="134"/>
        <v>203448.27586206899</v>
      </c>
      <c r="CN1082" t="s">
        <v>501</v>
      </c>
      <c r="CO1082" t="s">
        <v>213</v>
      </c>
      <c r="CP1082" t="s">
        <v>990</v>
      </c>
      <c r="CQ1082" t="s">
        <v>25</v>
      </c>
      <c r="CR1082" s="18">
        <f t="shared" si="135"/>
        <v>27496.120689655174</v>
      </c>
    </row>
    <row r="1083" spans="1:96" x14ac:dyDescent="0.25">
      <c r="A1083" t="s">
        <v>29</v>
      </c>
      <c r="B1083" s="11">
        <v>4422</v>
      </c>
      <c r="C1083">
        <v>388</v>
      </c>
      <c r="D1083" s="21" t="s">
        <v>968</v>
      </c>
      <c r="E1083" s="11" t="s">
        <v>1281</v>
      </c>
      <c r="F1083" s="11" t="s">
        <v>439</v>
      </c>
      <c r="G1083" s="13">
        <v>3575.6465517241381</v>
      </c>
      <c r="H1083" s="13">
        <v>4147.75</v>
      </c>
      <c r="I1083" s="14">
        <v>48</v>
      </c>
      <c r="J1083" s="15">
        <v>43429</v>
      </c>
      <c r="K1083" s="15">
        <v>44859</v>
      </c>
      <c r="L1083" s="13">
        <v>205775.86206896554</v>
      </c>
      <c r="M1083" s="13">
        <v>20577.586206896554</v>
      </c>
      <c r="N1083" s="16">
        <v>0</v>
      </c>
      <c r="O1083" s="13"/>
      <c r="P1083" s="13">
        <v>3575.6465517241381</v>
      </c>
      <c r="Q1083" s="13">
        <v>3575.6465517241381</v>
      </c>
      <c r="R1083" s="13">
        <v>3575.6465517241381</v>
      </c>
      <c r="S1083" s="13">
        <v>3575.6465517241381</v>
      </c>
      <c r="T1083" s="13">
        <v>3575.6465517241381</v>
      </c>
      <c r="U1083" s="13">
        <v>3575.6465517241381</v>
      </c>
      <c r="V1083" s="25">
        <v>3575.6465517241381</v>
      </c>
      <c r="W1083" s="13"/>
      <c r="X1083" s="13"/>
      <c r="Y1083" s="13"/>
      <c r="Z1083" s="38">
        <v>3575.6465517241381</v>
      </c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  <c r="AQ1083" s="38"/>
      <c r="AR1083" s="38"/>
      <c r="AS1083" s="38"/>
      <c r="AT1083" s="38"/>
      <c r="AU1083" s="38"/>
      <c r="AV1083" s="38"/>
      <c r="AW1083" s="38"/>
      <c r="AX1083" s="38"/>
      <c r="AY1083" s="38"/>
      <c r="AZ1083" s="38"/>
      <c r="BA1083" s="38"/>
      <c r="BB1083" s="38"/>
      <c r="BC1083" s="38"/>
      <c r="BD1083" s="38"/>
      <c r="BE1083" s="38"/>
      <c r="BF1083" s="38"/>
      <c r="BG1083" s="38"/>
      <c r="BH1083" s="38"/>
      <c r="BI1083" s="38"/>
      <c r="BJ1083" s="38"/>
      <c r="BK1083" s="38"/>
      <c r="BL1083" s="38"/>
      <c r="BM1083" s="38"/>
      <c r="BN1083" s="38"/>
      <c r="BO1083" s="38"/>
      <c r="BP1083" s="38"/>
      <c r="BQ1083" s="39"/>
      <c r="BR1083" s="39"/>
      <c r="BS1083" s="39"/>
      <c r="BT1083" s="39"/>
      <c r="BU1083" s="39"/>
      <c r="BV1083" s="39"/>
      <c r="BW1083" s="39"/>
      <c r="BX1083" s="39"/>
      <c r="BY1083" s="39"/>
      <c r="BZ1083" s="39"/>
      <c r="CA1083" s="39"/>
      <c r="CB1083" s="39"/>
      <c r="CF1083" s="18">
        <f t="shared" si="131"/>
        <v>7151.2931034482763</v>
      </c>
      <c r="CG1083" s="18">
        <f t="shared" si="136"/>
        <v>0</v>
      </c>
      <c r="CH1083" s="13">
        <f t="shared" si="130"/>
        <v>7151.2931034482763</v>
      </c>
      <c r="CI1083" s="13">
        <f t="shared" si="132"/>
        <v>20577.586206896554</v>
      </c>
      <c r="CJ1083" s="13">
        <f t="shared" si="133"/>
        <v>27728.87931034483</v>
      </c>
      <c r="CK1083" s="13"/>
      <c r="CL1083" s="13">
        <f t="shared" si="134"/>
        <v>205775.86206896554</v>
      </c>
      <c r="CN1083" t="s">
        <v>501</v>
      </c>
      <c r="CO1083" t="s">
        <v>213</v>
      </c>
      <c r="CP1083" t="s">
        <v>990</v>
      </c>
      <c r="CQ1083" t="s">
        <v>25</v>
      </c>
      <c r="CR1083" s="18">
        <f t="shared" si="135"/>
        <v>27728.87931034483</v>
      </c>
    </row>
    <row r="1084" spans="1:96" x14ac:dyDescent="0.25">
      <c r="A1084" t="s">
        <v>29</v>
      </c>
      <c r="B1084" s="11">
        <v>4422</v>
      </c>
      <c r="C1084">
        <v>389</v>
      </c>
      <c r="D1084" s="21" t="s">
        <v>968</v>
      </c>
      <c r="E1084" s="11" t="s">
        <v>1282</v>
      </c>
      <c r="F1084" s="11" t="s">
        <v>439</v>
      </c>
      <c r="G1084" s="13">
        <v>3575.6465517241381</v>
      </c>
      <c r="H1084" s="13">
        <v>4147.75</v>
      </c>
      <c r="I1084" s="14">
        <v>48</v>
      </c>
      <c r="J1084" s="15">
        <v>43429</v>
      </c>
      <c r="K1084" s="15">
        <v>44859</v>
      </c>
      <c r="L1084" s="13">
        <v>205775.86206896554</v>
      </c>
      <c r="M1084" s="13">
        <v>20577.586206896554</v>
      </c>
      <c r="N1084" s="16">
        <v>0</v>
      </c>
      <c r="O1084" s="13"/>
      <c r="P1084" s="13">
        <v>3575.6465517241381</v>
      </c>
      <c r="Q1084" s="13">
        <v>3575.6465517241381</v>
      </c>
      <c r="R1084" s="13">
        <v>3575.6465517241381</v>
      </c>
      <c r="S1084" s="13">
        <v>3575.6465517241381</v>
      </c>
      <c r="T1084" s="13">
        <v>3575.6465517241381</v>
      </c>
      <c r="U1084" s="13">
        <v>3575.6465517241381</v>
      </c>
      <c r="V1084" s="25">
        <v>3575.6465517241381</v>
      </c>
      <c r="W1084" s="13"/>
      <c r="X1084" s="13"/>
      <c r="Y1084" s="13"/>
      <c r="Z1084" s="38">
        <v>3575.6465517241381</v>
      </c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8"/>
      <c r="AR1084" s="38"/>
      <c r="AS1084" s="38"/>
      <c r="AT1084" s="38"/>
      <c r="AU1084" s="38"/>
      <c r="AV1084" s="38"/>
      <c r="AW1084" s="38"/>
      <c r="AX1084" s="38"/>
      <c r="AY1084" s="38"/>
      <c r="AZ1084" s="38"/>
      <c r="BA1084" s="38"/>
      <c r="BB1084" s="38"/>
      <c r="BC1084" s="38"/>
      <c r="BD1084" s="38"/>
      <c r="BE1084" s="38"/>
      <c r="BF1084" s="38"/>
      <c r="BG1084" s="38"/>
      <c r="BH1084" s="38"/>
      <c r="BI1084" s="38"/>
      <c r="BJ1084" s="38"/>
      <c r="BK1084" s="38"/>
      <c r="BL1084" s="38"/>
      <c r="BM1084" s="38"/>
      <c r="BN1084" s="38"/>
      <c r="BO1084" s="38"/>
      <c r="BP1084" s="38"/>
      <c r="BQ1084" s="39"/>
      <c r="BR1084" s="39"/>
      <c r="BS1084" s="39"/>
      <c r="BT1084" s="39"/>
      <c r="BU1084" s="39"/>
      <c r="BV1084" s="39"/>
      <c r="BW1084" s="39"/>
      <c r="BX1084" s="39"/>
      <c r="BY1084" s="39"/>
      <c r="BZ1084" s="39"/>
      <c r="CA1084" s="39"/>
      <c r="CB1084" s="39"/>
      <c r="CF1084" s="18">
        <f t="shared" si="131"/>
        <v>7151.2931034482763</v>
      </c>
      <c r="CG1084" s="18">
        <f t="shared" si="136"/>
        <v>0</v>
      </c>
      <c r="CH1084" s="13">
        <f t="shared" si="130"/>
        <v>7151.2931034482763</v>
      </c>
      <c r="CI1084" s="13">
        <f t="shared" si="132"/>
        <v>20577.586206896554</v>
      </c>
      <c r="CJ1084" s="13">
        <f t="shared" si="133"/>
        <v>27728.87931034483</v>
      </c>
      <c r="CK1084" s="13"/>
      <c r="CL1084" s="13">
        <f t="shared" si="134"/>
        <v>205775.86206896554</v>
      </c>
      <c r="CN1084" t="s">
        <v>501</v>
      </c>
      <c r="CO1084" t="s">
        <v>213</v>
      </c>
      <c r="CP1084" t="s">
        <v>990</v>
      </c>
      <c r="CQ1084" t="s">
        <v>25</v>
      </c>
      <c r="CR1084" s="18">
        <f t="shared" si="135"/>
        <v>27728.87931034483</v>
      </c>
    </row>
    <row r="1085" spans="1:96" x14ac:dyDescent="0.25">
      <c r="A1085" t="s">
        <v>29</v>
      </c>
      <c r="B1085" s="11">
        <v>4422</v>
      </c>
      <c r="C1085">
        <v>390</v>
      </c>
      <c r="D1085" s="21" t="s">
        <v>968</v>
      </c>
      <c r="E1085" s="11" t="s">
        <v>1283</v>
      </c>
      <c r="F1085" s="11" t="s">
        <v>439</v>
      </c>
      <c r="G1085" s="13">
        <v>3575.6465517241381</v>
      </c>
      <c r="H1085" s="13">
        <v>4147.75</v>
      </c>
      <c r="I1085" s="14">
        <v>48</v>
      </c>
      <c r="J1085" s="15">
        <v>43429</v>
      </c>
      <c r="K1085" s="15">
        <v>44859</v>
      </c>
      <c r="L1085" s="13">
        <v>205775.86206896554</v>
      </c>
      <c r="M1085" s="13">
        <v>20577.586206896554</v>
      </c>
      <c r="N1085" s="16">
        <v>0</v>
      </c>
      <c r="O1085" s="13"/>
      <c r="P1085" s="13">
        <v>3575.6465517241381</v>
      </c>
      <c r="Q1085" s="13">
        <v>3575.6465517241381</v>
      </c>
      <c r="R1085" s="13">
        <v>3575.6465517241381</v>
      </c>
      <c r="S1085" s="13">
        <v>3575.6465517241381</v>
      </c>
      <c r="T1085" s="13">
        <v>3575.6465517241381</v>
      </c>
      <c r="U1085" s="13">
        <v>3575.6465517241381</v>
      </c>
      <c r="V1085" s="25">
        <v>3575.6465517241381</v>
      </c>
      <c r="W1085" s="13"/>
      <c r="X1085" s="13"/>
      <c r="Y1085" s="13"/>
      <c r="Z1085" s="38">
        <v>3575.6465517241381</v>
      </c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8"/>
      <c r="AR1085" s="38"/>
      <c r="AS1085" s="38"/>
      <c r="AT1085" s="38"/>
      <c r="AU1085" s="38"/>
      <c r="AV1085" s="38"/>
      <c r="AW1085" s="38"/>
      <c r="AX1085" s="38"/>
      <c r="AY1085" s="38"/>
      <c r="AZ1085" s="38"/>
      <c r="BA1085" s="38"/>
      <c r="BB1085" s="38"/>
      <c r="BC1085" s="38"/>
      <c r="BD1085" s="38"/>
      <c r="BE1085" s="38"/>
      <c r="BF1085" s="38"/>
      <c r="BG1085" s="38"/>
      <c r="BH1085" s="38"/>
      <c r="BI1085" s="38"/>
      <c r="BJ1085" s="38"/>
      <c r="BK1085" s="38"/>
      <c r="BL1085" s="38"/>
      <c r="BM1085" s="38"/>
      <c r="BN1085" s="38"/>
      <c r="BO1085" s="38"/>
      <c r="BP1085" s="38"/>
      <c r="BQ1085" s="39"/>
      <c r="BR1085" s="39"/>
      <c r="BS1085" s="39"/>
      <c r="BT1085" s="39"/>
      <c r="BU1085" s="39"/>
      <c r="BV1085" s="39"/>
      <c r="BW1085" s="39"/>
      <c r="BX1085" s="39"/>
      <c r="BY1085" s="39"/>
      <c r="BZ1085" s="39"/>
      <c r="CA1085" s="39"/>
      <c r="CB1085" s="39"/>
      <c r="CF1085" s="18">
        <f t="shared" si="131"/>
        <v>7151.2931034482763</v>
      </c>
      <c r="CG1085" s="18">
        <f t="shared" si="136"/>
        <v>0</v>
      </c>
      <c r="CH1085" s="13">
        <f t="shared" si="130"/>
        <v>7151.2931034482763</v>
      </c>
      <c r="CI1085" s="13">
        <f t="shared" si="132"/>
        <v>20577.586206896554</v>
      </c>
      <c r="CJ1085" s="13">
        <f t="shared" si="133"/>
        <v>27728.87931034483</v>
      </c>
      <c r="CK1085" s="13"/>
      <c r="CL1085" s="13">
        <f t="shared" si="134"/>
        <v>205775.86206896554</v>
      </c>
      <c r="CN1085" t="s">
        <v>501</v>
      </c>
      <c r="CO1085" t="s">
        <v>213</v>
      </c>
      <c r="CP1085" t="s">
        <v>990</v>
      </c>
      <c r="CQ1085" t="s">
        <v>25</v>
      </c>
      <c r="CR1085" s="18">
        <f t="shared" si="135"/>
        <v>27728.87931034483</v>
      </c>
    </row>
    <row r="1086" spans="1:96" x14ac:dyDescent="0.25">
      <c r="A1086" t="s">
        <v>29</v>
      </c>
      <c r="B1086" s="11">
        <v>4422</v>
      </c>
      <c r="C1086">
        <v>391</v>
      </c>
      <c r="D1086" s="21" t="s">
        <v>968</v>
      </c>
      <c r="E1086" s="11" t="s">
        <v>1284</v>
      </c>
      <c r="F1086" s="11" t="s">
        <v>439</v>
      </c>
      <c r="G1086" s="13">
        <v>3575.6465517241381</v>
      </c>
      <c r="H1086" s="13">
        <v>4147.75</v>
      </c>
      <c r="I1086" s="14">
        <v>48</v>
      </c>
      <c r="J1086" s="15">
        <v>43429</v>
      </c>
      <c r="K1086" s="15">
        <v>44859</v>
      </c>
      <c r="L1086" s="13">
        <v>205775.86206896554</v>
      </c>
      <c r="M1086" s="13">
        <v>20577.586206896554</v>
      </c>
      <c r="N1086" s="16">
        <v>0</v>
      </c>
      <c r="O1086" s="13"/>
      <c r="P1086" s="13">
        <v>3575.6465517241381</v>
      </c>
      <c r="Q1086" s="13">
        <v>3575.6465517241381</v>
      </c>
      <c r="R1086" s="13">
        <v>3575.6465517241381</v>
      </c>
      <c r="S1086" s="13">
        <v>3575.6465517241381</v>
      </c>
      <c r="T1086" s="13">
        <v>3575.6465517241381</v>
      </c>
      <c r="U1086" s="13">
        <v>3575.6465517241381</v>
      </c>
      <c r="V1086" s="25">
        <v>3575.6465517241381</v>
      </c>
      <c r="W1086" s="13"/>
      <c r="X1086" s="13"/>
      <c r="Y1086" s="13"/>
      <c r="Z1086" s="38">
        <v>3575.6465517241381</v>
      </c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  <c r="AQ1086" s="38"/>
      <c r="AR1086" s="38"/>
      <c r="AS1086" s="38"/>
      <c r="AT1086" s="38"/>
      <c r="AU1086" s="38"/>
      <c r="AV1086" s="38"/>
      <c r="AW1086" s="38"/>
      <c r="AX1086" s="38"/>
      <c r="AY1086" s="38"/>
      <c r="AZ1086" s="38"/>
      <c r="BA1086" s="38"/>
      <c r="BB1086" s="38"/>
      <c r="BC1086" s="38"/>
      <c r="BD1086" s="38"/>
      <c r="BE1086" s="38"/>
      <c r="BF1086" s="38"/>
      <c r="BG1086" s="38"/>
      <c r="BH1086" s="38"/>
      <c r="BI1086" s="38"/>
      <c r="BJ1086" s="38"/>
      <c r="BK1086" s="38"/>
      <c r="BL1086" s="38"/>
      <c r="BM1086" s="38"/>
      <c r="BN1086" s="38"/>
      <c r="BO1086" s="38"/>
      <c r="BP1086" s="38"/>
      <c r="BQ1086" s="39"/>
      <c r="BR1086" s="39"/>
      <c r="BS1086" s="39"/>
      <c r="BT1086" s="39"/>
      <c r="BU1086" s="39"/>
      <c r="BV1086" s="39"/>
      <c r="BW1086" s="39"/>
      <c r="BX1086" s="39"/>
      <c r="BY1086" s="39"/>
      <c r="BZ1086" s="39"/>
      <c r="CA1086" s="39"/>
      <c r="CB1086" s="39"/>
      <c r="CF1086" s="18">
        <f t="shared" si="131"/>
        <v>7151.2931034482763</v>
      </c>
      <c r="CG1086" s="18">
        <f t="shared" si="136"/>
        <v>0</v>
      </c>
      <c r="CH1086" s="13">
        <f t="shared" si="130"/>
        <v>7151.2931034482763</v>
      </c>
      <c r="CI1086" s="13">
        <f t="shared" si="132"/>
        <v>20577.586206896554</v>
      </c>
      <c r="CJ1086" s="13">
        <f t="shared" si="133"/>
        <v>27728.87931034483</v>
      </c>
      <c r="CK1086" s="13"/>
      <c r="CL1086" s="13">
        <f t="shared" si="134"/>
        <v>205775.86206896554</v>
      </c>
      <c r="CN1086" t="s">
        <v>501</v>
      </c>
      <c r="CO1086" t="s">
        <v>213</v>
      </c>
      <c r="CP1086" t="s">
        <v>990</v>
      </c>
      <c r="CQ1086" t="s">
        <v>25</v>
      </c>
      <c r="CR1086" s="18">
        <f t="shared" si="135"/>
        <v>27728.87931034483</v>
      </c>
    </row>
    <row r="1087" spans="1:96" x14ac:dyDescent="0.25">
      <c r="A1087" t="s">
        <v>29</v>
      </c>
      <c r="B1087" s="11">
        <v>4422</v>
      </c>
      <c r="C1087">
        <v>392</v>
      </c>
      <c r="D1087" s="21" t="s">
        <v>968</v>
      </c>
      <c r="E1087" s="11" t="s">
        <v>1285</v>
      </c>
      <c r="F1087" s="11" t="s">
        <v>439</v>
      </c>
      <c r="G1087" s="13">
        <v>3575.6465517241381</v>
      </c>
      <c r="H1087" s="13">
        <v>4147.75</v>
      </c>
      <c r="I1087" s="14">
        <v>48</v>
      </c>
      <c r="J1087" s="15">
        <v>43429</v>
      </c>
      <c r="K1087" s="15">
        <v>44859</v>
      </c>
      <c r="L1087" s="13">
        <v>205775.86206896554</v>
      </c>
      <c r="M1087" s="13">
        <v>20577.586206896554</v>
      </c>
      <c r="N1087" s="16">
        <v>0</v>
      </c>
      <c r="O1087" s="13"/>
      <c r="P1087" s="13">
        <v>3575.6465517241381</v>
      </c>
      <c r="Q1087" s="13">
        <v>3575.6465517241381</v>
      </c>
      <c r="R1087" s="13">
        <v>3575.6465517241381</v>
      </c>
      <c r="S1087" s="13">
        <v>3575.6465517241381</v>
      </c>
      <c r="T1087" s="13">
        <v>3575.6465517241381</v>
      </c>
      <c r="U1087" s="13">
        <v>3575.6465517241381</v>
      </c>
      <c r="V1087" s="25">
        <v>3575.6465517241381</v>
      </c>
      <c r="W1087" s="13"/>
      <c r="X1087" s="13"/>
      <c r="Y1087" s="13"/>
      <c r="Z1087" s="38">
        <v>3575.6465517241381</v>
      </c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8"/>
      <c r="AR1087" s="38"/>
      <c r="AS1087" s="38"/>
      <c r="AT1087" s="38"/>
      <c r="AU1087" s="38"/>
      <c r="AV1087" s="38"/>
      <c r="AW1087" s="38"/>
      <c r="AX1087" s="38"/>
      <c r="AY1087" s="38"/>
      <c r="AZ1087" s="38"/>
      <c r="BA1087" s="38"/>
      <c r="BB1087" s="38"/>
      <c r="BC1087" s="38"/>
      <c r="BD1087" s="38"/>
      <c r="BE1087" s="38"/>
      <c r="BF1087" s="38"/>
      <c r="BG1087" s="38"/>
      <c r="BH1087" s="38"/>
      <c r="BI1087" s="38"/>
      <c r="BJ1087" s="38"/>
      <c r="BK1087" s="38"/>
      <c r="BL1087" s="38"/>
      <c r="BM1087" s="38"/>
      <c r="BN1087" s="38"/>
      <c r="BO1087" s="38"/>
      <c r="BP1087" s="38"/>
      <c r="BQ1087" s="39"/>
      <c r="BR1087" s="39"/>
      <c r="BS1087" s="39"/>
      <c r="BT1087" s="39"/>
      <c r="BU1087" s="39"/>
      <c r="BV1087" s="39"/>
      <c r="BW1087" s="39"/>
      <c r="BX1087" s="39"/>
      <c r="BY1087" s="39"/>
      <c r="BZ1087" s="39"/>
      <c r="CA1087" s="39"/>
      <c r="CB1087" s="39"/>
      <c r="CF1087" s="18">
        <f t="shared" si="131"/>
        <v>7151.2931034482763</v>
      </c>
      <c r="CG1087" s="18">
        <f t="shared" si="136"/>
        <v>0</v>
      </c>
      <c r="CH1087" s="13">
        <f t="shared" si="130"/>
        <v>7151.2931034482763</v>
      </c>
      <c r="CI1087" s="13">
        <f t="shared" si="132"/>
        <v>20577.586206896554</v>
      </c>
      <c r="CJ1087" s="13">
        <f t="shared" si="133"/>
        <v>27728.87931034483</v>
      </c>
      <c r="CK1087" s="13"/>
      <c r="CL1087" s="13">
        <f t="shared" si="134"/>
        <v>205775.86206896554</v>
      </c>
      <c r="CN1087" t="s">
        <v>501</v>
      </c>
      <c r="CO1087" t="s">
        <v>213</v>
      </c>
      <c r="CP1087" t="s">
        <v>990</v>
      </c>
      <c r="CQ1087" t="s">
        <v>25</v>
      </c>
      <c r="CR1087" s="18">
        <f t="shared" si="135"/>
        <v>27728.87931034483</v>
      </c>
    </row>
    <row r="1088" spans="1:96" x14ac:dyDescent="0.25">
      <c r="A1088" t="s">
        <v>29</v>
      </c>
      <c r="B1088" s="11">
        <v>4422</v>
      </c>
      <c r="C1088">
        <v>393</v>
      </c>
      <c r="D1088" s="21" t="s">
        <v>968</v>
      </c>
      <c r="E1088" s="11" t="s">
        <v>1286</v>
      </c>
      <c r="F1088" s="11" t="s">
        <v>439</v>
      </c>
      <c r="G1088" s="13">
        <v>3575.6465517241381</v>
      </c>
      <c r="H1088" s="13">
        <v>4147.75</v>
      </c>
      <c r="I1088" s="14">
        <v>48</v>
      </c>
      <c r="J1088" s="15">
        <v>43429</v>
      </c>
      <c r="K1088" s="15">
        <v>44859</v>
      </c>
      <c r="L1088" s="13">
        <v>205775.86206896554</v>
      </c>
      <c r="M1088" s="13">
        <v>20577.586206896554</v>
      </c>
      <c r="N1088" s="16">
        <v>0</v>
      </c>
      <c r="O1088" s="13"/>
      <c r="P1088" s="13">
        <v>3575.6465517241381</v>
      </c>
      <c r="Q1088" s="13">
        <v>3575.6465517241381</v>
      </c>
      <c r="R1088" s="13">
        <v>3575.6465517241381</v>
      </c>
      <c r="S1088" s="13">
        <v>3575.6465517241381</v>
      </c>
      <c r="T1088" s="13">
        <v>3575.6465517241381</v>
      </c>
      <c r="U1088" s="13">
        <v>3575.6465517241381</v>
      </c>
      <c r="V1088" s="25">
        <v>3575.6465517241381</v>
      </c>
      <c r="W1088" s="13"/>
      <c r="X1088" s="13"/>
      <c r="Y1088" s="13"/>
      <c r="Z1088" s="38">
        <v>3575.6465517241381</v>
      </c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  <c r="AQ1088" s="38"/>
      <c r="AR1088" s="38"/>
      <c r="AS1088" s="38"/>
      <c r="AT1088" s="38"/>
      <c r="AU1088" s="38"/>
      <c r="AV1088" s="38"/>
      <c r="AW1088" s="38"/>
      <c r="AX1088" s="38"/>
      <c r="AY1088" s="38"/>
      <c r="AZ1088" s="38"/>
      <c r="BA1088" s="38"/>
      <c r="BB1088" s="38"/>
      <c r="BC1088" s="38"/>
      <c r="BD1088" s="38"/>
      <c r="BE1088" s="38"/>
      <c r="BF1088" s="38"/>
      <c r="BG1088" s="38"/>
      <c r="BH1088" s="38"/>
      <c r="BI1088" s="38"/>
      <c r="BJ1088" s="38"/>
      <c r="BK1088" s="38"/>
      <c r="BL1088" s="38"/>
      <c r="BM1088" s="38"/>
      <c r="BN1088" s="38"/>
      <c r="BO1088" s="38"/>
      <c r="BP1088" s="38"/>
      <c r="BQ1088" s="39"/>
      <c r="BR1088" s="39"/>
      <c r="BS1088" s="39"/>
      <c r="BT1088" s="39"/>
      <c r="BU1088" s="39"/>
      <c r="BV1088" s="39"/>
      <c r="BW1088" s="39"/>
      <c r="BX1088" s="39"/>
      <c r="BY1088" s="39"/>
      <c r="BZ1088" s="39"/>
      <c r="CA1088" s="39"/>
      <c r="CB1088" s="39"/>
      <c r="CF1088" s="18">
        <f t="shared" si="131"/>
        <v>7151.2931034482763</v>
      </c>
      <c r="CG1088" s="18">
        <f t="shared" si="136"/>
        <v>0</v>
      </c>
      <c r="CH1088" s="13">
        <f t="shared" si="130"/>
        <v>7151.2931034482763</v>
      </c>
      <c r="CI1088" s="13">
        <f t="shared" si="132"/>
        <v>20577.586206896554</v>
      </c>
      <c r="CJ1088" s="13">
        <f t="shared" si="133"/>
        <v>27728.87931034483</v>
      </c>
      <c r="CK1088" s="13"/>
      <c r="CL1088" s="13">
        <f t="shared" si="134"/>
        <v>205775.86206896554</v>
      </c>
      <c r="CN1088" t="s">
        <v>501</v>
      </c>
      <c r="CO1088" t="s">
        <v>213</v>
      </c>
      <c r="CP1088" t="s">
        <v>990</v>
      </c>
      <c r="CQ1088" t="s">
        <v>25</v>
      </c>
      <c r="CR1088" s="18">
        <f t="shared" si="135"/>
        <v>27728.87931034483</v>
      </c>
    </row>
    <row r="1089" spans="1:96" x14ac:dyDescent="0.25">
      <c r="A1089" t="s">
        <v>29</v>
      </c>
      <c r="B1089" s="11">
        <v>4422</v>
      </c>
      <c r="C1089">
        <v>394</v>
      </c>
      <c r="D1089" s="21" t="s">
        <v>968</v>
      </c>
      <c r="E1089" s="11" t="s">
        <v>1287</v>
      </c>
      <c r="F1089" s="11" t="s">
        <v>439</v>
      </c>
      <c r="G1089" s="13">
        <v>3575.6465517241381</v>
      </c>
      <c r="H1089" s="13">
        <v>4147.75</v>
      </c>
      <c r="I1089" s="14">
        <v>48</v>
      </c>
      <c r="J1089" s="15">
        <v>43429</v>
      </c>
      <c r="K1089" s="15">
        <v>44859</v>
      </c>
      <c r="L1089" s="13">
        <v>205775.86206896554</v>
      </c>
      <c r="M1089" s="13">
        <v>20577.586206896554</v>
      </c>
      <c r="N1089" s="16">
        <v>0</v>
      </c>
      <c r="O1089" s="13"/>
      <c r="P1089" s="13">
        <v>3575.6465517241381</v>
      </c>
      <c r="Q1089" s="13">
        <v>3575.6465517241381</v>
      </c>
      <c r="R1089" s="13">
        <v>3575.6465517241381</v>
      </c>
      <c r="S1089" s="13">
        <v>3575.6465517241381</v>
      </c>
      <c r="T1089" s="13">
        <v>3575.6465517241381</v>
      </c>
      <c r="U1089" s="13">
        <v>3575.6465517241381</v>
      </c>
      <c r="V1089" s="25">
        <v>3575.6465517241381</v>
      </c>
      <c r="W1089" s="13"/>
      <c r="X1089" s="13"/>
      <c r="Y1089" s="13"/>
      <c r="Z1089" s="38">
        <v>3575.6465517241381</v>
      </c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  <c r="AV1089" s="38"/>
      <c r="AW1089" s="38"/>
      <c r="AX1089" s="38"/>
      <c r="AY1089" s="38"/>
      <c r="AZ1089" s="38"/>
      <c r="BA1089" s="38"/>
      <c r="BB1089" s="38"/>
      <c r="BC1089" s="38"/>
      <c r="BD1089" s="38"/>
      <c r="BE1089" s="38"/>
      <c r="BF1089" s="38"/>
      <c r="BG1089" s="38"/>
      <c r="BH1089" s="38"/>
      <c r="BI1089" s="38"/>
      <c r="BJ1089" s="38"/>
      <c r="BK1089" s="38"/>
      <c r="BL1089" s="38"/>
      <c r="BM1089" s="38"/>
      <c r="BN1089" s="38"/>
      <c r="BO1089" s="38"/>
      <c r="BP1089" s="38"/>
      <c r="BQ1089" s="39"/>
      <c r="BR1089" s="39"/>
      <c r="BS1089" s="39"/>
      <c r="BT1089" s="39"/>
      <c r="BU1089" s="39"/>
      <c r="BV1089" s="39"/>
      <c r="BW1089" s="39"/>
      <c r="BX1089" s="39"/>
      <c r="BY1089" s="39"/>
      <c r="BZ1089" s="39"/>
      <c r="CA1089" s="39"/>
      <c r="CB1089" s="39"/>
      <c r="CF1089" s="18">
        <f t="shared" si="131"/>
        <v>7151.2931034482763</v>
      </c>
      <c r="CG1089" s="18">
        <f t="shared" si="136"/>
        <v>0</v>
      </c>
      <c r="CH1089" s="13">
        <f t="shared" si="130"/>
        <v>7151.2931034482763</v>
      </c>
      <c r="CI1089" s="13">
        <f t="shared" si="132"/>
        <v>20577.586206896554</v>
      </c>
      <c r="CJ1089" s="13">
        <f t="shared" si="133"/>
        <v>27728.87931034483</v>
      </c>
      <c r="CK1089" s="13"/>
      <c r="CL1089" s="13">
        <f t="shared" si="134"/>
        <v>205775.86206896554</v>
      </c>
      <c r="CN1089" t="s">
        <v>1288</v>
      </c>
      <c r="CO1089" t="s">
        <v>213</v>
      </c>
      <c r="CP1089" t="s">
        <v>1014</v>
      </c>
      <c r="CQ1089" t="s">
        <v>25</v>
      </c>
      <c r="CR1089" s="18">
        <f t="shared" si="135"/>
        <v>27728.87931034483</v>
      </c>
    </row>
    <row r="1090" spans="1:96" x14ac:dyDescent="0.25">
      <c r="A1090" t="s">
        <v>29</v>
      </c>
      <c r="B1090" s="11">
        <v>4422</v>
      </c>
      <c r="C1090">
        <v>395</v>
      </c>
      <c r="D1090" s="21" t="s">
        <v>968</v>
      </c>
      <c r="E1090" s="11" t="s">
        <v>1289</v>
      </c>
      <c r="F1090" s="11" t="s">
        <v>439</v>
      </c>
      <c r="G1090" s="13">
        <v>3575.6465517241381</v>
      </c>
      <c r="H1090" s="13">
        <v>4147.75</v>
      </c>
      <c r="I1090" s="14">
        <v>48</v>
      </c>
      <c r="J1090" s="15">
        <v>43429</v>
      </c>
      <c r="K1090" s="15">
        <v>44859</v>
      </c>
      <c r="L1090" s="13">
        <v>205775.86206896554</v>
      </c>
      <c r="M1090" s="13">
        <v>20577.586206896554</v>
      </c>
      <c r="N1090" s="16">
        <v>0</v>
      </c>
      <c r="O1090" s="13"/>
      <c r="P1090" s="13">
        <v>3575.6465517241381</v>
      </c>
      <c r="Q1090" s="13">
        <v>3575.6465517241381</v>
      </c>
      <c r="R1090" s="13">
        <v>3575.6465517241381</v>
      </c>
      <c r="S1090" s="13">
        <v>3575.6465517241381</v>
      </c>
      <c r="T1090" s="13">
        <v>3575.6465517241381</v>
      </c>
      <c r="U1090" s="13">
        <v>3575.6465517241381</v>
      </c>
      <c r="V1090" s="25">
        <v>3575.6465517241381</v>
      </c>
      <c r="W1090" s="13"/>
      <c r="X1090" s="13"/>
      <c r="Y1090" s="13"/>
      <c r="Z1090" s="38">
        <v>3575.6465517241381</v>
      </c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38"/>
      <c r="AS1090" s="38"/>
      <c r="AT1090" s="38"/>
      <c r="AU1090" s="38"/>
      <c r="AV1090" s="38"/>
      <c r="AW1090" s="38"/>
      <c r="AX1090" s="38"/>
      <c r="AY1090" s="38"/>
      <c r="AZ1090" s="38"/>
      <c r="BA1090" s="38"/>
      <c r="BB1090" s="38"/>
      <c r="BC1090" s="38"/>
      <c r="BD1090" s="38"/>
      <c r="BE1090" s="38"/>
      <c r="BF1090" s="38"/>
      <c r="BG1090" s="38"/>
      <c r="BH1090" s="38"/>
      <c r="BI1090" s="38"/>
      <c r="BJ1090" s="38"/>
      <c r="BK1090" s="38"/>
      <c r="BL1090" s="38"/>
      <c r="BM1090" s="38"/>
      <c r="BN1090" s="38"/>
      <c r="BO1090" s="38"/>
      <c r="BP1090" s="38"/>
      <c r="BQ1090" s="39"/>
      <c r="BR1090" s="39"/>
      <c r="BS1090" s="39"/>
      <c r="BT1090" s="39"/>
      <c r="BU1090" s="39"/>
      <c r="BV1090" s="39"/>
      <c r="BW1090" s="39"/>
      <c r="BX1090" s="39"/>
      <c r="BY1090" s="39"/>
      <c r="BZ1090" s="39"/>
      <c r="CA1090" s="39"/>
      <c r="CB1090" s="39"/>
      <c r="CF1090" s="18">
        <f t="shared" si="131"/>
        <v>7151.2931034482763</v>
      </c>
      <c r="CG1090" s="18">
        <f t="shared" si="136"/>
        <v>0</v>
      </c>
      <c r="CH1090" s="13">
        <f t="shared" si="130"/>
        <v>7151.2931034482763</v>
      </c>
      <c r="CI1090" s="13">
        <f t="shared" si="132"/>
        <v>20577.586206896554</v>
      </c>
      <c r="CJ1090" s="13">
        <f t="shared" si="133"/>
        <v>27728.87931034483</v>
      </c>
      <c r="CK1090" s="13"/>
      <c r="CL1090" s="13">
        <f t="shared" si="134"/>
        <v>205775.86206896554</v>
      </c>
      <c r="CN1090" t="s">
        <v>1288</v>
      </c>
      <c r="CO1090" t="s">
        <v>226</v>
      </c>
      <c r="CP1090" t="s">
        <v>1014</v>
      </c>
      <c r="CQ1090" t="s">
        <v>25</v>
      </c>
      <c r="CR1090" s="18">
        <f t="shared" si="135"/>
        <v>27728.87931034483</v>
      </c>
    </row>
    <row r="1091" spans="1:96" x14ac:dyDescent="0.25">
      <c r="A1091" t="s">
        <v>29</v>
      </c>
      <c r="B1091" s="11">
        <v>4422</v>
      </c>
      <c r="C1091">
        <v>396</v>
      </c>
      <c r="D1091" s="21" t="s">
        <v>968</v>
      </c>
      <c r="E1091" s="11" t="s">
        <v>1290</v>
      </c>
      <c r="F1091" s="11" t="s">
        <v>439</v>
      </c>
      <c r="G1091" s="13">
        <v>3860.9396551724135</v>
      </c>
      <c r="H1091" s="13">
        <v>4478.6899999999996</v>
      </c>
      <c r="I1091" s="14">
        <v>48</v>
      </c>
      <c r="J1091" s="15">
        <v>43429</v>
      </c>
      <c r="K1091" s="15">
        <v>44859</v>
      </c>
      <c r="L1091" s="13">
        <v>205775.86206896554</v>
      </c>
      <c r="M1091" s="13">
        <v>20577.586206896554</v>
      </c>
      <c r="N1091" s="16">
        <v>0</v>
      </c>
      <c r="O1091" s="13"/>
      <c r="P1091" s="13">
        <v>3860.9396551724135</v>
      </c>
      <c r="Q1091" s="13">
        <v>3860.9396551724135</v>
      </c>
      <c r="R1091" s="13">
        <v>3860.9396551724135</v>
      </c>
      <c r="S1091" s="13">
        <v>3860.9396551724135</v>
      </c>
      <c r="T1091" s="13">
        <v>3860.9396551724135</v>
      </c>
      <c r="U1091" s="13">
        <v>3860.9396551724135</v>
      </c>
      <c r="V1091" s="25">
        <v>3860.9396551724135</v>
      </c>
      <c r="W1091" s="13"/>
      <c r="X1091" s="13"/>
      <c r="Y1091" s="13"/>
      <c r="Z1091" s="38">
        <v>3860.9396551724135</v>
      </c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  <c r="AQ1091" s="38"/>
      <c r="AR1091" s="38"/>
      <c r="AS1091" s="38"/>
      <c r="AT1091" s="38"/>
      <c r="AU1091" s="38"/>
      <c r="AV1091" s="38"/>
      <c r="AW1091" s="38"/>
      <c r="AX1091" s="38"/>
      <c r="AY1091" s="38"/>
      <c r="AZ1091" s="38"/>
      <c r="BA1091" s="38"/>
      <c r="BB1091" s="38"/>
      <c r="BC1091" s="38"/>
      <c r="BD1091" s="38"/>
      <c r="BE1091" s="38"/>
      <c r="BF1091" s="38"/>
      <c r="BG1091" s="38"/>
      <c r="BH1091" s="38"/>
      <c r="BI1091" s="38"/>
      <c r="BJ1091" s="38"/>
      <c r="BK1091" s="38"/>
      <c r="BL1091" s="38"/>
      <c r="BM1091" s="38"/>
      <c r="BN1091" s="38"/>
      <c r="BO1091" s="38"/>
      <c r="BP1091" s="38"/>
      <c r="BQ1091" s="39"/>
      <c r="BR1091" s="39"/>
      <c r="BS1091" s="39"/>
      <c r="BT1091" s="39"/>
      <c r="BU1091" s="39"/>
      <c r="BV1091" s="39"/>
      <c r="BW1091" s="39"/>
      <c r="BX1091" s="39"/>
      <c r="BY1091" s="39"/>
      <c r="BZ1091" s="39"/>
      <c r="CA1091" s="39"/>
      <c r="CB1091" s="39"/>
      <c r="CF1091" s="18">
        <f t="shared" si="131"/>
        <v>7721.879310344827</v>
      </c>
      <c r="CG1091" s="18">
        <f t="shared" si="136"/>
        <v>0</v>
      </c>
      <c r="CH1091" s="13">
        <f t="shared" si="130"/>
        <v>7721.879310344827</v>
      </c>
      <c r="CI1091" s="13">
        <f t="shared" si="132"/>
        <v>20577.586206896554</v>
      </c>
      <c r="CJ1091" s="13">
        <f t="shared" si="133"/>
        <v>28299.46551724138</v>
      </c>
      <c r="CK1091" s="13"/>
      <c r="CL1091" s="13">
        <f t="shared" si="134"/>
        <v>205775.86206896554</v>
      </c>
      <c r="CN1091" t="s">
        <v>501</v>
      </c>
      <c r="CO1091" t="s">
        <v>213</v>
      </c>
      <c r="CP1091" t="s">
        <v>1014</v>
      </c>
      <c r="CQ1091" t="s">
        <v>25</v>
      </c>
      <c r="CR1091" s="18">
        <f t="shared" si="135"/>
        <v>28299.46551724138</v>
      </c>
    </row>
    <row r="1092" spans="1:96" x14ac:dyDescent="0.25">
      <c r="A1092" t="s">
        <v>29</v>
      </c>
      <c r="B1092" s="11">
        <v>4422</v>
      </c>
      <c r="C1092">
        <v>397</v>
      </c>
      <c r="D1092" s="21" t="s">
        <v>968</v>
      </c>
      <c r="E1092" s="11" t="s">
        <v>1291</v>
      </c>
      <c r="F1092" s="11" t="s">
        <v>439</v>
      </c>
      <c r="G1092" s="13">
        <v>4146.2327586206902</v>
      </c>
      <c r="H1092" s="13">
        <v>4809.63</v>
      </c>
      <c r="I1092" s="14">
        <v>48</v>
      </c>
      <c r="J1092" s="15">
        <v>43429</v>
      </c>
      <c r="K1092" s="15">
        <v>44859</v>
      </c>
      <c r="L1092" s="13">
        <v>205775.86206896554</v>
      </c>
      <c r="M1092" s="13">
        <v>20577.586206896554</v>
      </c>
      <c r="N1092" s="16">
        <v>0</v>
      </c>
      <c r="O1092" s="13"/>
      <c r="P1092" s="13">
        <v>4146.2327586206902</v>
      </c>
      <c r="Q1092" s="13">
        <v>4146.2327586206902</v>
      </c>
      <c r="R1092" s="13">
        <v>4146.2327586206902</v>
      </c>
      <c r="S1092" s="13">
        <v>4146.2327586206902</v>
      </c>
      <c r="T1092" s="13">
        <v>4146.2327586206902</v>
      </c>
      <c r="U1092" s="13">
        <v>4146.2327586206902</v>
      </c>
      <c r="V1092" s="25">
        <v>4146.2327586206902</v>
      </c>
      <c r="W1092" s="13"/>
      <c r="X1092" s="13"/>
      <c r="Y1092" s="13"/>
      <c r="Z1092" s="38">
        <v>4146.2327586206902</v>
      </c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8"/>
      <c r="AR1092" s="38"/>
      <c r="AS1092" s="38"/>
      <c r="AT1092" s="38"/>
      <c r="AU1092" s="38"/>
      <c r="AV1092" s="38"/>
      <c r="AW1092" s="38"/>
      <c r="AX1092" s="38"/>
      <c r="AY1092" s="38"/>
      <c r="AZ1092" s="38"/>
      <c r="BA1092" s="38"/>
      <c r="BB1092" s="38"/>
      <c r="BC1092" s="38"/>
      <c r="BD1092" s="38"/>
      <c r="BE1092" s="38"/>
      <c r="BF1092" s="38"/>
      <c r="BG1092" s="38"/>
      <c r="BH1092" s="38"/>
      <c r="BI1092" s="38"/>
      <c r="BJ1092" s="38"/>
      <c r="BK1092" s="38"/>
      <c r="BL1092" s="38"/>
      <c r="BM1092" s="38"/>
      <c r="BN1092" s="38"/>
      <c r="BO1092" s="38"/>
      <c r="BP1092" s="38"/>
      <c r="BQ1092" s="39"/>
      <c r="BR1092" s="39"/>
      <c r="BS1092" s="39"/>
      <c r="BT1092" s="39"/>
      <c r="BU1092" s="39"/>
      <c r="BV1092" s="39"/>
      <c r="BW1092" s="39"/>
      <c r="BX1092" s="39"/>
      <c r="BY1092" s="39"/>
      <c r="BZ1092" s="39"/>
      <c r="CA1092" s="39"/>
      <c r="CB1092" s="39"/>
      <c r="CF1092" s="18">
        <f t="shared" si="131"/>
        <v>8292.4655172413804</v>
      </c>
      <c r="CG1092" s="18">
        <f t="shared" si="136"/>
        <v>0</v>
      </c>
      <c r="CH1092" s="13">
        <f t="shared" si="130"/>
        <v>8292.4655172413804</v>
      </c>
      <c r="CI1092" s="13">
        <f t="shared" si="132"/>
        <v>20577.586206896554</v>
      </c>
      <c r="CJ1092" s="13">
        <f t="shared" si="133"/>
        <v>28870.051724137935</v>
      </c>
      <c r="CK1092" s="13"/>
      <c r="CL1092" s="13">
        <f t="shared" si="134"/>
        <v>205775.86206896554</v>
      </c>
      <c r="CN1092" t="s">
        <v>1215</v>
      </c>
      <c r="CO1092" t="s">
        <v>213</v>
      </c>
      <c r="CP1092" t="s">
        <v>970</v>
      </c>
      <c r="CQ1092" t="s">
        <v>25</v>
      </c>
      <c r="CR1092" s="18">
        <f t="shared" si="135"/>
        <v>28870.051724137935</v>
      </c>
    </row>
    <row r="1093" spans="1:96" x14ac:dyDescent="0.25">
      <c r="A1093" t="s">
        <v>29</v>
      </c>
      <c r="B1093" s="11">
        <v>4422</v>
      </c>
      <c r="C1093">
        <v>398</v>
      </c>
      <c r="D1093" s="21" t="s">
        <v>968</v>
      </c>
      <c r="E1093" s="11" t="s">
        <v>1292</v>
      </c>
      <c r="F1093" s="11" t="s">
        <v>439</v>
      </c>
      <c r="G1093" s="13">
        <v>4298.3793103448279</v>
      </c>
      <c r="H1093" s="13">
        <v>4986.12</v>
      </c>
      <c r="I1093" s="14">
        <v>48</v>
      </c>
      <c r="J1093" s="15">
        <v>43429</v>
      </c>
      <c r="K1093" s="15">
        <v>44859</v>
      </c>
      <c r="L1093" s="13">
        <v>205775.86206896554</v>
      </c>
      <c r="M1093" s="13">
        <v>20577.586206896554</v>
      </c>
      <c r="N1093" s="16">
        <v>0</v>
      </c>
      <c r="O1093" s="13"/>
      <c r="P1093" s="13">
        <v>4298.3793103448279</v>
      </c>
      <c r="Q1093" s="13">
        <v>4298.3793103448279</v>
      </c>
      <c r="R1093" s="13">
        <v>4298.3793103448279</v>
      </c>
      <c r="S1093" s="13">
        <v>4298.3793103448279</v>
      </c>
      <c r="T1093" s="13">
        <v>4298.3793103448279</v>
      </c>
      <c r="U1093" s="13">
        <v>4298.3793103448279</v>
      </c>
      <c r="V1093" s="25">
        <v>4298.3793103448279</v>
      </c>
      <c r="W1093" s="13"/>
      <c r="X1093" s="13"/>
      <c r="Y1093" s="13"/>
      <c r="Z1093" s="38">
        <v>4298.3793103448279</v>
      </c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8"/>
      <c r="AR1093" s="38"/>
      <c r="AS1093" s="38"/>
      <c r="AT1093" s="38"/>
      <c r="AU1093" s="38"/>
      <c r="AV1093" s="38"/>
      <c r="AW1093" s="38"/>
      <c r="AX1093" s="38"/>
      <c r="AY1093" s="38"/>
      <c r="AZ1093" s="38"/>
      <c r="BA1093" s="38"/>
      <c r="BB1093" s="38"/>
      <c r="BC1093" s="38"/>
      <c r="BD1093" s="38"/>
      <c r="BE1093" s="38"/>
      <c r="BF1093" s="38"/>
      <c r="BG1093" s="38"/>
      <c r="BH1093" s="38"/>
      <c r="BI1093" s="38"/>
      <c r="BJ1093" s="38"/>
      <c r="BK1093" s="38"/>
      <c r="BL1093" s="38"/>
      <c r="BM1093" s="38"/>
      <c r="BN1093" s="38"/>
      <c r="BO1093" s="38"/>
      <c r="BP1093" s="38"/>
      <c r="BQ1093" s="39"/>
      <c r="BR1093" s="39"/>
      <c r="BS1093" s="39"/>
      <c r="BT1093" s="39"/>
      <c r="BU1093" s="39"/>
      <c r="BV1093" s="39"/>
      <c r="BW1093" s="39"/>
      <c r="BX1093" s="39"/>
      <c r="BY1093" s="39"/>
      <c r="BZ1093" s="39"/>
      <c r="CA1093" s="39"/>
      <c r="CB1093" s="39"/>
      <c r="CF1093" s="18">
        <f t="shared" si="131"/>
        <v>8596.7586206896558</v>
      </c>
      <c r="CG1093" s="18">
        <f t="shared" si="136"/>
        <v>0</v>
      </c>
      <c r="CH1093" s="13">
        <f t="shared" si="130"/>
        <v>8596.7586206896558</v>
      </c>
      <c r="CI1093" s="13">
        <f t="shared" si="132"/>
        <v>20577.586206896554</v>
      </c>
      <c r="CJ1093" s="13">
        <f t="shared" si="133"/>
        <v>29174.34482758621</v>
      </c>
      <c r="CK1093" s="13"/>
      <c r="CL1093" s="13">
        <f t="shared" si="134"/>
        <v>205775.86206896554</v>
      </c>
      <c r="CN1093" t="s">
        <v>989</v>
      </c>
      <c r="CO1093" t="s">
        <v>213</v>
      </c>
      <c r="CP1093" t="s">
        <v>990</v>
      </c>
      <c r="CQ1093" t="s">
        <v>25</v>
      </c>
      <c r="CR1093" s="18">
        <f t="shared" si="135"/>
        <v>29174.34482758621</v>
      </c>
    </row>
    <row r="1094" spans="1:96" x14ac:dyDescent="0.25">
      <c r="A1094" t="s">
        <v>29</v>
      </c>
      <c r="B1094" s="11">
        <v>4422</v>
      </c>
      <c r="C1094">
        <v>399</v>
      </c>
      <c r="D1094" s="21" t="s">
        <v>968</v>
      </c>
      <c r="E1094" s="11" t="s">
        <v>1293</v>
      </c>
      <c r="F1094" s="11" t="s">
        <v>439</v>
      </c>
      <c r="G1094" s="13">
        <v>4298.3793103448279</v>
      </c>
      <c r="H1094" s="13">
        <v>4986.12</v>
      </c>
      <c r="I1094" s="14">
        <v>48</v>
      </c>
      <c r="J1094" s="15">
        <v>43429</v>
      </c>
      <c r="K1094" s="15">
        <v>44859</v>
      </c>
      <c r="L1094" s="13">
        <v>205775.86206896554</v>
      </c>
      <c r="M1094" s="13">
        <v>20577.586206896554</v>
      </c>
      <c r="N1094" s="16">
        <v>0</v>
      </c>
      <c r="O1094" s="13"/>
      <c r="P1094" s="13">
        <v>4298.3793103448279</v>
      </c>
      <c r="Q1094" s="13">
        <v>4298.3793103448279</v>
      </c>
      <c r="R1094" s="13">
        <v>4298.3793103448279</v>
      </c>
      <c r="S1094" s="13">
        <v>4298.3793103448279</v>
      </c>
      <c r="T1094" s="13">
        <v>4298.3793103448279</v>
      </c>
      <c r="U1094" s="13">
        <v>4298.3793103448279</v>
      </c>
      <c r="V1094" s="25">
        <v>4298.3793103448279</v>
      </c>
      <c r="W1094" s="13"/>
      <c r="X1094" s="13"/>
      <c r="Y1094" s="13"/>
      <c r="Z1094" s="38">
        <v>4298.3793103448279</v>
      </c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8"/>
      <c r="AR1094" s="38"/>
      <c r="AS1094" s="38"/>
      <c r="AT1094" s="38"/>
      <c r="AU1094" s="38"/>
      <c r="AV1094" s="38"/>
      <c r="AW1094" s="38"/>
      <c r="AX1094" s="38"/>
      <c r="AY1094" s="38"/>
      <c r="AZ1094" s="38"/>
      <c r="BA1094" s="38"/>
      <c r="BB1094" s="38"/>
      <c r="BC1094" s="38"/>
      <c r="BD1094" s="38"/>
      <c r="BE1094" s="38"/>
      <c r="BF1094" s="38"/>
      <c r="BG1094" s="38"/>
      <c r="BH1094" s="38"/>
      <c r="BI1094" s="38"/>
      <c r="BJ1094" s="38"/>
      <c r="BK1094" s="38"/>
      <c r="BL1094" s="38"/>
      <c r="BM1094" s="38"/>
      <c r="BN1094" s="38"/>
      <c r="BO1094" s="38"/>
      <c r="BP1094" s="38"/>
      <c r="BQ1094" s="39"/>
      <c r="BR1094" s="39"/>
      <c r="BS1094" s="39"/>
      <c r="BT1094" s="39"/>
      <c r="BU1094" s="39"/>
      <c r="BV1094" s="39"/>
      <c r="BW1094" s="39"/>
      <c r="BX1094" s="39"/>
      <c r="BY1094" s="39"/>
      <c r="BZ1094" s="39"/>
      <c r="CA1094" s="39"/>
      <c r="CB1094" s="39"/>
      <c r="CF1094" s="18">
        <f t="shared" si="131"/>
        <v>8596.7586206896558</v>
      </c>
      <c r="CG1094" s="18">
        <f t="shared" si="136"/>
        <v>0</v>
      </c>
      <c r="CH1094" s="13">
        <f t="shared" si="130"/>
        <v>8596.7586206896558</v>
      </c>
      <c r="CI1094" s="13">
        <f t="shared" si="132"/>
        <v>20577.586206896554</v>
      </c>
      <c r="CJ1094" s="13">
        <f t="shared" si="133"/>
        <v>29174.34482758621</v>
      </c>
      <c r="CK1094" s="13"/>
      <c r="CL1094" s="13">
        <f t="shared" si="134"/>
        <v>205775.86206896554</v>
      </c>
      <c r="CN1094" t="s">
        <v>989</v>
      </c>
      <c r="CO1094" t="s">
        <v>213</v>
      </c>
      <c r="CP1094" t="s">
        <v>990</v>
      </c>
      <c r="CQ1094" t="s">
        <v>25</v>
      </c>
      <c r="CR1094" s="18">
        <f t="shared" si="135"/>
        <v>29174.34482758621</v>
      </c>
    </row>
    <row r="1095" spans="1:96" x14ac:dyDescent="0.25">
      <c r="A1095" t="s">
        <v>29</v>
      </c>
      <c r="B1095" s="11">
        <v>4422</v>
      </c>
      <c r="C1095">
        <v>400</v>
      </c>
      <c r="D1095" s="21" t="s">
        <v>968</v>
      </c>
      <c r="E1095" s="11" t="s">
        <v>1294</v>
      </c>
      <c r="F1095" s="11" t="s">
        <v>439</v>
      </c>
      <c r="G1095" s="13">
        <v>4298.3793103448279</v>
      </c>
      <c r="H1095" s="13">
        <v>4986.12</v>
      </c>
      <c r="I1095" s="14">
        <v>48</v>
      </c>
      <c r="J1095" s="15">
        <v>43429</v>
      </c>
      <c r="K1095" s="15">
        <v>44859</v>
      </c>
      <c r="L1095" s="13">
        <v>205775.86206896554</v>
      </c>
      <c r="M1095" s="13">
        <v>20577.586206896554</v>
      </c>
      <c r="N1095" s="16">
        <v>0</v>
      </c>
      <c r="O1095" s="13"/>
      <c r="P1095" s="13">
        <v>4298.3793103448279</v>
      </c>
      <c r="Q1095" s="13">
        <v>4298.3793103448279</v>
      </c>
      <c r="R1095" s="13">
        <v>4298.3793103448279</v>
      </c>
      <c r="S1095" s="13">
        <v>4298.3793103448279</v>
      </c>
      <c r="T1095" s="13">
        <v>4298.3793103448279</v>
      </c>
      <c r="U1095" s="13">
        <v>4298.3793103448279</v>
      </c>
      <c r="V1095" s="25">
        <v>4298.3793103448279</v>
      </c>
      <c r="W1095" s="13"/>
      <c r="X1095" s="13"/>
      <c r="Y1095" s="13"/>
      <c r="Z1095" s="38">
        <v>4298.3793103448279</v>
      </c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8"/>
      <c r="AR1095" s="38"/>
      <c r="AS1095" s="38"/>
      <c r="AT1095" s="38"/>
      <c r="AU1095" s="38"/>
      <c r="AV1095" s="38"/>
      <c r="AW1095" s="38"/>
      <c r="AX1095" s="38"/>
      <c r="AY1095" s="38"/>
      <c r="AZ1095" s="38"/>
      <c r="BA1095" s="38"/>
      <c r="BB1095" s="38"/>
      <c r="BC1095" s="38"/>
      <c r="BD1095" s="38"/>
      <c r="BE1095" s="38"/>
      <c r="BF1095" s="38"/>
      <c r="BG1095" s="38"/>
      <c r="BH1095" s="38"/>
      <c r="BI1095" s="38"/>
      <c r="BJ1095" s="38"/>
      <c r="BK1095" s="38"/>
      <c r="BL1095" s="38"/>
      <c r="BM1095" s="38"/>
      <c r="BN1095" s="38"/>
      <c r="BO1095" s="38"/>
      <c r="BP1095" s="38"/>
      <c r="BQ1095" s="39"/>
      <c r="BR1095" s="39"/>
      <c r="BS1095" s="39"/>
      <c r="BT1095" s="39"/>
      <c r="BU1095" s="39"/>
      <c r="BV1095" s="39"/>
      <c r="BW1095" s="39"/>
      <c r="BX1095" s="39"/>
      <c r="BY1095" s="39"/>
      <c r="BZ1095" s="39"/>
      <c r="CA1095" s="39"/>
      <c r="CB1095" s="39"/>
      <c r="CF1095" s="18">
        <f t="shared" si="131"/>
        <v>8596.7586206896558</v>
      </c>
      <c r="CG1095" s="18">
        <f t="shared" si="136"/>
        <v>0</v>
      </c>
      <c r="CH1095" s="13">
        <f t="shared" ref="CH1095:CH1158" si="137">+CE1095+CF1095+CG1095</f>
        <v>8596.7586206896558</v>
      </c>
      <c r="CI1095" s="13">
        <f t="shared" si="132"/>
        <v>20577.586206896554</v>
      </c>
      <c r="CJ1095" s="13">
        <f t="shared" si="133"/>
        <v>29174.34482758621</v>
      </c>
      <c r="CK1095" s="13"/>
      <c r="CL1095" s="13">
        <f t="shared" si="134"/>
        <v>205775.86206896554</v>
      </c>
      <c r="CN1095" t="s">
        <v>989</v>
      </c>
      <c r="CO1095" t="s">
        <v>213</v>
      </c>
      <c r="CP1095" t="s">
        <v>990</v>
      </c>
      <c r="CQ1095" t="s">
        <v>25</v>
      </c>
      <c r="CR1095" s="18">
        <f t="shared" si="135"/>
        <v>29174.34482758621</v>
      </c>
    </row>
    <row r="1096" spans="1:96" x14ac:dyDescent="0.25">
      <c r="A1096" t="s">
        <v>29</v>
      </c>
      <c r="B1096" s="11">
        <v>4422</v>
      </c>
      <c r="C1096">
        <v>401</v>
      </c>
      <c r="D1096" s="21" t="s">
        <v>968</v>
      </c>
      <c r="E1096" s="11" t="s">
        <v>1295</v>
      </c>
      <c r="F1096" s="11" t="s">
        <v>439</v>
      </c>
      <c r="G1096" s="13">
        <v>4298.3793103448279</v>
      </c>
      <c r="H1096" s="13">
        <v>4986.12</v>
      </c>
      <c r="I1096" s="14">
        <v>48</v>
      </c>
      <c r="J1096" s="15">
        <v>43429</v>
      </c>
      <c r="K1096" s="15">
        <v>44859</v>
      </c>
      <c r="L1096" s="13">
        <v>205775.86206896554</v>
      </c>
      <c r="M1096" s="13">
        <v>20577.586206896554</v>
      </c>
      <c r="N1096" s="16">
        <v>0</v>
      </c>
      <c r="O1096" s="13"/>
      <c r="P1096" s="13">
        <v>4298.3793103448279</v>
      </c>
      <c r="Q1096" s="13">
        <v>4298.3793103448279</v>
      </c>
      <c r="R1096" s="13">
        <v>4298.3793103448279</v>
      </c>
      <c r="S1096" s="13">
        <v>4298.3793103448279</v>
      </c>
      <c r="T1096" s="13">
        <v>4298.3793103448279</v>
      </c>
      <c r="U1096" s="13">
        <v>4298.3793103448279</v>
      </c>
      <c r="V1096" s="25">
        <v>4298.3793103448279</v>
      </c>
      <c r="W1096" s="13"/>
      <c r="X1096" s="13"/>
      <c r="Y1096" s="13"/>
      <c r="Z1096" s="38">
        <v>4298.3793103448279</v>
      </c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38"/>
      <c r="AS1096" s="38"/>
      <c r="AT1096" s="38"/>
      <c r="AU1096" s="38"/>
      <c r="AV1096" s="38"/>
      <c r="AW1096" s="38"/>
      <c r="AX1096" s="38"/>
      <c r="AY1096" s="38"/>
      <c r="AZ1096" s="38"/>
      <c r="BA1096" s="38"/>
      <c r="BB1096" s="38"/>
      <c r="BC1096" s="38"/>
      <c r="BD1096" s="38"/>
      <c r="BE1096" s="38"/>
      <c r="BF1096" s="38"/>
      <c r="BG1096" s="38"/>
      <c r="BH1096" s="38"/>
      <c r="BI1096" s="38"/>
      <c r="BJ1096" s="38"/>
      <c r="BK1096" s="38"/>
      <c r="BL1096" s="38"/>
      <c r="BM1096" s="38"/>
      <c r="BN1096" s="38"/>
      <c r="BO1096" s="38"/>
      <c r="BP1096" s="38"/>
      <c r="BQ1096" s="39"/>
      <c r="BR1096" s="39"/>
      <c r="BS1096" s="39"/>
      <c r="BT1096" s="39"/>
      <c r="BU1096" s="39"/>
      <c r="BV1096" s="39"/>
      <c r="BW1096" s="39"/>
      <c r="BX1096" s="39"/>
      <c r="BY1096" s="39"/>
      <c r="BZ1096" s="39"/>
      <c r="CA1096" s="39"/>
      <c r="CB1096" s="39"/>
      <c r="CF1096" s="18">
        <f t="shared" si="131"/>
        <v>8596.7586206896558</v>
      </c>
      <c r="CG1096" s="18">
        <f t="shared" si="136"/>
        <v>0</v>
      </c>
      <c r="CH1096" s="13">
        <f t="shared" si="137"/>
        <v>8596.7586206896558</v>
      </c>
      <c r="CI1096" s="13">
        <f t="shared" si="132"/>
        <v>20577.586206896554</v>
      </c>
      <c r="CJ1096" s="13">
        <f t="shared" si="133"/>
        <v>29174.34482758621</v>
      </c>
      <c r="CK1096" s="13"/>
      <c r="CL1096" s="13">
        <f t="shared" si="134"/>
        <v>205775.86206896554</v>
      </c>
      <c r="CN1096" t="s">
        <v>989</v>
      </c>
      <c r="CO1096" t="s">
        <v>213</v>
      </c>
      <c r="CP1096" t="s">
        <v>990</v>
      </c>
      <c r="CQ1096" t="s">
        <v>25</v>
      </c>
      <c r="CR1096" s="18">
        <f t="shared" si="135"/>
        <v>29174.34482758621</v>
      </c>
    </row>
    <row r="1097" spans="1:96" x14ac:dyDescent="0.25">
      <c r="A1097" t="s">
        <v>29</v>
      </c>
      <c r="B1097" s="11">
        <v>4422</v>
      </c>
      <c r="C1097">
        <v>402</v>
      </c>
      <c r="D1097" s="21" t="s">
        <v>968</v>
      </c>
      <c r="E1097" s="11" t="s">
        <v>1296</v>
      </c>
      <c r="F1097" s="11" t="s">
        <v>439</v>
      </c>
      <c r="G1097" s="13">
        <v>4298.3793103448279</v>
      </c>
      <c r="H1097" s="13">
        <v>4986.12</v>
      </c>
      <c r="I1097" s="14">
        <v>48</v>
      </c>
      <c r="J1097" s="15">
        <v>43429</v>
      </c>
      <c r="K1097" s="15">
        <v>44859</v>
      </c>
      <c r="L1097" s="13">
        <v>205775.86206896554</v>
      </c>
      <c r="M1097" s="13">
        <v>20577.586206896554</v>
      </c>
      <c r="N1097" s="16">
        <v>0</v>
      </c>
      <c r="O1097" s="13"/>
      <c r="P1097" s="13">
        <v>4298.3793103448279</v>
      </c>
      <c r="Q1097" s="13">
        <v>4298.3793103448279</v>
      </c>
      <c r="R1097" s="13">
        <v>4298.3793103448279</v>
      </c>
      <c r="S1097" s="13">
        <v>4298.3793103448279</v>
      </c>
      <c r="T1097" s="13">
        <v>4298.3793103448279</v>
      </c>
      <c r="U1097" s="13">
        <v>4298.3793103448279</v>
      </c>
      <c r="V1097" s="25">
        <v>4298.3793103448279</v>
      </c>
      <c r="W1097" s="13"/>
      <c r="X1097" s="13"/>
      <c r="Y1097" s="13"/>
      <c r="Z1097" s="38">
        <v>4298.3793103448279</v>
      </c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38"/>
      <c r="AS1097" s="38"/>
      <c r="AT1097" s="38"/>
      <c r="AU1097" s="38"/>
      <c r="AV1097" s="38"/>
      <c r="AW1097" s="38"/>
      <c r="AX1097" s="38"/>
      <c r="AY1097" s="38"/>
      <c r="AZ1097" s="38"/>
      <c r="BA1097" s="38"/>
      <c r="BB1097" s="38"/>
      <c r="BC1097" s="38"/>
      <c r="BD1097" s="38"/>
      <c r="BE1097" s="38"/>
      <c r="BF1097" s="38"/>
      <c r="BG1097" s="38"/>
      <c r="BH1097" s="38"/>
      <c r="BI1097" s="38"/>
      <c r="BJ1097" s="38"/>
      <c r="BK1097" s="38"/>
      <c r="BL1097" s="38"/>
      <c r="BM1097" s="38"/>
      <c r="BN1097" s="38"/>
      <c r="BO1097" s="38"/>
      <c r="BP1097" s="38"/>
      <c r="BQ1097" s="39"/>
      <c r="BR1097" s="39"/>
      <c r="BS1097" s="39"/>
      <c r="BT1097" s="39"/>
      <c r="BU1097" s="39"/>
      <c r="BV1097" s="39"/>
      <c r="BW1097" s="39"/>
      <c r="BX1097" s="39"/>
      <c r="BY1097" s="39"/>
      <c r="BZ1097" s="39"/>
      <c r="CA1097" s="39"/>
      <c r="CB1097" s="39"/>
      <c r="CF1097" s="18">
        <f t="shared" si="131"/>
        <v>8596.7586206896558</v>
      </c>
      <c r="CG1097" s="18">
        <f t="shared" si="136"/>
        <v>0</v>
      </c>
      <c r="CH1097" s="13">
        <f t="shared" si="137"/>
        <v>8596.7586206896558</v>
      </c>
      <c r="CI1097" s="13">
        <f t="shared" si="132"/>
        <v>20577.586206896554</v>
      </c>
      <c r="CJ1097" s="13">
        <f t="shared" si="133"/>
        <v>29174.34482758621</v>
      </c>
      <c r="CK1097" s="13"/>
      <c r="CL1097" s="13">
        <f t="shared" si="134"/>
        <v>205775.86206896554</v>
      </c>
      <c r="CN1097" t="s">
        <v>989</v>
      </c>
      <c r="CO1097" t="s">
        <v>213</v>
      </c>
      <c r="CP1097" t="s">
        <v>990</v>
      </c>
      <c r="CQ1097" t="s">
        <v>25</v>
      </c>
      <c r="CR1097" s="18">
        <f t="shared" si="135"/>
        <v>29174.34482758621</v>
      </c>
    </row>
    <row r="1098" spans="1:96" x14ac:dyDescent="0.25">
      <c r="A1098" t="s">
        <v>29</v>
      </c>
      <c r="B1098" s="11">
        <v>4422</v>
      </c>
      <c r="C1098">
        <v>403</v>
      </c>
      <c r="D1098" s="21" t="s">
        <v>968</v>
      </c>
      <c r="E1098" s="11" t="s">
        <v>1297</v>
      </c>
      <c r="F1098" s="11" t="s">
        <v>439</v>
      </c>
      <c r="G1098" s="13">
        <v>4298.3793103448279</v>
      </c>
      <c r="H1098" s="13">
        <v>4986.12</v>
      </c>
      <c r="I1098" s="14">
        <v>48</v>
      </c>
      <c r="J1098" s="15">
        <v>43429</v>
      </c>
      <c r="K1098" s="15">
        <v>44859</v>
      </c>
      <c r="L1098" s="13">
        <v>205775.86206896554</v>
      </c>
      <c r="M1098" s="13">
        <v>20577.586206896554</v>
      </c>
      <c r="N1098" s="16">
        <v>0</v>
      </c>
      <c r="O1098" s="13"/>
      <c r="P1098" s="13">
        <v>4298.3793103448279</v>
      </c>
      <c r="Q1098" s="13">
        <v>4298.3793103448279</v>
      </c>
      <c r="R1098" s="13">
        <v>4298.3793103448279</v>
      </c>
      <c r="S1098" s="13">
        <v>4298.3793103448279</v>
      </c>
      <c r="T1098" s="13">
        <v>4298.3793103448279</v>
      </c>
      <c r="U1098" s="13">
        <v>4298.3793103448279</v>
      </c>
      <c r="V1098" s="25">
        <v>4298.3793103448279</v>
      </c>
      <c r="W1098" s="13"/>
      <c r="X1098" s="13"/>
      <c r="Y1098" s="13"/>
      <c r="Z1098" s="38">
        <v>4298.3793103448279</v>
      </c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8"/>
      <c r="AR1098" s="38"/>
      <c r="AS1098" s="38"/>
      <c r="AT1098" s="38"/>
      <c r="AU1098" s="38"/>
      <c r="AV1098" s="38"/>
      <c r="AW1098" s="38"/>
      <c r="AX1098" s="38"/>
      <c r="AY1098" s="38"/>
      <c r="AZ1098" s="38"/>
      <c r="BA1098" s="38"/>
      <c r="BB1098" s="38"/>
      <c r="BC1098" s="38"/>
      <c r="BD1098" s="38"/>
      <c r="BE1098" s="38"/>
      <c r="BF1098" s="38"/>
      <c r="BG1098" s="38"/>
      <c r="BH1098" s="38"/>
      <c r="BI1098" s="38"/>
      <c r="BJ1098" s="38"/>
      <c r="BK1098" s="38"/>
      <c r="BL1098" s="38"/>
      <c r="BM1098" s="38"/>
      <c r="BN1098" s="38"/>
      <c r="BO1098" s="38"/>
      <c r="BP1098" s="38"/>
      <c r="BQ1098" s="39"/>
      <c r="BR1098" s="39"/>
      <c r="BS1098" s="39"/>
      <c r="BT1098" s="39"/>
      <c r="BU1098" s="39"/>
      <c r="BV1098" s="39"/>
      <c r="BW1098" s="39"/>
      <c r="BX1098" s="39"/>
      <c r="BY1098" s="39"/>
      <c r="BZ1098" s="39"/>
      <c r="CA1098" s="39"/>
      <c r="CB1098" s="39"/>
      <c r="CF1098" s="18">
        <f t="shared" si="131"/>
        <v>8596.7586206896558</v>
      </c>
      <c r="CG1098" s="18">
        <f t="shared" si="136"/>
        <v>0</v>
      </c>
      <c r="CH1098" s="13">
        <f t="shared" si="137"/>
        <v>8596.7586206896558</v>
      </c>
      <c r="CI1098" s="13">
        <f t="shared" si="132"/>
        <v>20577.586206896554</v>
      </c>
      <c r="CJ1098" s="13">
        <f t="shared" si="133"/>
        <v>29174.34482758621</v>
      </c>
      <c r="CK1098" s="13"/>
      <c r="CL1098" s="13">
        <f t="shared" si="134"/>
        <v>205775.86206896554</v>
      </c>
      <c r="CN1098" t="s">
        <v>989</v>
      </c>
      <c r="CO1098" t="s">
        <v>213</v>
      </c>
      <c r="CP1098" t="s">
        <v>990</v>
      </c>
      <c r="CQ1098" t="s">
        <v>25</v>
      </c>
      <c r="CR1098" s="18">
        <f t="shared" si="135"/>
        <v>29174.34482758621</v>
      </c>
    </row>
    <row r="1099" spans="1:96" x14ac:dyDescent="0.25">
      <c r="A1099" t="s">
        <v>29</v>
      </c>
      <c r="B1099" s="11">
        <v>4422</v>
      </c>
      <c r="C1099">
        <v>404</v>
      </c>
      <c r="D1099" s="21" t="s">
        <v>968</v>
      </c>
      <c r="E1099" s="11" t="s">
        <v>1298</v>
      </c>
      <c r="F1099" s="11" t="s">
        <v>439</v>
      </c>
      <c r="G1099" s="13">
        <v>4298.3793103448279</v>
      </c>
      <c r="H1099" s="13">
        <v>4986.12</v>
      </c>
      <c r="I1099" s="14">
        <v>48</v>
      </c>
      <c r="J1099" s="15">
        <v>43429</v>
      </c>
      <c r="K1099" s="15">
        <v>44859</v>
      </c>
      <c r="L1099" s="13">
        <v>205775.86206896554</v>
      </c>
      <c r="M1099" s="13">
        <v>20577.586206896554</v>
      </c>
      <c r="N1099" s="16">
        <v>0</v>
      </c>
      <c r="O1099" s="13"/>
      <c r="P1099" s="13">
        <v>4298.3793103448279</v>
      </c>
      <c r="Q1099" s="13">
        <v>4298.3793103448279</v>
      </c>
      <c r="R1099" s="13">
        <v>4298.3793103448279</v>
      </c>
      <c r="S1099" s="13">
        <v>4298.3793103448279</v>
      </c>
      <c r="T1099" s="13">
        <v>4298.3793103448279</v>
      </c>
      <c r="U1099" s="13">
        <v>4298.3793103448279</v>
      </c>
      <c r="V1099" s="25">
        <v>4298.3793103448279</v>
      </c>
      <c r="W1099" s="13"/>
      <c r="X1099" s="13"/>
      <c r="Y1099" s="13"/>
      <c r="Z1099" s="38">
        <v>4298.3793103448279</v>
      </c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8"/>
      <c r="AR1099" s="38"/>
      <c r="AS1099" s="38"/>
      <c r="AT1099" s="38"/>
      <c r="AU1099" s="38"/>
      <c r="AV1099" s="38"/>
      <c r="AW1099" s="38"/>
      <c r="AX1099" s="38"/>
      <c r="AY1099" s="38"/>
      <c r="AZ1099" s="38"/>
      <c r="BA1099" s="38"/>
      <c r="BB1099" s="38"/>
      <c r="BC1099" s="38"/>
      <c r="BD1099" s="38"/>
      <c r="BE1099" s="38"/>
      <c r="BF1099" s="38"/>
      <c r="BG1099" s="38"/>
      <c r="BH1099" s="38"/>
      <c r="BI1099" s="38"/>
      <c r="BJ1099" s="38"/>
      <c r="BK1099" s="38"/>
      <c r="BL1099" s="38"/>
      <c r="BM1099" s="38"/>
      <c r="BN1099" s="38"/>
      <c r="BO1099" s="38"/>
      <c r="BP1099" s="38"/>
      <c r="BQ1099" s="39"/>
      <c r="BR1099" s="39"/>
      <c r="BS1099" s="39"/>
      <c r="BT1099" s="39"/>
      <c r="BU1099" s="39"/>
      <c r="BV1099" s="39"/>
      <c r="BW1099" s="39"/>
      <c r="BX1099" s="39"/>
      <c r="BY1099" s="39"/>
      <c r="BZ1099" s="39"/>
      <c r="CA1099" s="39"/>
      <c r="CB1099" s="39"/>
      <c r="CF1099" s="18">
        <f t="shared" si="131"/>
        <v>8596.7586206896558</v>
      </c>
      <c r="CG1099" s="18">
        <f t="shared" si="136"/>
        <v>0</v>
      </c>
      <c r="CH1099" s="13">
        <f t="shared" si="137"/>
        <v>8596.7586206896558</v>
      </c>
      <c r="CI1099" s="13">
        <f t="shared" si="132"/>
        <v>20577.586206896554</v>
      </c>
      <c r="CJ1099" s="13">
        <f t="shared" si="133"/>
        <v>29174.34482758621</v>
      </c>
      <c r="CK1099" s="13"/>
      <c r="CL1099" s="13">
        <f t="shared" si="134"/>
        <v>205775.86206896554</v>
      </c>
      <c r="CN1099" t="s">
        <v>989</v>
      </c>
      <c r="CO1099" t="s">
        <v>213</v>
      </c>
      <c r="CP1099" t="s">
        <v>990</v>
      </c>
      <c r="CQ1099" t="s">
        <v>25</v>
      </c>
      <c r="CR1099" s="18">
        <f t="shared" si="135"/>
        <v>29174.34482758621</v>
      </c>
    </row>
    <row r="1100" spans="1:96" x14ac:dyDescent="0.25">
      <c r="A1100" t="s">
        <v>29</v>
      </c>
      <c r="B1100" s="11">
        <v>4422</v>
      </c>
      <c r="C1100">
        <v>405</v>
      </c>
      <c r="D1100" s="21" t="s">
        <v>968</v>
      </c>
      <c r="E1100" s="11" t="s">
        <v>1299</v>
      </c>
      <c r="F1100" s="11" t="s">
        <v>439</v>
      </c>
      <c r="G1100" s="13">
        <v>4298.3793103448279</v>
      </c>
      <c r="H1100" s="13">
        <v>4986.12</v>
      </c>
      <c r="I1100" s="14">
        <v>48</v>
      </c>
      <c r="J1100" s="15">
        <v>43429</v>
      </c>
      <c r="K1100" s="15">
        <v>44859</v>
      </c>
      <c r="L1100" s="13">
        <v>205775.86206896554</v>
      </c>
      <c r="M1100" s="13">
        <v>20577.586206896554</v>
      </c>
      <c r="N1100" s="16">
        <v>0</v>
      </c>
      <c r="O1100" s="13"/>
      <c r="P1100" s="13">
        <v>4298.3793103448279</v>
      </c>
      <c r="Q1100" s="13">
        <v>4298.3793103448279</v>
      </c>
      <c r="R1100" s="13">
        <v>4298.3793103448279</v>
      </c>
      <c r="S1100" s="13">
        <v>4298.3793103448279</v>
      </c>
      <c r="T1100" s="13">
        <v>4298.3793103448279</v>
      </c>
      <c r="U1100" s="13">
        <v>4298.3793103448279</v>
      </c>
      <c r="V1100" s="25">
        <v>4298.3793103448279</v>
      </c>
      <c r="W1100" s="13"/>
      <c r="X1100" s="13"/>
      <c r="Y1100" s="13"/>
      <c r="Z1100" s="38">
        <v>4298.3793103448279</v>
      </c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8"/>
      <c r="AR1100" s="38"/>
      <c r="AS1100" s="38"/>
      <c r="AT1100" s="38"/>
      <c r="AU1100" s="38"/>
      <c r="AV1100" s="38"/>
      <c r="AW1100" s="38"/>
      <c r="AX1100" s="38"/>
      <c r="AY1100" s="38"/>
      <c r="AZ1100" s="38"/>
      <c r="BA1100" s="38"/>
      <c r="BB1100" s="38"/>
      <c r="BC1100" s="38"/>
      <c r="BD1100" s="38"/>
      <c r="BE1100" s="38"/>
      <c r="BF1100" s="38"/>
      <c r="BG1100" s="38"/>
      <c r="BH1100" s="38"/>
      <c r="BI1100" s="38"/>
      <c r="BJ1100" s="38"/>
      <c r="BK1100" s="38"/>
      <c r="BL1100" s="38"/>
      <c r="BM1100" s="38"/>
      <c r="BN1100" s="38"/>
      <c r="BO1100" s="38"/>
      <c r="BP1100" s="38"/>
      <c r="BQ1100" s="39"/>
      <c r="BR1100" s="39"/>
      <c r="BS1100" s="39"/>
      <c r="BT1100" s="39"/>
      <c r="BU1100" s="39"/>
      <c r="BV1100" s="39"/>
      <c r="BW1100" s="39"/>
      <c r="BX1100" s="39"/>
      <c r="BY1100" s="39"/>
      <c r="BZ1100" s="39"/>
      <c r="CA1100" s="39"/>
      <c r="CB1100" s="39"/>
      <c r="CF1100" s="18">
        <f t="shared" si="131"/>
        <v>8596.7586206896558</v>
      </c>
      <c r="CG1100" s="18">
        <f t="shared" si="136"/>
        <v>0</v>
      </c>
      <c r="CH1100" s="13">
        <f t="shared" si="137"/>
        <v>8596.7586206896558</v>
      </c>
      <c r="CI1100" s="13">
        <f t="shared" si="132"/>
        <v>20577.586206896554</v>
      </c>
      <c r="CJ1100" s="13">
        <f t="shared" si="133"/>
        <v>29174.34482758621</v>
      </c>
      <c r="CK1100" s="13"/>
      <c r="CL1100" s="13">
        <f t="shared" si="134"/>
        <v>205775.86206896554</v>
      </c>
      <c r="CN1100" t="s">
        <v>1008</v>
      </c>
      <c r="CO1100" t="s">
        <v>213</v>
      </c>
      <c r="CP1100" t="s">
        <v>990</v>
      </c>
      <c r="CQ1100" t="s">
        <v>25</v>
      </c>
      <c r="CR1100" s="18">
        <f t="shared" si="135"/>
        <v>29174.34482758621</v>
      </c>
    </row>
    <row r="1101" spans="1:96" x14ac:dyDescent="0.25">
      <c r="A1101" t="s">
        <v>29</v>
      </c>
      <c r="B1101" s="11">
        <v>4422</v>
      </c>
      <c r="C1101">
        <v>406</v>
      </c>
      <c r="D1101" s="21" t="s">
        <v>968</v>
      </c>
      <c r="E1101" s="11" t="s">
        <v>1300</v>
      </c>
      <c r="F1101" s="11" t="s">
        <v>439</v>
      </c>
      <c r="G1101" s="13">
        <v>4298.3793103448279</v>
      </c>
      <c r="H1101" s="13">
        <v>4986.12</v>
      </c>
      <c r="I1101" s="14">
        <v>48</v>
      </c>
      <c r="J1101" s="15">
        <v>43429</v>
      </c>
      <c r="K1101" s="15">
        <v>44859</v>
      </c>
      <c r="L1101" s="13">
        <v>205775.86206896554</v>
      </c>
      <c r="M1101" s="13">
        <v>20577.586206896554</v>
      </c>
      <c r="N1101" s="16">
        <v>0</v>
      </c>
      <c r="O1101" s="13"/>
      <c r="P1101" s="13">
        <v>4298.3793103448279</v>
      </c>
      <c r="Q1101" s="13">
        <v>4298.3793103448279</v>
      </c>
      <c r="R1101" s="13">
        <v>4298.3793103448279</v>
      </c>
      <c r="S1101" s="13">
        <v>4298.3793103448279</v>
      </c>
      <c r="T1101" s="13">
        <v>4298.3793103448279</v>
      </c>
      <c r="U1101" s="13">
        <v>4298.3793103448279</v>
      </c>
      <c r="V1101" s="25">
        <v>4298.3793103448279</v>
      </c>
      <c r="W1101" s="13"/>
      <c r="X1101" s="13"/>
      <c r="Y1101" s="13"/>
      <c r="Z1101" s="38">
        <v>4298.3793103448279</v>
      </c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8"/>
      <c r="AR1101" s="38"/>
      <c r="AS1101" s="38"/>
      <c r="AT1101" s="38"/>
      <c r="AU1101" s="38"/>
      <c r="AV1101" s="38"/>
      <c r="AW1101" s="38"/>
      <c r="AX1101" s="38"/>
      <c r="AY1101" s="38"/>
      <c r="AZ1101" s="38"/>
      <c r="BA1101" s="38"/>
      <c r="BB1101" s="38"/>
      <c r="BC1101" s="38"/>
      <c r="BD1101" s="38"/>
      <c r="BE1101" s="38"/>
      <c r="BF1101" s="38"/>
      <c r="BG1101" s="38"/>
      <c r="BH1101" s="38"/>
      <c r="BI1101" s="38"/>
      <c r="BJ1101" s="38"/>
      <c r="BK1101" s="38"/>
      <c r="BL1101" s="38"/>
      <c r="BM1101" s="38"/>
      <c r="BN1101" s="38"/>
      <c r="BO1101" s="38"/>
      <c r="BP1101" s="38"/>
      <c r="BQ1101" s="39"/>
      <c r="BR1101" s="39"/>
      <c r="BS1101" s="39"/>
      <c r="BT1101" s="39"/>
      <c r="BU1101" s="39"/>
      <c r="BV1101" s="39"/>
      <c r="BW1101" s="39"/>
      <c r="BX1101" s="39"/>
      <c r="BY1101" s="39"/>
      <c r="BZ1101" s="39"/>
      <c r="CA1101" s="39"/>
      <c r="CB1101" s="39"/>
      <c r="CF1101" s="18">
        <f t="shared" ref="CF1101:CF1164" si="138">SUM(X1101:CB1101)+G1101</f>
        <v>8596.7586206896558</v>
      </c>
      <c r="CG1101" s="18">
        <f t="shared" si="136"/>
        <v>0</v>
      </c>
      <c r="CH1101" s="13">
        <f t="shared" si="137"/>
        <v>8596.7586206896558</v>
      </c>
      <c r="CI1101" s="13">
        <f t="shared" ref="CI1101:CI1164" si="139">+M1101</f>
        <v>20577.586206896554</v>
      </c>
      <c r="CJ1101" s="13">
        <f t="shared" ref="CJ1101:CJ1164" si="140">+CH1101+CI1101</f>
        <v>29174.34482758621</v>
      </c>
      <c r="CK1101" s="13"/>
      <c r="CL1101" s="13">
        <f t="shared" ref="CL1101:CL1164" si="141">+L1101</f>
        <v>205775.86206896554</v>
      </c>
      <c r="CN1101" t="s">
        <v>1008</v>
      </c>
      <c r="CO1101" t="s">
        <v>213</v>
      </c>
      <c r="CP1101" t="s">
        <v>990</v>
      </c>
      <c r="CQ1101" t="s">
        <v>25</v>
      </c>
      <c r="CR1101" s="18">
        <f t="shared" ref="CR1101:CR1164" si="142">+CJ1101</f>
        <v>29174.34482758621</v>
      </c>
    </row>
    <row r="1102" spans="1:96" x14ac:dyDescent="0.25">
      <c r="A1102" t="s">
        <v>29</v>
      </c>
      <c r="B1102" s="11">
        <v>4422</v>
      </c>
      <c r="C1102">
        <v>408</v>
      </c>
      <c r="D1102" s="21" t="s">
        <v>968</v>
      </c>
      <c r="E1102" s="11" t="s">
        <v>1301</v>
      </c>
      <c r="F1102" s="11" t="s">
        <v>439</v>
      </c>
      <c r="G1102" s="13">
        <v>4298.3793103448279</v>
      </c>
      <c r="H1102" s="13">
        <v>4986.12</v>
      </c>
      <c r="I1102" s="14">
        <v>48</v>
      </c>
      <c r="J1102" s="15">
        <v>43429</v>
      </c>
      <c r="K1102" s="15">
        <v>44859</v>
      </c>
      <c r="L1102" s="13">
        <v>205775.86206896554</v>
      </c>
      <c r="M1102" s="13">
        <v>20577.586206896554</v>
      </c>
      <c r="N1102" s="16">
        <v>0</v>
      </c>
      <c r="O1102" s="13"/>
      <c r="P1102" s="13">
        <v>4298.3793103448279</v>
      </c>
      <c r="Q1102" s="13">
        <v>4298.3793103448279</v>
      </c>
      <c r="R1102" s="13">
        <v>4298.3793103448279</v>
      </c>
      <c r="S1102" s="13">
        <v>4298.3793103448279</v>
      </c>
      <c r="T1102" s="13">
        <v>4298.3793103448279</v>
      </c>
      <c r="U1102" s="13">
        <v>4298.3793103448279</v>
      </c>
      <c r="V1102" s="25">
        <v>4298.3793103448279</v>
      </c>
      <c r="W1102" s="13"/>
      <c r="X1102" s="13"/>
      <c r="Y1102" s="13"/>
      <c r="Z1102" s="38">
        <v>4298.3793103448279</v>
      </c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8"/>
      <c r="AR1102" s="38"/>
      <c r="AS1102" s="38"/>
      <c r="AT1102" s="38"/>
      <c r="AU1102" s="38"/>
      <c r="AV1102" s="38"/>
      <c r="AW1102" s="38"/>
      <c r="AX1102" s="38"/>
      <c r="AY1102" s="38"/>
      <c r="AZ1102" s="38"/>
      <c r="BA1102" s="38"/>
      <c r="BB1102" s="38"/>
      <c r="BC1102" s="38"/>
      <c r="BD1102" s="38"/>
      <c r="BE1102" s="38"/>
      <c r="BF1102" s="38"/>
      <c r="BG1102" s="38"/>
      <c r="BH1102" s="38"/>
      <c r="BI1102" s="38"/>
      <c r="BJ1102" s="38"/>
      <c r="BK1102" s="38"/>
      <c r="BL1102" s="38"/>
      <c r="BM1102" s="38"/>
      <c r="BN1102" s="38"/>
      <c r="BO1102" s="38"/>
      <c r="BP1102" s="38"/>
      <c r="BQ1102" s="39"/>
      <c r="BR1102" s="39"/>
      <c r="BS1102" s="39"/>
      <c r="BT1102" s="39"/>
      <c r="BU1102" s="39"/>
      <c r="BV1102" s="39"/>
      <c r="BW1102" s="39"/>
      <c r="BX1102" s="39"/>
      <c r="BY1102" s="39"/>
      <c r="BZ1102" s="39"/>
      <c r="CA1102" s="39"/>
      <c r="CB1102" s="39"/>
      <c r="CF1102" s="18">
        <f t="shared" si="138"/>
        <v>8596.7586206896558</v>
      </c>
      <c r="CG1102" s="18">
        <f t="shared" si="136"/>
        <v>0</v>
      </c>
      <c r="CH1102" s="13">
        <f t="shared" si="137"/>
        <v>8596.7586206896558</v>
      </c>
      <c r="CI1102" s="13">
        <f t="shared" si="139"/>
        <v>20577.586206896554</v>
      </c>
      <c r="CJ1102" s="13">
        <f t="shared" si="140"/>
        <v>29174.34482758621</v>
      </c>
      <c r="CK1102" s="13"/>
      <c r="CL1102" s="13">
        <f t="shared" si="141"/>
        <v>205775.86206896554</v>
      </c>
      <c r="CN1102" t="s">
        <v>1008</v>
      </c>
      <c r="CO1102" t="s">
        <v>213</v>
      </c>
      <c r="CP1102" t="s">
        <v>990</v>
      </c>
      <c r="CQ1102" t="s">
        <v>25</v>
      </c>
      <c r="CR1102" s="18">
        <f t="shared" si="142"/>
        <v>29174.34482758621</v>
      </c>
    </row>
    <row r="1103" spans="1:96" x14ac:dyDescent="0.25">
      <c r="A1103" t="s">
        <v>29</v>
      </c>
      <c r="B1103" s="11">
        <v>4422</v>
      </c>
      <c r="C1103">
        <v>409</v>
      </c>
      <c r="D1103" s="21" t="s">
        <v>968</v>
      </c>
      <c r="E1103" s="11" t="s">
        <v>1302</v>
      </c>
      <c r="F1103" s="11" t="s">
        <v>439</v>
      </c>
      <c r="G1103" s="13">
        <v>4488.5775862068967</v>
      </c>
      <c r="H1103" s="13">
        <v>5206.75</v>
      </c>
      <c r="I1103" s="14">
        <v>48</v>
      </c>
      <c r="J1103" s="15">
        <v>43429</v>
      </c>
      <c r="K1103" s="15">
        <v>44859</v>
      </c>
      <c r="L1103" s="13">
        <v>205775.86206896554</v>
      </c>
      <c r="M1103" s="13">
        <v>20577.586206896554</v>
      </c>
      <c r="N1103" s="16">
        <v>0</v>
      </c>
      <c r="O1103" s="13"/>
      <c r="P1103" s="13">
        <v>4488.5775862068967</v>
      </c>
      <c r="Q1103" s="13">
        <v>4488.5775862068967</v>
      </c>
      <c r="R1103" s="13">
        <v>4488.5775862068967</v>
      </c>
      <c r="S1103" s="13">
        <v>4488.5775862068967</v>
      </c>
      <c r="T1103" s="13">
        <v>4488.5775862068967</v>
      </c>
      <c r="U1103" s="13">
        <v>4488.5775862068967</v>
      </c>
      <c r="V1103" s="25">
        <v>4488.5775862068967</v>
      </c>
      <c r="W1103" s="13"/>
      <c r="X1103" s="13"/>
      <c r="Y1103" s="13"/>
      <c r="Z1103" s="38">
        <v>4488.5775862068967</v>
      </c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/>
      <c r="AR1103" s="38"/>
      <c r="AS1103" s="38"/>
      <c r="AT1103" s="38"/>
      <c r="AU1103" s="38"/>
      <c r="AV1103" s="38"/>
      <c r="AW1103" s="38"/>
      <c r="AX1103" s="38"/>
      <c r="AY1103" s="38"/>
      <c r="AZ1103" s="38"/>
      <c r="BA1103" s="38"/>
      <c r="BB1103" s="38"/>
      <c r="BC1103" s="38"/>
      <c r="BD1103" s="38"/>
      <c r="BE1103" s="38"/>
      <c r="BF1103" s="38"/>
      <c r="BG1103" s="38"/>
      <c r="BH1103" s="38"/>
      <c r="BI1103" s="38"/>
      <c r="BJ1103" s="38"/>
      <c r="BK1103" s="38"/>
      <c r="BL1103" s="38"/>
      <c r="BM1103" s="38"/>
      <c r="BN1103" s="38"/>
      <c r="BO1103" s="38"/>
      <c r="BP1103" s="38"/>
      <c r="BQ1103" s="39"/>
      <c r="BR1103" s="39"/>
      <c r="BS1103" s="39"/>
      <c r="BT1103" s="39"/>
      <c r="BU1103" s="39"/>
      <c r="BV1103" s="39"/>
      <c r="BW1103" s="39"/>
      <c r="BX1103" s="39"/>
      <c r="BY1103" s="39"/>
      <c r="BZ1103" s="39"/>
      <c r="CA1103" s="39"/>
      <c r="CB1103" s="39"/>
      <c r="CF1103" s="18">
        <f t="shared" si="138"/>
        <v>8977.1551724137935</v>
      </c>
      <c r="CG1103" s="18">
        <f t="shared" si="136"/>
        <v>0</v>
      </c>
      <c r="CH1103" s="13">
        <f t="shared" si="137"/>
        <v>8977.1551724137935</v>
      </c>
      <c r="CI1103" s="13">
        <f t="shared" si="139"/>
        <v>20577.586206896554</v>
      </c>
      <c r="CJ1103" s="13">
        <f t="shared" si="140"/>
        <v>29554.741379310348</v>
      </c>
      <c r="CK1103" s="13"/>
      <c r="CL1103" s="13">
        <f t="shared" si="141"/>
        <v>205775.86206896554</v>
      </c>
      <c r="CN1103" t="s">
        <v>220</v>
      </c>
      <c r="CO1103" t="s">
        <v>213</v>
      </c>
      <c r="CP1103" t="s">
        <v>993</v>
      </c>
      <c r="CQ1103" t="s">
        <v>25</v>
      </c>
      <c r="CR1103" s="18">
        <f t="shared" si="142"/>
        <v>29554.741379310348</v>
      </c>
    </row>
    <row r="1104" spans="1:96" x14ac:dyDescent="0.25">
      <c r="A1104" t="s">
        <v>29</v>
      </c>
      <c r="B1104" s="11">
        <v>4422</v>
      </c>
      <c r="C1104">
        <v>410</v>
      </c>
      <c r="D1104" s="21" t="s">
        <v>968</v>
      </c>
      <c r="E1104" s="11" t="s">
        <v>1303</v>
      </c>
      <c r="F1104" s="11" t="s">
        <v>439</v>
      </c>
      <c r="G1104" s="13">
        <v>4488.5775862068967</v>
      </c>
      <c r="H1104" s="13">
        <v>5206.75</v>
      </c>
      <c r="I1104" s="14">
        <v>48</v>
      </c>
      <c r="J1104" s="15">
        <v>43429</v>
      </c>
      <c r="K1104" s="15">
        <v>44859</v>
      </c>
      <c r="L1104" s="13">
        <v>205775.86206896554</v>
      </c>
      <c r="M1104" s="13">
        <v>20577.586206896554</v>
      </c>
      <c r="N1104" s="16">
        <v>0</v>
      </c>
      <c r="O1104" s="13"/>
      <c r="P1104" s="13">
        <v>4488.5775862068967</v>
      </c>
      <c r="Q1104" s="13">
        <v>4488.5775862068967</v>
      </c>
      <c r="R1104" s="13">
        <v>4488.5775862068967</v>
      </c>
      <c r="S1104" s="13">
        <v>4488.5775862068967</v>
      </c>
      <c r="T1104" s="13">
        <v>4488.5775862068967</v>
      </c>
      <c r="U1104" s="13">
        <v>4488.5775862068967</v>
      </c>
      <c r="V1104" s="25">
        <v>4488.5775862068967</v>
      </c>
      <c r="W1104" s="13"/>
      <c r="X1104" s="13"/>
      <c r="Y1104" s="13"/>
      <c r="Z1104" s="38">
        <v>4488.5775862068967</v>
      </c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8"/>
      <c r="AR1104" s="38"/>
      <c r="AS1104" s="38"/>
      <c r="AT1104" s="38"/>
      <c r="AU1104" s="38"/>
      <c r="AV1104" s="38"/>
      <c r="AW1104" s="38"/>
      <c r="AX1104" s="38"/>
      <c r="AY1104" s="38"/>
      <c r="AZ1104" s="38"/>
      <c r="BA1104" s="38"/>
      <c r="BB1104" s="38"/>
      <c r="BC1104" s="38"/>
      <c r="BD1104" s="38"/>
      <c r="BE1104" s="38"/>
      <c r="BF1104" s="38"/>
      <c r="BG1104" s="38"/>
      <c r="BH1104" s="38"/>
      <c r="BI1104" s="38"/>
      <c r="BJ1104" s="38"/>
      <c r="BK1104" s="38"/>
      <c r="BL1104" s="38"/>
      <c r="BM1104" s="38"/>
      <c r="BN1104" s="38"/>
      <c r="BO1104" s="38"/>
      <c r="BP1104" s="38"/>
      <c r="BQ1104" s="39"/>
      <c r="BR1104" s="39"/>
      <c r="BS1104" s="39"/>
      <c r="BT1104" s="39"/>
      <c r="BU1104" s="39"/>
      <c r="BV1104" s="39"/>
      <c r="BW1104" s="39"/>
      <c r="BX1104" s="39"/>
      <c r="BY1104" s="39"/>
      <c r="BZ1104" s="39"/>
      <c r="CA1104" s="39"/>
      <c r="CB1104" s="39"/>
      <c r="CF1104" s="18">
        <f t="shared" si="138"/>
        <v>8977.1551724137935</v>
      </c>
      <c r="CG1104" s="18">
        <f t="shared" si="136"/>
        <v>0</v>
      </c>
      <c r="CH1104" s="13">
        <f t="shared" si="137"/>
        <v>8977.1551724137935</v>
      </c>
      <c r="CI1104" s="13">
        <f t="shared" si="139"/>
        <v>20577.586206896554</v>
      </c>
      <c r="CJ1104" s="13">
        <f t="shared" si="140"/>
        <v>29554.741379310348</v>
      </c>
      <c r="CK1104" s="13"/>
      <c r="CL1104" s="13">
        <f t="shared" si="141"/>
        <v>205775.86206896554</v>
      </c>
      <c r="CN1104" t="s">
        <v>220</v>
      </c>
      <c r="CO1104" t="s">
        <v>213</v>
      </c>
      <c r="CP1104" t="s">
        <v>993</v>
      </c>
      <c r="CQ1104" t="s">
        <v>25</v>
      </c>
      <c r="CR1104" s="18">
        <f t="shared" si="142"/>
        <v>29554.741379310348</v>
      </c>
    </row>
    <row r="1105" spans="1:96" x14ac:dyDescent="0.25">
      <c r="A1105" t="s">
        <v>29</v>
      </c>
      <c r="B1105" s="11">
        <v>4422</v>
      </c>
      <c r="C1105">
        <v>411</v>
      </c>
      <c r="D1105" s="21" t="s">
        <v>968</v>
      </c>
      <c r="E1105" s="11" t="s">
        <v>1304</v>
      </c>
      <c r="F1105" s="11" t="s">
        <v>439</v>
      </c>
      <c r="G1105" s="13">
        <v>4488.5775862068967</v>
      </c>
      <c r="H1105" s="13">
        <v>5206.75</v>
      </c>
      <c r="I1105" s="14">
        <v>48</v>
      </c>
      <c r="J1105" s="15">
        <v>43429</v>
      </c>
      <c r="K1105" s="15">
        <v>44859</v>
      </c>
      <c r="L1105" s="13">
        <v>205775.86206896554</v>
      </c>
      <c r="M1105" s="13">
        <v>20577.586206896554</v>
      </c>
      <c r="N1105" s="16">
        <v>0</v>
      </c>
      <c r="O1105" s="13"/>
      <c r="P1105" s="13">
        <v>4488.5775862068967</v>
      </c>
      <c r="Q1105" s="13">
        <v>4488.5775862068967</v>
      </c>
      <c r="R1105" s="13">
        <v>4488.5775862068967</v>
      </c>
      <c r="S1105" s="13">
        <v>4488.5775862068967</v>
      </c>
      <c r="T1105" s="13">
        <v>4488.5775862068967</v>
      </c>
      <c r="U1105" s="13">
        <v>4488.5775862068967</v>
      </c>
      <c r="V1105" s="25">
        <v>4488.5775862068967</v>
      </c>
      <c r="W1105" s="13"/>
      <c r="X1105" s="13"/>
      <c r="Y1105" s="13"/>
      <c r="Z1105" s="38">
        <v>4488.5775862068967</v>
      </c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8"/>
      <c r="AR1105" s="38"/>
      <c r="AS1105" s="38"/>
      <c r="AT1105" s="38"/>
      <c r="AU1105" s="38"/>
      <c r="AV1105" s="38"/>
      <c r="AW1105" s="38"/>
      <c r="AX1105" s="38"/>
      <c r="AY1105" s="38"/>
      <c r="AZ1105" s="38"/>
      <c r="BA1105" s="38"/>
      <c r="BB1105" s="38"/>
      <c r="BC1105" s="38"/>
      <c r="BD1105" s="38"/>
      <c r="BE1105" s="38"/>
      <c r="BF1105" s="38"/>
      <c r="BG1105" s="38"/>
      <c r="BH1105" s="38"/>
      <c r="BI1105" s="38"/>
      <c r="BJ1105" s="38"/>
      <c r="BK1105" s="38"/>
      <c r="BL1105" s="38"/>
      <c r="BM1105" s="38"/>
      <c r="BN1105" s="38"/>
      <c r="BO1105" s="38"/>
      <c r="BP1105" s="38"/>
      <c r="BQ1105" s="39"/>
      <c r="BR1105" s="39"/>
      <c r="BS1105" s="39"/>
      <c r="BT1105" s="39"/>
      <c r="BU1105" s="39"/>
      <c r="BV1105" s="39"/>
      <c r="BW1105" s="39"/>
      <c r="BX1105" s="39"/>
      <c r="BY1105" s="39"/>
      <c r="BZ1105" s="39"/>
      <c r="CA1105" s="39"/>
      <c r="CB1105" s="39"/>
      <c r="CF1105" s="18">
        <f t="shared" si="138"/>
        <v>8977.1551724137935</v>
      </c>
      <c r="CG1105" s="18">
        <f t="shared" si="136"/>
        <v>0</v>
      </c>
      <c r="CH1105" s="13">
        <f t="shared" si="137"/>
        <v>8977.1551724137935</v>
      </c>
      <c r="CI1105" s="13">
        <f t="shared" si="139"/>
        <v>20577.586206896554</v>
      </c>
      <c r="CJ1105" s="13">
        <f t="shared" si="140"/>
        <v>29554.741379310348</v>
      </c>
      <c r="CK1105" s="13"/>
      <c r="CL1105" s="13">
        <f t="shared" si="141"/>
        <v>205775.86206896554</v>
      </c>
      <c r="CN1105" t="s">
        <v>220</v>
      </c>
      <c r="CO1105" t="s">
        <v>213</v>
      </c>
      <c r="CP1105" t="s">
        <v>993</v>
      </c>
      <c r="CQ1105" t="s">
        <v>25</v>
      </c>
      <c r="CR1105" s="18">
        <f t="shared" si="142"/>
        <v>29554.741379310348</v>
      </c>
    </row>
    <row r="1106" spans="1:96" x14ac:dyDescent="0.25">
      <c r="A1106" t="s">
        <v>29</v>
      </c>
      <c r="B1106" s="11">
        <v>4422</v>
      </c>
      <c r="C1106">
        <v>412</v>
      </c>
      <c r="D1106" s="21" t="s">
        <v>968</v>
      </c>
      <c r="E1106" s="11" t="s">
        <v>1305</v>
      </c>
      <c r="F1106" s="11" t="s">
        <v>439</v>
      </c>
      <c r="G1106" s="13">
        <v>4488.5775862068967</v>
      </c>
      <c r="H1106" s="13">
        <v>5206.75</v>
      </c>
      <c r="I1106" s="14">
        <v>48</v>
      </c>
      <c r="J1106" s="15">
        <v>43429</v>
      </c>
      <c r="K1106" s="15">
        <v>44859</v>
      </c>
      <c r="L1106" s="13">
        <v>205775.86206896554</v>
      </c>
      <c r="M1106" s="13">
        <v>20577.586206896554</v>
      </c>
      <c r="N1106" s="16">
        <v>0</v>
      </c>
      <c r="O1106" s="13"/>
      <c r="P1106" s="13">
        <v>4488.5775862068967</v>
      </c>
      <c r="Q1106" s="13">
        <v>4488.5775862068967</v>
      </c>
      <c r="R1106" s="13">
        <v>4488.5775862068967</v>
      </c>
      <c r="S1106" s="13">
        <v>4488.5775862068967</v>
      </c>
      <c r="T1106" s="13">
        <v>4488.5775862068967</v>
      </c>
      <c r="U1106" s="13">
        <v>4488.5775862068967</v>
      </c>
      <c r="V1106" s="25">
        <v>4488.5775862068967</v>
      </c>
      <c r="W1106" s="13"/>
      <c r="X1106" s="13"/>
      <c r="Y1106" s="13"/>
      <c r="Z1106" s="38">
        <v>4488.5775862068967</v>
      </c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8"/>
      <c r="AR1106" s="38"/>
      <c r="AS1106" s="38"/>
      <c r="AT1106" s="38"/>
      <c r="AU1106" s="38"/>
      <c r="AV1106" s="38"/>
      <c r="AW1106" s="38"/>
      <c r="AX1106" s="38"/>
      <c r="AY1106" s="38"/>
      <c r="AZ1106" s="38"/>
      <c r="BA1106" s="38"/>
      <c r="BB1106" s="38"/>
      <c r="BC1106" s="38"/>
      <c r="BD1106" s="38"/>
      <c r="BE1106" s="38"/>
      <c r="BF1106" s="38"/>
      <c r="BG1106" s="38"/>
      <c r="BH1106" s="38"/>
      <c r="BI1106" s="38"/>
      <c r="BJ1106" s="38"/>
      <c r="BK1106" s="38"/>
      <c r="BL1106" s="38"/>
      <c r="BM1106" s="38"/>
      <c r="BN1106" s="38"/>
      <c r="BO1106" s="38"/>
      <c r="BP1106" s="38"/>
      <c r="BQ1106" s="39"/>
      <c r="BR1106" s="39"/>
      <c r="BS1106" s="39"/>
      <c r="BT1106" s="39"/>
      <c r="BU1106" s="39"/>
      <c r="BV1106" s="39"/>
      <c r="BW1106" s="39"/>
      <c r="BX1106" s="39"/>
      <c r="BY1106" s="39"/>
      <c r="BZ1106" s="39"/>
      <c r="CA1106" s="39"/>
      <c r="CB1106" s="39"/>
      <c r="CF1106" s="18">
        <f t="shared" si="138"/>
        <v>8977.1551724137935</v>
      </c>
      <c r="CG1106" s="18">
        <f t="shared" si="136"/>
        <v>0</v>
      </c>
      <c r="CH1106" s="13">
        <f t="shared" si="137"/>
        <v>8977.1551724137935</v>
      </c>
      <c r="CI1106" s="13">
        <f t="shared" si="139"/>
        <v>20577.586206896554</v>
      </c>
      <c r="CJ1106" s="13">
        <f t="shared" si="140"/>
        <v>29554.741379310348</v>
      </c>
      <c r="CK1106" s="13"/>
      <c r="CL1106" s="13">
        <f t="shared" si="141"/>
        <v>205775.86206896554</v>
      </c>
      <c r="CN1106" t="s">
        <v>220</v>
      </c>
      <c r="CO1106" t="s">
        <v>213</v>
      </c>
      <c r="CP1106" t="s">
        <v>993</v>
      </c>
      <c r="CQ1106" t="s">
        <v>25</v>
      </c>
      <c r="CR1106" s="18">
        <f t="shared" si="142"/>
        <v>29554.741379310348</v>
      </c>
    </row>
    <row r="1107" spans="1:96" x14ac:dyDescent="0.25">
      <c r="A1107" t="s">
        <v>29</v>
      </c>
      <c r="B1107" s="11">
        <v>4422</v>
      </c>
      <c r="C1107">
        <v>413</v>
      </c>
      <c r="D1107" s="21" t="s">
        <v>968</v>
      </c>
      <c r="E1107" s="11" t="s">
        <v>1306</v>
      </c>
      <c r="F1107" s="11" t="s">
        <v>439</v>
      </c>
      <c r="G1107" s="13">
        <v>4539.9310344827591</v>
      </c>
      <c r="H1107" s="13">
        <v>5266.32</v>
      </c>
      <c r="I1107" s="14">
        <v>48</v>
      </c>
      <c r="J1107" s="15">
        <v>43429</v>
      </c>
      <c r="K1107" s="15">
        <v>44859</v>
      </c>
      <c r="L1107" s="13">
        <v>205775.86206896554</v>
      </c>
      <c r="M1107" s="13">
        <v>20577.586206896554</v>
      </c>
      <c r="N1107" s="16">
        <v>0</v>
      </c>
      <c r="O1107" s="13"/>
      <c r="P1107" s="13">
        <v>4539.9310344827591</v>
      </c>
      <c r="Q1107" s="13">
        <v>4539.9310344827591</v>
      </c>
      <c r="R1107" s="13">
        <v>4539.9310344827591</v>
      </c>
      <c r="S1107" s="13">
        <v>4539.9310344827591</v>
      </c>
      <c r="T1107" s="13">
        <v>4539.9310344827591</v>
      </c>
      <c r="U1107" s="13">
        <v>4539.9310344827591</v>
      </c>
      <c r="V1107" s="25">
        <v>4539.9310344827591</v>
      </c>
      <c r="W1107" s="13"/>
      <c r="X1107" s="13"/>
      <c r="Y1107" s="13"/>
      <c r="Z1107" s="38">
        <v>4539.9310344827591</v>
      </c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8"/>
      <c r="AR1107" s="38"/>
      <c r="AS1107" s="38"/>
      <c r="AT1107" s="38"/>
      <c r="AU1107" s="38"/>
      <c r="AV1107" s="38"/>
      <c r="AW1107" s="38"/>
      <c r="AX1107" s="38"/>
      <c r="AY1107" s="38"/>
      <c r="AZ1107" s="38"/>
      <c r="BA1107" s="38"/>
      <c r="BB1107" s="38"/>
      <c r="BC1107" s="38"/>
      <c r="BD1107" s="38"/>
      <c r="BE1107" s="38"/>
      <c r="BF1107" s="38"/>
      <c r="BG1107" s="38"/>
      <c r="BH1107" s="38"/>
      <c r="BI1107" s="38"/>
      <c r="BJ1107" s="38"/>
      <c r="BK1107" s="38"/>
      <c r="BL1107" s="38"/>
      <c r="BM1107" s="38"/>
      <c r="BN1107" s="38"/>
      <c r="BO1107" s="38"/>
      <c r="BP1107" s="38"/>
      <c r="BQ1107" s="39"/>
      <c r="BR1107" s="39"/>
      <c r="BS1107" s="39"/>
      <c r="BT1107" s="39"/>
      <c r="BU1107" s="39"/>
      <c r="BV1107" s="39"/>
      <c r="BW1107" s="39"/>
      <c r="BX1107" s="39"/>
      <c r="BY1107" s="39"/>
      <c r="BZ1107" s="39"/>
      <c r="CA1107" s="39"/>
      <c r="CB1107" s="39"/>
      <c r="CF1107" s="18">
        <f t="shared" si="138"/>
        <v>9079.8620689655181</v>
      </c>
      <c r="CG1107" s="18">
        <f t="shared" si="136"/>
        <v>0</v>
      </c>
      <c r="CH1107" s="13">
        <f t="shared" si="137"/>
        <v>9079.8620689655181</v>
      </c>
      <c r="CI1107" s="13">
        <f t="shared" si="139"/>
        <v>20577.586206896554</v>
      </c>
      <c r="CJ1107" s="13">
        <f t="shared" si="140"/>
        <v>29657.448275862072</v>
      </c>
      <c r="CK1107" s="13"/>
      <c r="CL1107" s="13">
        <f t="shared" si="141"/>
        <v>205775.86206896554</v>
      </c>
      <c r="CN1107" t="s">
        <v>1008</v>
      </c>
      <c r="CO1107" t="s">
        <v>213</v>
      </c>
      <c r="CP1107" t="s">
        <v>990</v>
      </c>
      <c r="CQ1107" t="s">
        <v>25</v>
      </c>
      <c r="CR1107" s="18">
        <f t="shared" si="142"/>
        <v>29657.448275862072</v>
      </c>
    </row>
    <row r="1108" spans="1:96" x14ac:dyDescent="0.25">
      <c r="A1108" t="s">
        <v>29</v>
      </c>
      <c r="B1108" s="11">
        <v>4422</v>
      </c>
      <c r="C1108">
        <v>414</v>
      </c>
      <c r="D1108" s="21" t="s">
        <v>968</v>
      </c>
      <c r="E1108" s="11" t="s">
        <v>1307</v>
      </c>
      <c r="F1108" s="11" t="s">
        <v>439</v>
      </c>
      <c r="G1108" s="13">
        <v>4539.9310344827591</v>
      </c>
      <c r="H1108" s="13">
        <v>5266.32</v>
      </c>
      <c r="I1108" s="14">
        <v>48</v>
      </c>
      <c r="J1108" s="15">
        <v>43429</v>
      </c>
      <c r="K1108" s="15">
        <v>44859</v>
      </c>
      <c r="L1108" s="13">
        <v>205775.86206896554</v>
      </c>
      <c r="M1108" s="13">
        <v>20577.586206896554</v>
      </c>
      <c r="N1108" s="16">
        <v>0</v>
      </c>
      <c r="O1108" s="13"/>
      <c r="P1108" s="13">
        <v>4539.9310344827591</v>
      </c>
      <c r="Q1108" s="13">
        <v>4539.9310344827591</v>
      </c>
      <c r="R1108" s="13">
        <v>4539.9310344827591</v>
      </c>
      <c r="S1108" s="13">
        <v>4539.9310344827591</v>
      </c>
      <c r="T1108" s="13">
        <v>4539.9310344827591</v>
      </c>
      <c r="U1108" s="13">
        <v>4539.9310344827591</v>
      </c>
      <c r="V1108" s="25">
        <v>4539.9310344827591</v>
      </c>
      <c r="W1108" s="13"/>
      <c r="X1108" s="13"/>
      <c r="Y1108" s="13"/>
      <c r="Z1108" s="38">
        <v>4539.9310344827591</v>
      </c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/>
      <c r="AR1108" s="38"/>
      <c r="AS1108" s="38"/>
      <c r="AT1108" s="38"/>
      <c r="AU1108" s="38"/>
      <c r="AV1108" s="38"/>
      <c r="AW1108" s="38"/>
      <c r="AX1108" s="38"/>
      <c r="AY1108" s="38"/>
      <c r="AZ1108" s="38"/>
      <c r="BA1108" s="38"/>
      <c r="BB1108" s="38"/>
      <c r="BC1108" s="38"/>
      <c r="BD1108" s="38"/>
      <c r="BE1108" s="38"/>
      <c r="BF1108" s="38"/>
      <c r="BG1108" s="38"/>
      <c r="BH1108" s="38"/>
      <c r="BI1108" s="38"/>
      <c r="BJ1108" s="38"/>
      <c r="BK1108" s="38"/>
      <c r="BL1108" s="38"/>
      <c r="BM1108" s="38"/>
      <c r="BN1108" s="38"/>
      <c r="BO1108" s="38"/>
      <c r="BP1108" s="38"/>
      <c r="BQ1108" s="39"/>
      <c r="BR1108" s="39"/>
      <c r="BS1108" s="39"/>
      <c r="BT1108" s="39"/>
      <c r="BU1108" s="39"/>
      <c r="BV1108" s="39"/>
      <c r="BW1108" s="39"/>
      <c r="BX1108" s="39"/>
      <c r="BY1108" s="39"/>
      <c r="BZ1108" s="39"/>
      <c r="CA1108" s="39"/>
      <c r="CB1108" s="39"/>
      <c r="CF1108" s="18">
        <f t="shared" si="138"/>
        <v>9079.8620689655181</v>
      </c>
      <c r="CG1108" s="18">
        <f t="shared" si="136"/>
        <v>0</v>
      </c>
      <c r="CH1108" s="13">
        <f t="shared" si="137"/>
        <v>9079.8620689655181</v>
      </c>
      <c r="CI1108" s="13">
        <f t="shared" si="139"/>
        <v>20577.586206896554</v>
      </c>
      <c r="CJ1108" s="13">
        <f t="shared" si="140"/>
        <v>29657.448275862072</v>
      </c>
      <c r="CK1108" s="13"/>
      <c r="CL1108" s="13">
        <f t="shared" si="141"/>
        <v>205775.86206896554</v>
      </c>
      <c r="CN1108" t="s">
        <v>1008</v>
      </c>
      <c r="CO1108" t="s">
        <v>213</v>
      </c>
      <c r="CP1108" t="s">
        <v>990</v>
      </c>
      <c r="CQ1108" t="s">
        <v>25</v>
      </c>
      <c r="CR1108" s="18">
        <f t="shared" si="142"/>
        <v>29657.448275862072</v>
      </c>
    </row>
    <row r="1109" spans="1:96" x14ac:dyDescent="0.25">
      <c r="A1109" t="s">
        <v>29</v>
      </c>
      <c r="B1109" s="11">
        <v>4422</v>
      </c>
      <c r="C1109">
        <v>415</v>
      </c>
      <c r="D1109" s="21" t="s">
        <v>968</v>
      </c>
      <c r="E1109" s="11" t="s">
        <v>1308</v>
      </c>
      <c r="F1109" s="11" t="s">
        <v>439</v>
      </c>
      <c r="G1109" s="13">
        <v>4539.9310344827591</v>
      </c>
      <c r="H1109" s="13">
        <v>5266.32</v>
      </c>
      <c r="I1109" s="14">
        <v>48</v>
      </c>
      <c r="J1109" s="15">
        <v>43429</v>
      </c>
      <c r="K1109" s="15">
        <v>44859</v>
      </c>
      <c r="L1109" s="13">
        <v>205775.86206896554</v>
      </c>
      <c r="M1109" s="13">
        <v>20577.586206896554</v>
      </c>
      <c r="N1109" s="16">
        <v>0</v>
      </c>
      <c r="O1109" s="13"/>
      <c r="P1109" s="13">
        <v>4539.9310344827591</v>
      </c>
      <c r="Q1109" s="13">
        <v>4539.9310344827591</v>
      </c>
      <c r="R1109" s="13">
        <v>4539.9310344827591</v>
      </c>
      <c r="S1109" s="13">
        <v>4539.9310344827591</v>
      </c>
      <c r="T1109" s="13">
        <v>4539.9310344827591</v>
      </c>
      <c r="U1109" s="13">
        <v>4539.9310344827591</v>
      </c>
      <c r="V1109" s="25">
        <v>4539.9310344827591</v>
      </c>
      <c r="W1109" s="13"/>
      <c r="X1109" s="13"/>
      <c r="Y1109" s="13"/>
      <c r="Z1109" s="38">
        <v>4539.9310344827591</v>
      </c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/>
      <c r="AV1109" s="38"/>
      <c r="AW1109" s="38"/>
      <c r="AX1109" s="38"/>
      <c r="AY1109" s="38"/>
      <c r="AZ1109" s="38"/>
      <c r="BA1109" s="38"/>
      <c r="BB1109" s="38"/>
      <c r="BC1109" s="38"/>
      <c r="BD1109" s="38"/>
      <c r="BE1109" s="38"/>
      <c r="BF1109" s="38"/>
      <c r="BG1109" s="38"/>
      <c r="BH1109" s="38"/>
      <c r="BI1109" s="38"/>
      <c r="BJ1109" s="38"/>
      <c r="BK1109" s="38"/>
      <c r="BL1109" s="38"/>
      <c r="BM1109" s="38"/>
      <c r="BN1109" s="38"/>
      <c r="BO1109" s="38"/>
      <c r="BP1109" s="38"/>
      <c r="BQ1109" s="39"/>
      <c r="BR1109" s="39"/>
      <c r="BS1109" s="39"/>
      <c r="BT1109" s="39"/>
      <c r="BU1109" s="39"/>
      <c r="BV1109" s="39"/>
      <c r="BW1109" s="39"/>
      <c r="BX1109" s="39"/>
      <c r="BY1109" s="39"/>
      <c r="BZ1109" s="39"/>
      <c r="CA1109" s="39"/>
      <c r="CB1109" s="39"/>
      <c r="CF1109" s="18">
        <f t="shared" si="138"/>
        <v>9079.8620689655181</v>
      </c>
      <c r="CG1109" s="18">
        <f t="shared" si="136"/>
        <v>0</v>
      </c>
      <c r="CH1109" s="13">
        <f t="shared" si="137"/>
        <v>9079.8620689655181</v>
      </c>
      <c r="CI1109" s="13">
        <f t="shared" si="139"/>
        <v>20577.586206896554</v>
      </c>
      <c r="CJ1109" s="13">
        <f t="shared" si="140"/>
        <v>29657.448275862072</v>
      </c>
      <c r="CK1109" s="13"/>
      <c r="CL1109" s="13">
        <f t="shared" si="141"/>
        <v>205775.86206896554</v>
      </c>
      <c r="CN1109" t="s">
        <v>1008</v>
      </c>
      <c r="CO1109" t="s">
        <v>213</v>
      </c>
      <c r="CP1109" t="s">
        <v>1014</v>
      </c>
      <c r="CQ1109" t="s">
        <v>25</v>
      </c>
      <c r="CR1109" s="18">
        <f t="shared" si="142"/>
        <v>29657.448275862072</v>
      </c>
    </row>
    <row r="1110" spans="1:96" x14ac:dyDescent="0.25">
      <c r="A1110" t="s">
        <v>29</v>
      </c>
      <c r="B1110" s="11">
        <v>4422</v>
      </c>
      <c r="C1110">
        <v>416</v>
      </c>
      <c r="D1110" s="21" t="s">
        <v>968</v>
      </c>
      <c r="E1110" s="11" t="s">
        <v>1309</v>
      </c>
      <c r="F1110" s="11" t="s">
        <v>439</v>
      </c>
      <c r="G1110" s="13">
        <v>4583.6724137931042</v>
      </c>
      <c r="H1110" s="13">
        <v>5317.06</v>
      </c>
      <c r="I1110" s="14">
        <v>48</v>
      </c>
      <c r="J1110" s="15">
        <v>43429</v>
      </c>
      <c r="K1110" s="15">
        <v>44859</v>
      </c>
      <c r="L1110" s="13">
        <v>205775.86206896554</v>
      </c>
      <c r="M1110" s="13">
        <v>20577.586206896554</v>
      </c>
      <c r="N1110" s="16">
        <v>0</v>
      </c>
      <c r="O1110" s="13"/>
      <c r="P1110" s="13">
        <v>4583.6724137931042</v>
      </c>
      <c r="Q1110" s="13">
        <v>4583.6724137931042</v>
      </c>
      <c r="R1110" s="13">
        <v>4583.6724137931042</v>
      </c>
      <c r="S1110" s="13">
        <v>4583.6724137931042</v>
      </c>
      <c r="T1110" s="13">
        <v>4583.6724137931042</v>
      </c>
      <c r="U1110" s="13">
        <v>4583.6724137931042</v>
      </c>
      <c r="V1110" s="25">
        <v>4583.6724137931042</v>
      </c>
      <c r="W1110" s="13"/>
      <c r="X1110" s="13"/>
      <c r="Y1110" s="13"/>
      <c r="Z1110" s="38">
        <v>4583.6724137931042</v>
      </c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8"/>
      <c r="AR1110" s="38"/>
      <c r="AS1110" s="38"/>
      <c r="AT1110" s="38"/>
      <c r="AU1110" s="38"/>
      <c r="AV1110" s="38"/>
      <c r="AW1110" s="38"/>
      <c r="AX1110" s="38"/>
      <c r="AY1110" s="38"/>
      <c r="AZ1110" s="38"/>
      <c r="BA1110" s="38"/>
      <c r="BB1110" s="38"/>
      <c r="BC1110" s="38"/>
      <c r="BD1110" s="38"/>
      <c r="BE1110" s="38"/>
      <c r="BF1110" s="38"/>
      <c r="BG1110" s="38"/>
      <c r="BH1110" s="38"/>
      <c r="BI1110" s="38"/>
      <c r="BJ1110" s="38"/>
      <c r="BK1110" s="38"/>
      <c r="BL1110" s="38"/>
      <c r="BM1110" s="38"/>
      <c r="BN1110" s="38"/>
      <c r="BO1110" s="38"/>
      <c r="BP1110" s="38"/>
      <c r="BQ1110" s="39"/>
      <c r="BR1110" s="39"/>
      <c r="BS1110" s="39"/>
      <c r="BT1110" s="39"/>
      <c r="BU1110" s="39"/>
      <c r="BV1110" s="39"/>
      <c r="BW1110" s="39"/>
      <c r="BX1110" s="39"/>
      <c r="BY1110" s="39"/>
      <c r="BZ1110" s="39"/>
      <c r="CA1110" s="39"/>
      <c r="CB1110" s="39"/>
      <c r="CF1110" s="18">
        <f t="shared" si="138"/>
        <v>9167.3448275862083</v>
      </c>
      <c r="CG1110" s="18">
        <f t="shared" si="136"/>
        <v>0</v>
      </c>
      <c r="CH1110" s="13">
        <f t="shared" si="137"/>
        <v>9167.3448275862083</v>
      </c>
      <c r="CI1110" s="13">
        <f t="shared" si="139"/>
        <v>20577.586206896554</v>
      </c>
      <c r="CJ1110" s="13">
        <f t="shared" si="140"/>
        <v>29744.931034482761</v>
      </c>
      <c r="CK1110" s="13"/>
      <c r="CL1110" s="13">
        <f t="shared" si="141"/>
        <v>205775.86206896554</v>
      </c>
      <c r="CN1110" t="s">
        <v>224</v>
      </c>
      <c r="CO1110" t="s">
        <v>213</v>
      </c>
      <c r="CP1110" t="s">
        <v>1014</v>
      </c>
      <c r="CQ1110" t="s">
        <v>25</v>
      </c>
      <c r="CR1110" s="18">
        <f t="shared" si="142"/>
        <v>29744.931034482761</v>
      </c>
    </row>
    <row r="1111" spans="1:96" x14ac:dyDescent="0.25">
      <c r="A1111" t="s">
        <v>29</v>
      </c>
      <c r="B1111" s="11">
        <v>4422</v>
      </c>
      <c r="C1111">
        <v>417</v>
      </c>
      <c r="D1111" s="21" t="s">
        <v>968</v>
      </c>
      <c r="E1111" s="11" t="s">
        <v>1310</v>
      </c>
      <c r="F1111" s="11" t="s">
        <v>439</v>
      </c>
      <c r="G1111" s="13">
        <v>4773.8706896551721</v>
      </c>
      <c r="H1111" s="13">
        <v>5537.69</v>
      </c>
      <c r="I1111" s="14">
        <v>48</v>
      </c>
      <c r="J1111" s="15">
        <v>43429</v>
      </c>
      <c r="K1111" s="15">
        <v>44859</v>
      </c>
      <c r="L1111" s="13">
        <v>205775.86206896554</v>
      </c>
      <c r="M1111" s="13">
        <v>20577.586206896554</v>
      </c>
      <c r="N1111" s="16">
        <v>0</v>
      </c>
      <c r="O1111" s="13"/>
      <c r="P1111" s="13">
        <v>4773.8706896551721</v>
      </c>
      <c r="Q1111" s="13">
        <v>4773.8706896551721</v>
      </c>
      <c r="R1111" s="13">
        <v>4773.8706896551721</v>
      </c>
      <c r="S1111" s="13">
        <v>4773.8706896551721</v>
      </c>
      <c r="T1111" s="13">
        <v>4773.8706896551721</v>
      </c>
      <c r="U1111" s="13">
        <v>4773.8706896551721</v>
      </c>
      <c r="V1111" s="25">
        <v>4773.8706896551721</v>
      </c>
      <c r="W1111" s="13"/>
      <c r="X1111" s="13"/>
      <c r="Y1111" s="13"/>
      <c r="Z1111" s="38">
        <v>4773.8706896551721</v>
      </c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8"/>
      <c r="AR1111" s="38"/>
      <c r="AS1111" s="38"/>
      <c r="AT1111" s="38"/>
      <c r="AU1111" s="38"/>
      <c r="AV1111" s="38"/>
      <c r="AW1111" s="38"/>
      <c r="AX1111" s="38"/>
      <c r="AY1111" s="38"/>
      <c r="AZ1111" s="38"/>
      <c r="BA1111" s="38"/>
      <c r="BB1111" s="38"/>
      <c r="BC1111" s="38"/>
      <c r="BD1111" s="38"/>
      <c r="BE1111" s="38"/>
      <c r="BF1111" s="38"/>
      <c r="BG1111" s="38"/>
      <c r="BH1111" s="38"/>
      <c r="BI1111" s="38"/>
      <c r="BJ1111" s="38"/>
      <c r="BK1111" s="38"/>
      <c r="BL1111" s="38"/>
      <c r="BM1111" s="38"/>
      <c r="BN1111" s="38"/>
      <c r="BO1111" s="38"/>
      <c r="BP1111" s="38"/>
      <c r="BQ1111" s="39"/>
      <c r="BR1111" s="39"/>
      <c r="BS1111" s="39"/>
      <c r="BT1111" s="39"/>
      <c r="BU1111" s="39"/>
      <c r="BV1111" s="39"/>
      <c r="BW1111" s="39"/>
      <c r="BX1111" s="39"/>
      <c r="BY1111" s="39"/>
      <c r="BZ1111" s="39"/>
      <c r="CA1111" s="39"/>
      <c r="CB1111" s="39"/>
      <c r="CF1111" s="18">
        <f t="shared" si="138"/>
        <v>9547.7413793103442</v>
      </c>
      <c r="CG1111" s="18">
        <f t="shared" si="136"/>
        <v>0</v>
      </c>
      <c r="CH1111" s="13">
        <f t="shared" si="137"/>
        <v>9547.7413793103442</v>
      </c>
      <c r="CI1111" s="13">
        <f t="shared" si="139"/>
        <v>20577.586206896554</v>
      </c>
      <c r="CJ1111" s="13">
        <f t="shared" si="140"/>
        <v>30125.327586206899</v>
      </c>
      <c r="CK1111" s="13"/>
      <c r="CL1111" s="13">
        <f t="shared" si="141"/>
        <v>205775.86206896554</v>
      </c>
      <c r="CN1111" t="s">
        <v>977</v>
      </c>
      <c r="CO1111" t="s">
        <v>213</v>
      </c>
      <c r="CP1111" t="s">
        <v>990</v>
      </c>
      <c r="CQ1111" t="s">
        <v>25</v>
      </c>
      <c r="CR1111" s="18">
        <f t="shared" si="142"/>
        <v>30125.327586206899</v>
      </c>
    </row>
    <row r="1112" spans="1:96" x14ac:dyDescent="0.25">
      <c r="A1112" t="s">
        <v>29</v>
      </c>
      <c r="B1112" s="11">
        <v>4422</v>
      </c>
      <c r="C1112">
        <v>418</v>
      </c>
      <c r="D1112" s="21" t="s">
        <v>968</v>
      </c>
      <c r="E1112" s="11" t="s">
        <v>1311</v>
      </c>
      <c r="F1112" s="11" t="s">
        <v>439</v>
      </c>
      <c r="G1112" s="13">
        <v>4773.8706896551721</v>
      </c>
      <c r="H1112" s="13">
        <v>5537.69</v>
      </c>
      <c r="I1112" s="14">
        <v>48</v>
      </c>
      <c r="J1112" s="15">
        <v>43429</v>
      </c>
      <c r="K1112" s="15">
        <v>44859</v>
      </c>
      <c r="L1112" s="13">
        <v>205775.86206896554</v>
      </c>
      <c r="M1112" s="13">
        <v>20577.586206896554</v>
      </c>
      <c r="N1112" s="16">
        <v>0</v>
      </c>
      <c r="O1112" s="13"/>
      <c r="P1112" s="13">
        <v>4773.8706896551721</v>
      </c>
      <c r="Q1112" s="13">
        <v>4773.8706896551721</v>
      </c>
      <c r="R1112" s="13">
        <v>4773.8706896551721</v>
      </c>
      <c r="S1112" s="13">
        <v>4773.8706896551721</v>
      </c>
      <c r="T1112" s="13">
        <v>4773.8706896551721</v>
      </c>
      <c r="U1112" s="13">
        <v>4773.8706896551721</v>
      </c>
      <c r="V1112" s="25">
        <v>4773.8706896551721</v>
      </c>
      <c r="W1112" s="13"/>
      <c r="X1112" s="13"/>
      <c r="Y1112" s="13"/>
      <c r="Z1112" s="38">
        <v>4773.8706896551721</v>
      </c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8"/>
      <c r="AR1112" s="38"/>
      <c r="AS1112" s="38"/>
      <c r="AT1112" s="38"/>
      <c r="AU1112" s="38"/>
      <c r="AV1112" s="38"/>
      <c r="AW1112" s="38"/>
      <c r="AX1112" s="38"/>
      <c r="AY1112" s="38"/>
      <c r="AZ1112" s="38"/>
      <c r="BA1112" s="38"/>
      <c r="BB1112" s="38"/>
      <c r="BC1112" s="38"/>
      <c r="BD1112" s="38"/>
      <c r="BE1112" s="38"/>
      <c r="BF1112" s="38"/>
      <c r="BG1112" s="38"/>
      <c r="BH1112" s="38"/>
      <c r="BI1112" s="38"/>
      <c r="BJ1112" s="38"/>
      <c r="BK1112" s="38"/>
      <c r="BL1112" s="38"/>
      <c r="BM1112" s="38"/>
      <c r="BN1112" s="38"/>
      <c r="BO1112" s="38"/>
      <c r="BP1112" s="38"/>
      <c r="BQ1112" s="39"/>
      <c r="BR1112" s="39"/>
      <c r="BS1112" s="39"/>
      <c r="BT1112" s="39"/>
      <c r="BU1112" s="39"/>
      <c r="BV1112" s="39"/>
      <c r="BW1112" s="39"/>
      <c r="BX1112" s="39"/>
      <c r="BY1112" s="39"/>
      <c r="BZ1112" s="39"/>
      <c r="CA1112" s="39"/>
      <c r="CB1112" s="39"/>
      <c r="CF1112" s="18">
        <f t="shared" si="138"/>
        <v>9547.7413793103442</v>
      </c>
      <c r="CG1112" s="18">
        <f t="shared" si="136"/>
        <v>0</v>
      </c>
      <c r="CH1112" s="13">
        <f t="shared" si="137"/>
        <v>9547.7413793103442</v>
      </c>
      <c r="CI1112" s="13">
        <f t="shared" si="139"/>
        <v>20577.586206896554</v>
      </c>
      <c r="CJ1112" s="13">
        <f t="shared" si="140"/>
        <v>30125.327586206899</v>
      </c>
      <c r="CK1112" s="13"/>
      <c r="CL1112" s="13">
        <f t="shared" si="141"/>
        <v>205775.86206896554</v>
      </c>
      <c r="CN1112" t="s">
        <v>977</v>
      </c>
      <c r="CO1112" t="s">
        <v>213</v>
      </c>
      <c r="CP1112" t="s">
        <v>990</v>
      </c>
      <c r="CQ1112" t="s">
        <v>25</v>
      </c>
      <c r="CR1112" s="18">
        <f t="shared" si="142"/>
        <v>30125.327586206899</v>
      </c>
    </row>
    <row r="1113" spans="1:96" x14ac:dyDescent="0.25">
      <c r="A1113" t="s">
        <v>29</v>
      </c>
      <c r="B1113" s="11">
        <v>4422</v>
      </c>
      <c r="C1113">
        <v>419</v>
      </c>
      <c r="D1113" s="21" t="s">
        <v>968</v>
      </c>
      <c r="E1113" s="11" t="s">
        <v>1312</v>
      </c>
      <c r="F1113" s="11" t="s">
        <v>439</v>
      </c>
      <c r="G1113" s="13">
        <v>4773.8706896551721</v>
      </c>
      <c r="H1113" s="13">
        <v>5537.69</v>
      </c>
      <c r="I1113" s="14">
        <v>48</v>
      </c>
      <c r="J1113" s="15">
        <v>43429</v>
      </c>
      <c r="K1113" s="15">
        <v>44859</v>
      </c>
      <c r="L1113" s="13">
        <v>205775.86206896554</v>
      </c>
      <c r="M1113" s="13">
        <v>20577.586206896554</v>
      </c>
      <c r="N1113" s="16">
        <v>0</v>
      </c>
      <c r="O1113" s="13"/>
      <c r="P1113" s="13">
        <v>4773.8706896551721</v>
      </c>
      <c r="Q1113" s="13">
        <v>4773.8706896551721</v>
      </c>
      <c r="R1113" s="13">
        <v>4773.8706896551721</v>
      </c>
      <c r="S1113" s="13">
        <v>4773.8706896551721</v>
      </c>
      <c r="T1113" s="13">
        <v>4773.8706896551721</v>
      </c>
      <c r="U1113" s="13">
        <v>4773.8706896551721</v>
      </c>
      <c r="V1113" s="25">
        <v>4773.8706896551721</v>
      </c>
      <c r="W1113" s="13"/>
      <c r="X1113" s="13"/>
      <c r="Y1113" s="13"/>
      <c r="Z1113" s="38">
        <v>4773.8706896551721</v>
      </c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8"/>
      <c r="AR1113" s="38"/>
      <c r="AS1113" s="38"/>
      <c r="AT1113" s="38"/>
      <c r="AU1113" s="38"/>
      <c r="AV1113" s="38"/>
      <c r="AW1113" s="38"/>
      <c r="AX1113" s="38"/>
      <c r="AY1113" s="38"/>
      <c r="AZ1113" s="38"/>
      <c r="BA1113" s="38"/>
      <c r="BB1113" s="38"/>
      <c r="BC1113" s="38"/>
      <c r="BD1113" s="38"/>
      <c r="BE1113" s="38"/>
      <c r="BF1113" s="38"/>
      <c r="BG1113" s="38"/>
      <c r="BH1113" s="38"/>
      <c r="BI1113" s="38"/>
      <c r="BJ1113" s="38"/>
      <c r="BK1113" s="38"/>
      <c r="BL1113" s="38"/>
      <c r="BM1113" s="38"/>
      <c r="BN1113" s="38"/>
      <c r="BO1113" s="38"/>
      <c r="BP1113" s="38"/>
      <c r="BQ1113" s="39"/>
      <c r="BR1113" s="39"/>
      <c r="BS1113" s="39"/>
      <c r="BT1113" s="39"/>
      <c r="BU1113" s="39"/>
      <c r="BV1113" s="39"/>
      <c r="BW1113" s="39"/>
      <c r="BX1113" s="39"/>
      <c r="BY1113" s="39"/>
      <c r="BZ1113" s="39"/>
      <c r="CA1113" s="39"/>
      <c r="CB1113" s="39"/>
      <c r="CF1113" s="18">
        <f t="shared" si="138"/>
        <v>9547.7413793103442</v>
      </c>
      <c r="CG1113" s="18">
        <f t="shared" si="136"/>
        <v>0</v>
      </c>
      <c r="CH1113" s="13">
        <f t="shared" si="137"/>
        <v>9547.7413793103442</v>
      </c>
      <c r="CI1113" s="13">
        <f t="shared" si="139"/>
        <v>20577.586206896554</v>
      </c>
      <c r="CJ1113" s="13">
        <f t="shared" si="140"/>
        <v>30125.327586206899</v>
      </c>
      <c r="CK1113" s="13"/>
      <c r="CL1113" s="13">
        <f t="shared" si="141"/>
        <v>205775.86206896554</v>
      </c>
      <c r="CN1113" t="s">
        <v>977</v>
      </c>
      <c r="CO1113" t="s">
        <v>213</v>
      </c>
      <c r="CP1113" t="s">
        <v>990</v>
      </c>
      <c r="CQ1113" t="s">
        <v>25</v>
      </c>
      <c r="CR1113" s="18">
        <f t="shared" si="142"/>
        <v>30125.327586206899</v>
      </c>
    </row>
    <row r="1114" spans="1:96" x14ac:dyDescent="0.25">
      <c r="A1114" t="s">
        <v>29</v>
      </c>
      <c r="B1114" s="11">
        <v>4422</v>
      </c>
      <c r="C1114">
        <v>420</v>
      </c>
      <c r="D1114" s="21" t="s">
        <v>968</v>
      </c>
      <c r="E1114" s="11" t="s">
        <v>1313</v>
      </c>
      <c r="F1114" s="11" t="s">
        <v>439</v>
      </c>
      <c r="G1114" s="13">
        <v>4773.8706896551721</v>
      </c>
      <c r="H1114" s="13">
        <v>5537.69</v>
      </c>
      <c r="I1114" s="14">
        <v>48</v>
      </c>
      <c r="J1114" s="15">
        <v>43429</v>
      </c>
      <c r="K1114" s="15">
        <v>44859</v>
      </c>
      <c r="L1114" s="13">
        <v>206724.13793103449</v>
      </c>
      <c r="M1114" s="13">
        <v>20672.413793103449</v>
      </c>
      <c r="N1114" s="16">
        <v>0</v>
      </c>
      <c r="O1114" s="13"/>
      <c r="P1114" s="13">
        <v>4773.8706896551721</v>
      </c>
      <c r="Q1114" s="13">
        <v>4773.8706896551721</v>
      </c>
      <c r="R1114" s="13">
        <v>4773.8706896551721</v>
      </c>
      <c r="S1114" s="13">
        <v>4773.8706896551721</v>
      </c>
      <c r="T1114" s="13">
        <v>4773.8706896551721</v>
      </c>
      <c r="U1114" s="13">
        <v>4773.8706896551721</v>
      </c>
      <c r="V1114" s="25">
        <v>4773.8706896551721</v>
      </c>
      <c r="W1114" s="13"/>
      <c r="X1114" s="13"/>
      <c r="Y1114" s="13"/>
      <c r="Z1114" s="38">
        <v>4773.8706896551721</v>
      </c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38"/>
      <c r="AS1114" s="38"/>
      <c r="AT1114" s="38"/>
      <c r="AU1114" s="38"/>
      <c r="AV1114" s="38"/>
      <c r="AW1114" s="38"/>
      <c r="AX1114" s="38"/>
      <c r="AY1114" s="38"/>
      <c r="AZ1114" s="38"/>
      <c r="BA1114" s="38"/>
      <c r="BB1114" s="38"/>
      <c r="BC1114" s="38"/>
      <c r="BD1114" s="38"/>
      <c r="BE1114" s="38"/>
      <c r="BF1114" s="38"/>
      <c r="BG1114" s="38"/>
      <c r="BH1114" s="38"/>
      <c r="BI1114" s="38"/>
      <c r="BJ1114" s="38"/>
      <c r="BK1114" s="38"/>
      <c r="BL1114" s="38"/>
      <c r="BM1114" s="38"/>
      <c r="BN1114" s="38"/>
      <c r="BO1114" s="38"/>
      <c r="BP1114" s="38"/>
      <c r="BQ1114" s="39"/>
      <c r="BR1114" s="39"/>
      <c r="BS1114" s="39"/>
      <c r="BT1114" s="39"/>
      <c r="BU1114" s="39"/>
      <c r="BV1114" s="39"/>
      <c r="BW1114" s="39"/>
      <c r="BX1114" s="39"/>
      <c r="BY1114" s="39"/>
      <c r="BZ1114" s="39"/>
      <c r="CA1114" s="39"/>
      <c r="CB1114" s="39"/>
      <c r="CF1114" s="18">
        <f t="shared" si="138"/>
        <v>9547.7413793103442</v>
      </c>
      <c r="CG1114" s="18">
        <f t="shared" si="136"/>
        <v>0</v>
      </c>
      <c r="CH1114" s="13">
        <f t="shared" si="137"/>
        <v>9547.7413793103442</v>
      </c>
      <c r="CI1114" s="13">
        <f t="shared" si="139"/>
        <v>20672.413793103449</v>
      </c>
      <c r="CJ1114" s="13">
        <f t="shared" si="140"/>
        <v>30220.155172413793</v>
      </c>
      <c r="CK1114" s="13"/>
      <c r="CL1114" s="13">
        <f t="shared" si="141"/>
        <v>206724.13793103449</v>
      </c>
      <c r="CN1114" t="s">
        <v>977</v>
      </c>
      <c r="CO1114" t="s">
        <v>213</v>
      </c>
      <c r="CP1114" t="s">
        <v>990</v>
      </c>
      <c r="CQ1114" t="s">
        <v>25</v>
      </c>
      <c r="CR1114" s="18">
        <f t="shared" si="142"/>
        <v>30220.155172413793</v>
      </c>
    </row>
    <row r="1115" spans="1:96" x14ac:dyDescent="0.25">
      <c r="A1115" t="s">
        <v>29</v>
      </c>
      <c r="B1115" s="11">
        <v>4422</v>
      </c>
      <c r="C1115">
        <v>421</v>
      </c>
      <c r="D1115" s="21" t="s">
        <v>968</v>
      </c>
      <c r="E1115" s="11" t="s">
        <v>1314</v>
      </c>
      <c r="F1115" s="11" t="s">
        <v>439</v>
      </c>
      <c r="G1115" s="13">
        <v>4773.8706896551721</v>
      </c>
      <c r="H1115" s="13">
        <v>5537.69</v>
      </c>
      <c r="I1115" s="14">
        <v>48</v>
      </c>
      <c r="J1115" s="15">
        <v>43429</v>
      </c>
      <c r="K1115" s="15">
        <v>44859</v>
      </c>
      <c r="L1115" s="13">
        <v>206724.13793103449</v>
      </c>
      <c r="M1115" s="13">
        <v>20672.413793103449</v>
      </c>
      <c r="N1115" s="16">
        <v>0</v>
      </c>
      <c r="O1115" s="13"/>
      <c r="P1115" s="13">
        <v>4773.8706896551721</v>
      </c>
      <c r="Q1115" s="13">
        <v>4773.8706896551721</v>
      </c>
      <c r="R1115" s="13">
        <v>4773.8706896551721</v>
      </c>
      <c r="S1115" s="13">
        <v>4773.8706896551721</v>
      </c>
      <c r="T1115" s="13">
        <v>4773.8706896551721</v>
      </c>
      <c r="U1115" s="13">
        <v>4773.8706896551721</v>
      </c>
      <c r="V1115" s="25">
        <v>4773.8706896551721</v>
      </c>
      <c r="W1115" s="13"/>
      <c r="X1115" s="13"/>
      <c r="Y1115" s="13"/>
      <c r="Z1115" s="38">
        <v>4773.8706896551721</v>
      </c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8"/>
      <c r="AR1115" s="38"/>
      <c r="AS1115" s="38"/>
      <c r="AT1115" s="38"/>
      <c r="AU1115" s="38"/>
      <c r="AV1115" s="38"/>
      <c r="AW1115" s="38"/>
      <c r="AX1115" s="38"/>
      <c r="AY1115" s="38"/>
      <c r="AZ1115" s="38"/>
      <c r="BA1115" s="38"/>
      <c r="BB1115" s="38"/>
      <c r="BC1115" s="38"/>
      <c r="BD1115" s="38"/>
      <c r="BE1115" s="38"/>
      <c r="BF1115" s="38"/>
      <c r="BG1115" s="38"/>
      <c r="BH1115" s="38"/>
      <c r="BI1115" s="38"/>
      <c r="BJ1115" s="38"/>
      <c r="BK1115" s="38"/>
      <c r="BL1115" s="38"/>
      <c r="BM1115" s="38"/>
      <c r="BN1115" s="38"/>
      <c r="BO1115" s="38"/>
      <c r="BP1115" s="38"/>
      <c r="BQ1115" s="39"/>
      <c r="BR1115" s="39"/>
      <c r="BS1115" s="39"/>
      <c r="BT1115" s="39"/>
      <c r="BU1115" s="39"/>
      <c r="BV1115" s="39"/>
      <c r="BW1115" s="39"/>
      <c r="BX1115" s="39"/>
      <c r="BY1115" s="39"/>
      <c r="BZ1115" s="39"/>
      <c r="CA1115" s="39"/>
      <c r="CB1115" s="39"/>
      <c r="CF1115" s="18">
        <f t="shared" si="138"/>
        <v>9547.7413793103442</v>
      </c>
      <c r="CG1115" s="18">
        <f t="shared" si="136"/>
        <v>0</v>
      </c>
      <c r="CH1115" s="13">
        <f t="shared" si="137"/>
        <v>9547.7413793103442</v>
      </c>
      <c r="CI1115" s="13">
        <f t="shared" si="139"/>
        <v>20672.413793103449</v>
      </c>
      <c r="CJ1115" s="13">
        <f t="shared" si="140"/>
        <v>30220.155172413793</v>
      </c>
      <c r="CK1115" s="13"/>
      <c r="CL1115" s="13">
        <f t="shared" si="141"/>
        <v>206724.13793103449</v>
      </c>
      <c r="CN1115" t="s">
        <v>977</v>
      </c>
      <c r="CO1115" t="s">
        <v>213</v>
      </c>
      <c r="CP1115" t="s">
        <v>990</v>
      </c>
      <c r="CQ1115" t="s">
        <v>25</v>
      </c>
      <c r="CR1115" s="18">
        <f t="shared" si="142"/>
        <v>30220.155172413793</v>
      </c>
    </row>
    <row r="1116" spans="1:96" x14ac:dyDescent="0.25">
      <c r="A1116" t="s">
        <v>29</v>
      </c>
      <c r="B1116" s="11">
        <v>4422</v>
      </c>
      <c r="C1116">
        <v>422</v>
      </c>
      <c r="D1116" s="21" t="s">
        <v>968</v>
      </c>
      <c r="E1116" s="11" t="s">
        <v>1315</v>
      </c>
      <c r="F1116" s="11" t="s">
        <v>439</v>
      </c>
      <c r="G1116" s="13">
        <v>4773.8706896551721</v>
      </c>
      <c r="H1116" s="13">
        <v>5537.69</v>
      </c>
      <c r="I1116" s="14">
        <v>48</v>
      </c>
      <c r="J1116" s="15">
        <v>43429</v>
      </c>
      <c r="K1116" s="15">
        <v>44859</v>
      </c>
      <c r="L1116" s="13">
        <v>206724.13793103449</v>
      </c>
      <c r="M1116" s="13">
        <v>20672.413793103449</v>
      </c>
      <c r="N1116" s="16">
        <v>0</v>
      </c>
      <c r="O1116" s="13"/>
      <c r="P1116" s="13">
        <v>4773.8706896551721</v>
      </c>
      <c r="Q1116" s="13">
        <v>4773.8706896551721</v>
      </c>
      <c r="R1116" s="13">
        <v>4773.8706896551721</v>
      </c>
      <c r="S1116" s="13">
        <v>4773.8706896551721</v>
      </c>
      <c r="T1116" s="13">
        <v>4773.8706896551721</v>
      </c>
      <c r="U1116" s="13">
        <v>4773.8706896551721</v>
      </c>
      <c r="V1116" s="25">
        <v>4773.8706896551721</v>
      </c>
      <c r="W1116" s="13"/>
      <c r="X1116" s="13"/>
      <c r="Y1116" s="13"/>
      <c r="Z1116" s="38">
        <v>4773.8706896551721</v>
      </c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38"/>
      <c r="AS1116" s="38"/>
      <c r="AT1116" s="38"/>
      <c r="AU1116" s="38"/>
      <c r="AV1116" s="38"/>
      <c r="AW1116" s="38"/>
      <c r="AX1116" s="38"/>
      <c r="AY1116" s="38"/>
      <c r="AZ1116" s="38"/>
      <c r="BA1116" s="38"/>
      <c r="BB1116" s="38"/>
      <c r="BC1116" s="38"/>
      <c r="BD1116" s="38"/>
      <c r="BE1116" s="38"/>
      <c r="BF1116" s="38"/>
      <c r="BG1116" s="38"/>
      <c r="BH1116" s="38"/>
      <c r="BI1116" s="38"/>
      <c r="BJ1116" s="38"/>
      <c r="BK1116" s="38"/>
      <c r="BL1116" s="38"/>
      <c r="BM1116" s="38"/>
      <c r="BN1116" s="38"/>
      <c r="BO1116" s="38"/>
      <c r="BP1116" s="38"/>
      <c r="BQ1116" s="39"/>
      <c r="BR1116" s="39"/>
      <c r="BS1116" s="39"/>
      <c r="BT1116" s="39"/>
      <c r="BU1116" s="39"/>
      <c r="BV1116" s="39"/>
      <c r="BW1116" s="39"/>
      <c r="BX1116" s="39"/>
      <c r="BY1116" s="39"/>
      <c r="BZ1116" s="39"/>
      <c r="CA1116" s="39"/>
      <c r="CB1116" s="39"/>
      <c r="CF1116" s="18">
        <f t="shared" si="138"/>
        <v>9547.7413793103442</v>
      </c>
      <c r="CG1116" s="18">
        <f t="shared" si="136"/>
        <v>0</v>
      </c>
      <c r="CH1116" s="13">
        <f t="shared" si="137"/>
        <v>9547.7413793103442</v>
      </c>
      <c r="CI1116" s="13">
        <f t="shared" si="139"/>
        <v>20672.413793103449</v>
      </c>
      <c r="CJ1116" s="13">
        <f t="shared" si="140"/>
        <v>30220.155172413793</v>
      </c>
      <c r="CK1116" s="13"/>
      <c r="CL1116" s="13">
        <f t="shared" si="141"/>
        <v>206724.13793103449</v>
      </c>
      <c r="CN1116" t="s">
        <v>977</v>
      </c>
      <c r="CO1116" t="s">
        <v>213</v>
      </c>
      <c r="CP1116" t="s">
        <v>990</v>
      </c>
      <c r="CQ1116" t="s">
        <v>25</v>
      </c>
      <c r="CR1116" s="18">
        <f t="shared" si="142"/>
        <v>30220.155172413793</v>
      </c>
    </row>
    <row r="1117" spans="1:96" x14ac:dyDescent="0.25">
      <c r="A1117" t="s">
        <v>29</v>
      </c>
      <c r="B1117" s="11">
        <v>4422</v>
      </c>
      <c r="C1117">
        <v>423</v>
      </c>
      <c r="D1117" s="21" t="s">
        <v>968</v>
      </c>
      <c r="E1117" s="11" t="s">
        <v>1316</v>
      </c>
      <c r="F1117" s="11" t="s">
        <v>439</v>
      </c>
      <c r="G1117" s="13">
        <v>4773.8706896551721</v>
      </c>
      <c r="H1117" s="13">
        <v>5537.69</v>
      </c>
      <c r="I1117" s="14">
        <v>48</v>
      </c>
      <c r="J1117" s="15">
        <v>43429</v>
      </c>
      <c r="K1117" s="15">
        <v>44859</v>
      </c>
      <c r="L1117" s="13">
        <v>206724.13793103449</v>
      </c>
      <c r="M1117" s="13">
        <v>20672.413793103449</v>
      </c>
      <c r="N1117" s="16">
        <v>0</v>
      </c>
      <c r="O1117" s="13"/>
      <c r="P1117" s="13">
        <v>4773.8706896551721</v>
      </c>
      <c r="Q1117" s="13">
        <v>4773.8706896551721</v>
      </c>
      <c r="R1117" s="13">
        <v>4773.8706896551721</v>
      </c>
      <c r="S1117" s="13">
        <v>4773.8706896551721</v>
      </c>
      <c r="T1117" s="13">
        <v>4773.8706896551721</v>
      </c>
      <c r="U1117" s="13">
        <v>4773.8706896551721</v>
      </c>
      <c r="V1117" s="25">
        <v>4773.8706896551721</v>
      </c>
      <c r="W1117" s="13"/>
      <c r="X1117" s="13"/>
      <c r="Y1117" s="13"/>
      <c r="Z1117" s="38">
        <v>4773.8706896551721</v>
      </c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38"/>
      <c r="AS1117" s="38"/>
      <c r="AT1117" s="38"/>
      <c r="AU1117" s="38"/>
      <c r="AV1117" s="38"/>
      <c r="AW1117" s="38"/>
      <c r="AX1117" s="38"/>
      <c r="AY1117" s="38"/>
      <c r="AZ1117" s="38"/>
      <c r="BA1117" s="38"/>
      <c r="BB1117" s="38"/>
      <c r="BC1117" s="38"/>
      <c r="BD1117" s="38"/>
      <c r="BE1117" s="38"/>
      <c r="BF1117" s="38"/>
      <c r="BG1117" s="38"/>
      <c r="BH1117" s="38"/>
      <c r="BI1117" s="38"/>
      <c r="BJ1117" s="38"/>
      <c r="BK1117" s="38"/>
      <c r="BL1117" s="38"/>
      <c r="BM1117" s="38"/>
      <c r="BN1117" s="38"/>
      <c r="BO1117" s="38"/>
      <c r="BP1117" s="38"/>
      <c r="BQ1117" s="39"/>
      <c r="BR1117" s="39"/>
      <c r="BS1117" s="39"/>
      <c r="BT1117" s="39"/>
      <c r="BU1117" s="39"/>
      <c r="BV1117" s="39"/>
      <c r="BW1117" s="39"/>
      <c r="BX1117" s="39"/>
      <c r="BY1117" s="39"/>
      <c r="BZ1117" s="39"/>
      <c r="CA1117" s="39"/>
      <c r="CB1117" s="39"/>
      <c r="CF1117" s="18">
        <f t="shared" si="138"/>
        <v>9547.7413793103442</v>
      </c>
      <c r="CG1117" s="18">
        <f t="shared" si="136"/>
        <v>0</v>
      </c>
      <c r="CH1117" s="13">
        <f t="shared" si="137"/>
        <v>9547.7413793103442</v>
      </c>
      <c r="CI1117" s="13">
        <f t="shared" si="139"/>
        <v>20672.413793103449</v>
      </c>
      <c r="CJ1117" s="13">
        <f t="shared" si="140"/>
        <v>30220.155172413793</v>
      </c>
      <c r="CK1117" s="13"/>
      <c r="CL1117" s="13">
        <f t="shared" si="141"/>
        <v>206724.13793103449</v>
      </c>
      <c r="CN1117" t="s">
        <v>977</v>
      </c>
      <c r="CO1117" t="s">
        <v>213</v>
      </c>
      <c r="CP1117" t="s">
        <v>990</v>
      </c>
      <c r="CQ1117" t="s">
        <v>25</v>
      </c>
      <c r="CR1117" s="18">
        <f t="shared" si="142"/>
        <v>30220.155172413793</v>
      </c>
    </row>
    <row r="1118" spans="1:96" x14ac:dyDescent="0.25">
      <c r="A1118" t="s">
        <v>29</v>
      </c>
      <c r="B1118" s="11">
        <v>4422</v>
      </c>
      <c r="C1118">
        <v>424</v>
      </c>
      <c r="D1118" s="21" t="s">
        <v>968</v>
      </c>
      <c r="E1118" s="11" t="s">
        <v>1317</v>
      </c>
      <c r="F1118" s="11" t="s">
        <v>439</v>
      </c>
      <c r="G1118" s="13">
        <v>4773.8706896551721</v>
      </c>
      <c r="H1118" s="13">
        <v>5537.69</v>
      </c>
      <c r="I1118" s="14">
        <v>48</v>
      </c>
      <c r="J1118" s="15">
        <v>43429</v>
      </c>
      <c r="K1118" s="15">
        <v>44859</v>
      </c>
      <c r="L1118" s="13">
        <v>206724.13793103449</v>
      </c>
      <c r="M1118" s="13">
        <v>20672.413793103449</v>
      </c>
      <c r="N1118" s="16">
        <v>0</v>
      </c>
      <c r="O1118" s="13"/>
      <c r="P1118" s="13">
        <v>4773.8706896551721</v>
      </c>
      <c r="Q1118" s="13">
        <v>4773.8706896551721</v>
      </c>
      <c r="R1118" s="13">
        <v>4773.8706896551721</v>
      </c>
      <c r="S1118" s="13">
        <v>4773.8706896551721</v>
      </c>
      <c r="T1118" s="13">
        <v>4773.8706896551721</v>
      </c>
      <c r="U1118" s="13">
        <v>4773.8706896551721</v>
      </c>
      <c r="V1118" s="25">
        <v>4773.8706896551721</v>
      </c>
      <c r="W1118" s="13"/>
      <c r="X1118" s="13"/>
      <c r="Y1118" s="13"/>
      <c r="Z1118" s="38">
        <v>4773.8706896551721</v>
      </c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8"/>
      <c r="AR1118" s="38"/>
      <c r="AS1118" s="38"/>
      <c r="AT1118" s="38"/>
      <c r="AU1118" s="38"/>
      <c r="AV1118" s="38"/>
      <c r="AW1118" s="38"/>
      <c r="AX1118" s="38"/>
      <c r="AY1118" s="38"/>
      <c r="AZ1118" s="38"/>
      <c r="BA1118" s="38"/>
      <c r="BB1118" s="38"/>
      <c r="BC1118" s="38"/>
      <c r="BD1118" s="38"/>
      <c r="BE1118" s="38"/>
      <c r="BF1118" s="38"/>
      <c r="BG1118" s="38"/>
      <c r="BH1118" s="38"/>
      <c r="BI1118" s="38"/>
      <c r="BJ1118" s="38"/>
      <c r="BK1118" s="38"/>
      <c r="BL1118" s="38"/>
      <c r="BM1118" s="38"/>
      <c r="BN1118" s="38"/>
      <c r="BO1118" s="38"/>
      <c r="BP1118" s="38"/>
      <c r="BQ1118" s="39"/>
      <c r="BR1118" s="39"/>
      <c r="BS1118" s="39"/>
      <c r="BT1118" s="39"/>
      <c r="BU1118" s="39"/>
      <c r="BV1118" s="39"/>
      <c r="BW1118" s="39"/>
      <c r="BX1118" s="39"/>
      <c r="BY1118" s="39"/>
      <c r="BZ1118" s="39"/>
      <c r="CA1118" s="39"/>
      <c r="CB1118" s="39"/>
      <c r="CF1118" s="18">
        <f t="shared" si="138"/>
        <v>9547.7413793103442</v>
      </c>
      <c r="CG1118" s="18">
        <f t="shared" si="136"/>
        <v>0</v>
      </c>
      <c r="CH1118" s="13">
        <f t="shared" si="137"/>
        <v>9547.7413793103442</v>
      </c>
      <c r="CI1118" s="13">
        <f t="shared" si="139"/>
        <v>20672.413793103449</v>
      </c>
      <c r="CJ1118" s="13">
        <f t="shared" si="140"/>
        <v>30220.155172413793</v>
      </c>
      <c r="CK1118" s="13"/>
      <c r="CL1118" s="13">
        <f t="shared" si="141"/>
        <v>206724.13793103449</v>
      </c>
      <c r="CN1118" t="s">
        <v>977</v>
      </c>
      <c r="CO1118" t="s">
        <v>213</v>
      </c>
      <c r="CP1118" t="s">
        <v>990</v>
      </c>
      <c r="CQ1118" t="s">
        <v>25</v>
      </c>
      <c r="CR1118" s="18">
        <f t="shared" si="142"/>
        <v>30220.155172413793</v>
      </c>
    </row>
    <row r="1119" spans="1:96" x14ac:dyDescent="0.25">
      <c r="A1119" t="s">
        <v>29</v>
      </c>
      <c r="B1119" s="11">
        <v>4422</v>
      </c>
      <c r="C1119">
        <v>425</v>
      </c>
      <c r="D1119" s="21" t="s">
        <v>968</v>
      </c>
      <c r="E1119" s="11" t="s">
        <v>1318</v>
      </c>
      <c r="F1119" s="11" t="s">
        <v>439</v>
      </c>
      <c r="G1119" s="13">
        <v>4773.8706896551721</v>
      </c>
      <c r="H1119" s="13">
        <v>5537.69</v>
      </c>
      <c r="I1119" s="14">
        <v>48</v>
      </c>
      <c r="J1119" s="15">
        <v>43429</v>
      </c>
      <c r="K1119" s="15">
        <v>44859</v>
      </c>
      <c r="L1119" s="13">
        <v>206724.13793103449</v>
      </c>
      <c r="M1119" s="13">
        <v>20672.413793103449</v>
      </c>
      <c r="N1119" s="16">
        <v>0</v>
      </c>
      <c r="O1119" s="13"/>
      <c r="P1119" s="13">
        <v>4773.8706896551721</v>
      </c>
      <c r="Q1119" s="13">
        <v>4773.8706896551721</v>
      </c>
      <c r="R1119" s="13">
        <v>4773.8706896551721</v>
      </c>
      <c r="S1119" s="13">
        <v>4773.8706896551721</v>
      </c>
      <c r="T1119" s="13">
        <v>4773.8706896551721</v>
      </c>
      <c r="U1119" s="13">
        <v>4773.8706896551721</v>
      </c>
      <c r="V1119" s="25">
        <v>4773.8706896551721</v>
      </c>
      <c r="W1119" s="13"/>
      <c r="X1119" s="13"/>
      <c r="Y1119" s="13"/>
      <c r="Z1119" s="38">
        <v>4773.8706896551721</v>
      </c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8"/>
      <c r="AR1119" s="38"/>
      <c r="AS1119" s="38"/>
      <c r="AT1119" s="38"/>
      <c r="AU1119" s="38"/>
      <c r="AV1119" s="38"/>
      <c r="AW1119" s="38"/>
      <c r="AX1119" s="38"/>
      <c r="AY1119" s="38"/>
      <c r="AZ1119" s="38"/>
      <c r="BA1119" s="38"/>
      <c r="BB1119" s="38"/>
      <c r="BC1119" s="38"/>
      <c r="BD1119" s="38"/>
      <c r="BE1119" s="38"/>
      <c r="BF1119" s="38"/>
      <c r="BG1119" s="38"/>
      <c r="BH1119" s="38"/>
      <c r="BI1119" s="38"/>
      <c r="BJ1119" s="38"/>
      <c r="BK1119" s="38"/>
      <c r="BL1119" s="38"/>
      <c r="BM1119" s="38"/>
      <c r="BN1119" s="38"/>
      <c r="BO1119" s="38"/>
      <c r="BP1119" s="38"/>
      <c r="BQ1119" s="39"/>
      <c r="BR1119" s="39"/>
      <c r="BS1119" s="39"/>
      <c r="BT1119" s="39"/>
      <c r="BU1119" s="39"/>
      <c r="BV1119" s="39"/>
      <c r="BW1119" s="39"/>
      <c r="BX1119" s="39"/>
      <c r="BY1119" s="39"/>
      <c r="BZ1119" s="39"/>
      <c r="CA1119" s="39"/>
      <c r="CB1119" s="39"/>
      <c r="CF1119" s="18">
        <f t="shared" si="138"/>
        <v>9547.7413793103442</v>
      </c>
      <c r="CG1119" s="18">
        <f t="shared" si="136"/>
        <v>0</v>
      </c>
      <c r="CH1119" s="13">
        <f t="shared" si="137"/>
        <v>9547.7413793103442</v>
      </c>
      <c r="CI1119" s="13">
        <f t="shared" si="139"/>
        <v>20672.413793103449</v>
      </c>
      <c r="CJ1119" s="13">
        <f t="shared" si="140"/>
        <v>30220.155172413793</v>
      </c>
      <c r="CK1119" s="13"/>
      <c r="CL1119" s="13">
        <f t="shared" si="141"/>
        <v>206724.13793103449</v>
      </c>
      <c r="CN1119" t="s">
        <v>977</v>
      </c>
      <c r="CO1119" t="s">
        <v>213</v>
      </c>
      <c r="CP1119" t="s">
        <v>1014</v>
      </c>
      <c r="CQ1119" t="s">
        <v>25</v>
      </c>
      <c r="CR1119" s="18">
        <f t="shared" si="142"/>
        <v>30220.155172413793</v>
      </c>
    </row>
    <row r="1120" spans="1:96" x14ac:dyDescent="0.25">
      <c r="A1120" t="s">
        <v>29</v>
      </c>
      <c r="B1120" s="11">
        <v>4422</v>
      </c>
      <c r="C1120">
        <v>426</v>
      </c>
      <c r="D1120" s="21" t="s">
        <v>968</v>
      </c>
      <c r="E1120" s="11" t="s">
        <v>1319</v>
      </c>
      <c r="F1120" s="11" t="s">
        <v>439</v>
      </c>
      <c r="G1120" s="13">
        <v>4773.8706896551721</v>
      </c>
      <c r="H1120" s="13">
        <v>5537.69</v>
      </c>
      <c r="I1120" s="14">
        <v>48</v>
      </c>
      <c r="J1120" s="15">
        <v>43429</v>
      </c>
      <c r="K1120" s="15">
        <v>44859</v>
      </c>
      <c r="L1120" s="13">
        <v>207758.62068965519</v>
      </c>
      <c r="M1120" s="13">
        <v>20775.862068965522</v>
      </c>
      <c r="N1120" s="16">
        <v>0</v>
      </c>
      <c r="O1120" s="13"/>
      <c r="P1120" s="13">
        <v>4773.8706896551721</v>
      </c>
      <c r="Q1120" s="13">
        <v>4773.8706896551721</v>
      </c>
      <c r="R1120" s="13">
        <v>4773.8706896551721</v>
      </c>
      <c r="S1120" s="13">
        <v>4773.8706896551721</v>
      </c>
      <c r="T1120" s="13">
        <v>4773.8706896551721</v>
      </c>
      <c r="U1120" s="13">
        <v>4773.8706896551721</v>
      </c>
      <c r="V1120" s="25">
        <v>4773.8706896551721</v>
      </c>
      <c r="W1120" s="13"/>
      <c r="X1120" s="13"/>
      <c r="Y1120" s="13"/>
      <c r="Z1120" s="38">
        <v>4773.8706896551721</v>
      </c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8"/>
      <c r="AR1120" s="38"/>
      <c r="AS1120" s="38"/>
      <c r="AT1120" s="38"/>
      <c r="AU1120" s="38"/>
      <c r="AV1120" s="38"/>
      <c r="AW1120" s="38"/>
      <c r="AX1120" s="38"/>
      <c r="AY1120" s="38"/>
      <c r="AZ1120" s="38"/>
      <c r="BA1120" s="38"/>
      <c r="BB1120" s="38"/>
      <c r="BC1120" s="38"/>
      <c r="BD1120" s="38"/>
      <c r="BE1120" s="38"/>
      <c r="BF1120" s="38"/>
      <c r="BG1120" s="38"/>
      <c r="BH1120" s="38"/>
      <c r="BI1120" s="38"/>
      <c r="BJ1120" s="38"/>
      <c r="BK1120" s="38"/>
      <c r="BL1120" s="38"/>
      <c r="BM1120" s="38"/>
      <c r="BN1120" s="38"/>
      <c r="BO1120" s="38"/>
      <c r="BP1120" s="38"/>
      <c r="BQ1120" s="39"/>
      <c r="BR1120" s="39"/>
      <c r="BS1120" s="39"/>
      <c r="BT1120" s="39"/>
      <c r="BU1120" s="39"/>
      <c r="BV1120" s="39"/>
      <c r="BW1120" s="39"/>
      <c r="BX1120" s="39"/>
      <c r="BY1120" s="39"/>
      <c r="BZ1120" s="39"/>
      <c r="CA1120" s="39"/>
      <c r="CB1120" s="39"/>
      <c r="CF1120" s="18">
        <f t="shared" si="138"/>
        <v>9547.7413793103442</v>
      </c>
      <c r="CG1120" s="18">
        <f t="shared" si="136"/>
        <v>0</v>
      </c>
      <c r="CH1120" s="13">
        <f t="shared" si="137"/>
        <v>9547.7413793103442</v>
      </c>
      <c r="CI1120" s="13">
        <f t="shared" si="139"/>
        <v>20775.862068965522</v>
      </c>
      <c r="CJ1120" s="13">
        <f t="shared" si="140"/>
        <v>30323.603448275866</v>
      </c>
      <c r="CK1120" s="13"/>
      <c r="CL1120" s="13">
        <f t="shared" si="141"/>
        <v>207758.62068965519</v>
      </c>
      <c r="CN1120" t="s">
        <v>977</v>
      </c>
      <c r="CO1120" t="s">
        <v>213</v>
      </c>
      <c r="CP1120" t="s">
        <v>1014</v>
      </c>
      <c r="CQ1120" t="s">
        <v>25</v>
      </c>
      <c r="CR1120" s="18">
        <f t="shared" si="142"/>
        <v>30323.603448275866</v>
      </c>
    </row>
    <row r="1121" spans="1:96" x14ac:dyDescent="0.25">
      <c r="A1121" t="s">
        <v>29</v>
      </c>
      <c r="B1121" s="11">
        <v>4422</v>
      </c>
      <c r="C1121">
        <v>427</v>
      </c>
      <c r="D1121" s="21" t="s">
        <v>968</v>
      </c>
      <c r="E1121" s="11" t="s">
        <v>1320</v>
      </c>
      <c r="F1121" s="11" t="s">
        <v>439</v>
      </c>
      <c r="G1121" s="13">
        <v>4773.8706896551721</v>
      </c>
      <c r="H1121" s="13">
        <v>5537.69</v>
      </c>
      <c r="I1121" s="14">
        <v>48</v>
      </c>
      <c r="J1121" s="15">
        <v>43429</v>
      </c>
      <c r="K1121" s="15">
        <v>44859</v>
      </c>
      <c r="L1121" s="13">
        <v>207758.62068965519</v>
      </c>
      <c r="M1121" s="13">
        <v>20775.862068965522</v>
      </c>
      <c r="N1121" s="16">
        <v>0</v>
      </c>
      <c r="O1121" s="13"/>
      <c r="P1121" s="13">
        <v>4773.8706896551721</v>
      </c>
      <c r="Q1121" s="13">
        <v>4773.8706896551721</v>
      </c>
      <c r="R1121" s="13">
        <v>4773.8706896551721</v>
      </c>
      <c r="S1121" s="13">
        <v>4773.8706896551721</v>
      </c>
      <c r="T1121" s="13">
        <v>4773.8706896551721</v>
      </c>
      <c r="U1121" s="13">
        <v>4773.8706896551721</v>
      </c>
      <c r="V1121" s="25">
        <v>4773.8706896551721</v>
      </c>
      <c r="W1121" s="13"/>
      <c r="X1121" s="13"/>
      <c r="Y1121" s="13"/>
      <c r="Z1121" s="38">
        <v>4773.8706896551721</v>
      </c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38"/>
      <c r="AS1121" s="38"/>
      <c r="AT1121" s="38"/>
      <c r="AU1121" s="38"/>
      <c r="AV1121" s="38"/>
      <c r="AW1121" s="38"/>
      <c r="AX1121" s="38"/>
      <c r="AY1121" s="38"/>
      <c r="AZ1121" s="38"/>
      <c r="BA1121" s="38"/>
      <c r="BB1121" s="38"/>
      <c r="BC1121" s="38"/>
      <c r="BD1121" s="38"/>
      <c r="BE1121" s="38"/>
      <c r="BF1121" s="38"/>
      <c r="BG1121" s="38"/>
      <c r="BH1121" s="38"/>
      <c r="BI1121" s="38"/>
      <c r="BJ1121" s="38"/>
      <c r="BK1121" s="38"/>
      <c r="BL1121" s="38"/>
      <c r="BM1121" s="38"/>
      <c r="BN1121" s="38"/>
      <c r="BO1121" s="38"/>
      <c r="BP1121" s="38"/>
      <c r="BQ1121" s="39"/>
      <c r="BR1121" s="39"/>
      <c r="BS1121" s="39"/>
      <c r="BT1121" s="39"/>
      <c r="BU1121" s="39"/>
      <c r="BV1121" s="39"/>
      <c r="BW1121" s="39"/>
      <c r="BX1121" s="39"/>
      <c r="BY1121" s="39"/>
      <c r="BZ1121" s="39"/>
      <c r="CA1121" s="39"/>
      <c r="CB1121" s="39"/>
      <c r="CF1121" s="18">
        <f t="shared" si="138"/>
        <v>9547.7413793103442</v>
      </c>
      <c r="CG1121" s="18">
        <f t="shared" si="136"/>
        <v>0</v>
      </c>
      <c r="CH1121" s="13">
        <f t="shared" si="137"/>
        <v>9547.7413793103442</v>
      </c>
      <c r="CI1121" s="13">
        <f t="shared" si="139"/>
        <v>20775.862068965522</v>
      </c>
      <c r="CJ1121" s="13">
        <f t="shared" si="140"/>
        <v>30323.603448275866</v>
      </c>
      <c r="CK1121" s="13"/>
      <c r="CL1121" s="13">
        <f t="shared" si="141"/>
        <v>207758.62068965519</v>
      </c>
      <c r="CN1121" t="s">
        <v>977</v>
      </c>
      <c r="CO1121" t="s">
        <v>213</v>
      </c>
      <c r="CP1121" t="s">
        <v>1014</v>
      </c>
      <c r="CQ1121" t="s">
        <v>25</v>
      </c>
      <c r="CR1121" s="18">
        <f t="shared" si="142"/>
        <v>30323.603448275866</v>
      </c>
    </row>
    <row r="1122" spans="1:96" x14ac:dyDescent="0.25">
      <c r="A1122" t="s">
        <v>29</v>
      </c>
      <c r="B1122" s="11">
        <v>4422</v>
      </c>
      <c r="C1122">
        <v>428</v>
      </c>
      <c r="D1122" s="21" t="s">
        <v>968</v>
      </c>
      <c r="E1122" s="11" t="s">
        <v>1321</v>
      </c>
      <c r="F1122" s="11" t="s">
        <v>439</v>
      </c>
      <c r="G1122" s="13">
        <v>4773.8706896551721</v>
      </c>
      <c r="H1122" s="13">
        <v>5537.69</v>
      </c>
      <c r="I1122" s="14">
        <v>48</v>
      </c>
      <c r="J1122" s="15">
        <v>43429</v>
      </c>
      <c r="K1122" s="15">
        <v>44859</v>
      </c>
      <c r="L1122" s="13">
        <v>207758.62068965519</v>
      </c>
      <c r="M1122" s="13">
        <v>20775.862068965522</v>
      </c>
      <c r="N1122" s="16">
        <v>0</v>
      </c>
      <c r="O1122" s="13"/>
      <c r="P1122" s="13">
        <v>4773.8706896551721</v>
      </c>
      <c r="Q1122" s="13">
        <v>4773.8706896551721</v>
      </c>
      <c r="R1122" s="13">
        <v>4773.8706896551721</v>
      </c>
      <c r="S1122" s="13">
        <v>4773.8706896551721</v>
      </c>
      <c r="T1122" s="13">
        <v>4773.8706896551721</v>
      </c>
      <c r="U1122" s="13">
        <v>4773.8706896551721</v>
      </c>
      <c r="V1122" s="25">
        <v>4773.8706896551721</v>
      </c>
      <c r="W1122" s="13"/>
      <c r="X1122" s="13"/>
      <c r="Y1122" s="13"/>
      <c r="Z1122" s="38">
        <v>4773.8706896551721</v>
      </c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8"/>
      <c r="AR1122" s="38"/>
      <c r="AS1122" s="38"/>
      <c r="AT1122" s="38"/>
      <c r="AU1122" s="38"/>
      <c r="AV1122" s="38"/>
      <c r="AW1122" s="38"/>
      <c r="AX1122" s="38"/>
      <c r="AY1122" s="38"/>
      <c r="AZ1122" s="38"/>
      <c r="BA1122" s="38"/>
      <c r="BB1122" s="38"/>
      <c r="BC1122" s="38"/>
      <c r="BD1122" s="38"/>
      <c r="BE1122" s="38"/>
      <c r="BF1122" s="38"/>
      <c r="BG1122" s="38"/>
      <c r="BH1122" s="38"/>
      <c r="BI1122" s="38"/>
      <c r="BJ1122" s="38"/>
      <c r="BK1122" s="38"/>
      <c r="BL1122" s="38"/>
      <c r="BM1122" s="38"/>
      <c r="BN1122" s="38"/>
      <c r="BO1122" s="38"/>
      <c r="BP1122" s="38"/>
      <c r="BQ1122" s="39"/>
      <c r="BR1122" s="39"/>
      <c r="BS1122" s="39"/>
      <c r="BT1122" s="39"/>
      <c r="BU1122" s="39"/>
      <c r="BV1122" s="39"/>
      <c r="BW1122" s="39"/>
      <c r="BX1122" s="39"/>
      <c r="BY1122" s="39"/>
      <c r="BZ1122" s="39"/>
      <c r="CA1122" s="39"/>
      <c r="CB1122" s="39"/>
      <c r="CF1122" s="18">
        <f t="shared" si="138"/>
        <v>9547.7413793103442</v>
      </c>
      <c r="CG1122" s="18">
        <f t="shared" si="136"/>
        <v>0</v>
      </c>
      <c r="CH1122" s="13">
        <f t="shared" si="137"/>
        <v>9547.7413793103442</v>
      </c>
      <c r="CI1122" s="13">
        <f t="shared" si="139"/>
        <v>20775.862068965522</v>
      </c>
      <c r="CJ1122" s="13">
        <f t="shared" si="140"/>
        <v>30323.603448275866</v>
      </c>
      <c r="CK1122" s="13"/>
      <c r="CL1122" s="13">
        <f t="shared" si="141"/>
        <v>207758.62068965519</v>
      </c>
      <c r="CN1122" t="s">
        <v>977</v>
      </c>
      <c r="CO1122" t="s">
        <v>213</v>
      </c>
      <c r="CP1122" t="s">
        <v>1014</v>
      </c>
      <c r="CQ1122" t="s">
        <v>25</v>
      </c>
      <c r="CR1122" s="18">
        <f t="shared" si="142"/>
        <v>30323.603448275866</v>
      </c>
    </row>
    <row r="1123" spans="1:96" x14ac:dyDescent="0.25">
      <c r="A1123" t="s">
        <v>29</v>
      </c>
      <c r="B1123" s="11">
        <v>4422</v>
      </c>
      <c r="C1123">
        <v>429</v>
      </c>
      <c r="D1123" s="21" t="s">
        <v>968</v>
      </c>
      <c r="E1123" s="11" t="s">
        <v>1322</v>
      </c>
      <c r="F1123" s="11" t="s">
        <v>439</v>
      </c>
      <c r="G1123" s="13">
        <v>4773.8706896551721</v>
      </c>
      <c r="H1123" s="13">
        <v>5537.69</v>
      </c>
      <c r="I1123" s="14">
        <v>48</v>
      </c>
      <c r="J1123" s="15">
        <v>43429</v>
      </c>
      <c r="K1123" s="15">
        <v>44859</v>
      </c>
      <c r="L1123" s="13">
        <v>207758.62068965519</v>
      </c>
      <c r="M1123" s="13">
        <v>20775.862068965522</v>
      </c>
      <c r="N1123" s="16">
        <v>0</v>
      </c>
      <c r="O1123" s="13"/>
      <c r="P1123" s="13">
        <v>4773.8706896551721</v>
      </c>
      <c r="Q1123" s="13">
        <v>4773.8706896551721</v>
      </c>
      <c r="R1123" s="13">
        <v>4773.8706896551721</v>
      </c>
      <c r="S1123" s="13">
        <v>4773.8706896551721</v>
      </c>
      <c r="T1123" s="13">
        <v>4773.8706896551721</v>
      </c>
      <c r="U1123" s="13">
        <v>4773.8706896551721</v>
      </c>
      <c r="V1123" s="25">
        <v>4773.8706896551721</v>
      </c>
      <c r="W1123" s="13"/>
      <c r="X1123" s="13"/>
      <c r="Y1123" s="13"/>
      <c r="Z1123" s="38">
        <v>4773.8706896551721</v>
      </c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  <c r="AQ1123" s="38"/>
      <c r="AR1123" s="38"/>
      <c r="AS1123" s="38"/>
      <c r="AT1123" s="38"/>
      <c r="AU1123" s="38"/>
      <c r="AV1123" s="38"/>
      <c r="AW1123" s="38"/>
      <c r="AX1123" s="38"/>
      <c r="AY1123" s="38"/>
      <c r="AZ1123" s="38"/>
      <c r="BA1123" s="38"/>
      <c r="BB1123" s="38"/>
      <c r="BC1123" s="38"/>
      <c r="BD1123" s="38"/>
      <c r="BE1123" s="38"/>
      <c r="BF1123" s="38"/>
      <c r="BG1123" s="38"/>
      <c r="BH1123" s="38"/>
      <c r="BI1123" s="38"/>
      <c r="BJ1123" s="38"/>
      <c r="BK1123" s="38"/>
      <c r="BL1123" s="38"/>
      <c r="BM1123" s="38"/>
      <c r="BN1123" s="38"/>
      <c r="BO1123" s="38"/>
      <c r="BP1123" s="38"/>
      <c r="BQ1123" s="39"/>
      <c r="BR1123" s="39"/>
      <c r="BS1123" s="39"/>
      <c r="BT1123" s="39"/>
      <c r="BU1123" s="39"/>
      <c r="BV1123" s="39"/>
      <c r="BW1123" s="39"/>
      <c r="BX1123" s="39"/>
      <c r="BY1123" s="39"/>
      <c r="BZ1123" s="39"/>
      <c r="CA1123" s="39"/>
      <c r="CB1123" s="39"/>
      <c r="CF1123" s="18">
        <f t="shared" si="138"/>
        <v>9547.7413793103442</v>
      </c>
      <c r="CG1123" s="18">
        <f t="shared" si="136"/>
        <v>0</v>
      </c>
      <c r="CH1123" s="13">
        <f t="shared" si="137"/>
        <v>9547.7413793103442</v>
      </c>
      <c r="CI1123" s="13">
        <f t="shared" si="139"/>
        <v>20775.862068965522</v>
      </c>
      <c r="CJ1123" s="13">
        <f t="shared" si="140"/>
        <v>30323.603448275866</v>
      </c>
      <c r="CK1123" s="13"/>
      <c r="CL1123" s="13">
        <f t="shared" si="141"/>
        <v>207758.62068965519</v>
      </c>
      <c r="CN1123" t="s">
        <v>977</v>
      </c>
      <c r="CO1123" t="s">
        <v>213</v>
      </c>
      <c r="CP1123" t="s">
        <v>1014</v>
      </c>
      <c r="CQ1123" t="s">
        <v>25</v>
      </c>
      <c r="CR1123" s="18">
        <f t="shared" si="142"/>
        <v>30323.603448275866</v>
      </c>
    </row>
    <row r="1124" spans="1:96" x14ac:dyDescent="0.25">
      <c r="A1124" t="s">
        <v>29</v>
      </c>
      <c r="B1124" s="11">
        <v>4422</v>
      </c>
      <c r="C1124">
        <v>430</v>
      </c>
      <c r="D1124" s="21" t="s">
        <v>968</v>
      </c>
      <c r="E1124" s="11" t="s">
        <v>1323</v>
      </c>
      <c r="F1124" s="11" t="s">
        <v>439</v>
      </c>
      <c r="G1124" s="13">
        <v>3012.6724137931037</v>
      </c>
      <c r="H1124" s="13">
        <v>3494.7000000000003</v>
      </c>
      <c r="I1124" s="14">
        <v>48</v>
      </c>
      <c r="J1124" s="15">
        <v>43429</v>
      </c>
      <c r="K1124" s="15">
        <v>44859</v>
      </c>
      <c r="L1124" s="13">
        <v>207758.62068965519</v>
      </c>
      <c r="M1124" s="13">
        <v>20775.862068965522</v>
      </c>
      <c r="N1124" s="16">
        <v>0</v>
      </c>
      <c r="O1124" s="13"/>
      <c r="P1124" s="13">
        <v>3012.6724137931037</v>
      </c>
      <c r="Q1124" s="13">
        <v>3012.6724137931037</v>
      </c>
      <c r="R1124" s="13">
        <v>3012.6724137931037</v>
      </c>
      <c r="S1124" s="13">
        <v>3012.6724137931037</v>
      </c>
      <c r="T1124" s="13">
        <v>3012.6724137931037</v>
      </c>
      <c r="U1124" s="13">
        <v>3012.6724137931037</v>
      </c>
      <c r="V1124" s="25">
        <v>3012.6724137931037</v>
      </c>
      <c r="W1124" s="13"/>
      <c r="X1124" s="13"/>
      <c r="Y1124" s="13"/>
      <c r="Z1124" s="38">
        <v>3012.6724137931037</v>
      </c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  <c r="AQ1124" s="38"/>
      <c r="AR1124" s="38"/>
      <c r="AS1124" s="38"/>
      <c r="AT1124" s="38"/>
      <c r="AU1124" s="38"/>
      <c r="AV1124" s="38"/>
      <c r="AW1124" s="38"/>
      <c r="AX1124" s="38"/>
      <c r="AY1124" s="38"/>
      <c r="AZ1124" s="38"/>
      <c r="BA1124" s="38"/>
      <c r="BB1124" s="38"/>
      <c r="BC1124" s="38"/>
      <c r="BD1124" s="38"/>
      <c r="BE1124" s="38"/>
      <c r="BF1124" s="38"/>
      <c r="BG1124" s="38"/>
      <c r="BH1124" s="38"/>
      <c r="BI1124" s="38"/>
      <c r="BJ1124" s="38"/>
      <c r="BK1124" s="38"/>
      <c r="BL1124" s="38"/>
      <c r="BM1124" s="38"/>
      <c r="BN1124" s="38"/>
      <c r="BO1124" s="38"/>
      <c r="BP1124" s="38"/>
      <c r="BQ1124" s="39"/>
      <c r="BR1124" s="39"/>
      <c r="BS1124" s="39"/>
      <c r="BT1124" s="39"/>
      <c r="BU1124" s="39"/>
      <c r="BV1124" s="39"/>
      <c r="BW1124" s="39"/>
      <c r="BX1124" s="39"/>
      <c r="BY1124" s="39"/>
      <c r="BZ1124" s="39"/>
      <c r="CA1124" s="39"/>
      <c r="CB1124" s="39"/>
      <c r="CF1124" s="18">
        <f t="shared" si="138"/>
        <v>6025.3448275862074</v>
      </c>
      <c r="CG1124" s="18">
        <f t="shared" si="136"/>
        <v>0</v>
      </c>
      <c r="CH1124" s="13">
        <f t="shared" si="137"/>
        <v>6025.3448275862074</v>
      </c>
      <c r="CI1124" s="13">
        <f t="shared" si="139"/>
        <v>20775.862068965522</v>
      </c>
      <c r="CJ1124" s="13">
        <f t="shared" si="140"/>
        <v>26801.206896551728</v>
      </c>
      <c r="CK1124" s="13"/>
      <c r="CL1124" s="13">
        <f t="shared" si="141"/>
        <v>207758.62068965519</v>
      </c>
      <c r="CN1124" t="s">
        <v>420</v>
      </c>
      <c r="CO1124" t="s">
        <v>213</v>
      </c>
      <c r="CP1124" t="s">
        <v>1067</v>
      </c>
      <c r="CQ1124" t="s">
        <v>25</v>
      </c>
      <c r="CR1124" s="18">
        <f t="shared" si="142"/>
        <v>26801.206896551728</v>
      </c>
    </row>
    <row r="1125" spans="1:96" x14ac:dyDescent="0.25">
      <c r="A1125" t="s">
        <v>29</v>
      </c>
      <c r="B1125" s="11">
        <v>4422</v>
      </c>
      <c r="C1125">
        <v>431</v>
      </c>
      <c r="D1125" s="21" t="s">
        <v>968</v>
      </c>
      <c r="E1125" s="11" t="s">
        <v>1324</v>
      </c>
      <c r="F1125" s="11" t="s">
        <v>439</v>
      </c>
      <c r="G1125" s="13">
        <v>4773.8706896551721</v>
      </c>
      <c r="H1125" s="13">
        <v>5537.69</v>
      </c>
      <c r="I1125" s="14">
        <v>48</v>
      </c>
      <c r="J1125" s="15">
        <v>43429</v>
      </c>
      <c r="K1125" s="15">
        <v>44859</v>
      </c>
      <c r="L1125" s="13">
        <v>207758.62068965519</v>
      </c>
      <c r="M1125" s="13">
        <v>20775.862068965522</v>
      </c>
      <c r="N1125" s="16">
        <v>0</v>
      </c>
      <c r="O1125" s="13"/>
      <c r="P1125" s="13">
        <v>4773.8706896551721</v>
      </c>
      <c r="Q1125" s="13">
        <v>4773.8706896551721</v>
      </c>
      <c r="R1125" s="13">
        <v>4773.8706896551721</v>
      </c>
      <c r="S1125" s="13">
        <v>4773.8706896551721</v>
      </c>
      <c r="T1125" s="13">
        <v>4773.8706896551721</v>
      </c>
      <c r="U1125" s="13">
        <v>4773.8706896551721</v>
      </c>
      <c r="V1125" s="25">
        <v>4773.8706896551721</v>
      </c>
      <c r="W1125" s="13"/>
      <c r="X1125" s="13"/>
      <c r="Y1125" s="13"/>
      <c r="Z1125" s="38">
        <v>4773.8706896551721</v>
      </c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  <c r="AQ1125" s="38"/>
      <c r="AR1125" s="38"/>
      <c r="AS1125" s="38"/>
      <c r="AT1125" s="38"/>
      <c r="AU1125" s="38"/>
      <c r="AV1125" s="38"/>
      <c r="AW1125" s="38"/>
      <c r="AX1125" s="38"/>
      <c r="AY1125" s="38"/>
      <c r="AZ1125" s="38"/>
      <c r="BA1125" s="38"/>
      <c r="BB1125" s="38"/>
      <c r="BC1125" s="38"/>
      <c r="BD1125" s="38"/>
      <c r="BE1125" s="38"/>
      <c r="BF1125" s="38"/>
      <c r="BG1125" s="38"/>
      <c r="BH1125" s="38"/>
      <c r="BI1125" s="38"/>
      <c r="BJ1125" s="38"/>
      <c r="BK1125" s="38"/>
      <c r="BL1125" s="38"/>
      <c r="BM1125" s="38"/>
      <c r="BN1125" s="38"/>
      <c r="BO1125" s="38"/>
      <c r="BP1125" s="38"/>
      <c r="BQ1125" s="39"/>
      <c r="BR1125" s="39"/>
      <c r="BS1125" s="39"/>
      <c r="BT1125" s="39"/>
      <c r="BU1125" s="39"/>
      <c r="BV1125" s="39"/>
      <c r="BW1125" s="39"/>
      <c r="BX1125" s="39"/>
      <c r="BY1125" s="39"/>
      <c r="BZ1125" s="39"/>
      <c r="CA1125" s="39"/>
      <c r="CB1125" s="39"/>
      <c r="CF1125" s="18">
        <f t="shared" si="138"/>
        <v>9547.7413793103442</v>
      </c>
      <c r="CG1125" s="18">
        <f t="shared" si="136"/>
        <v>0</v>
      </c>
      <c r="CH1125" s="13">
        <f t="shared" si="137"/>
        <v>9547.7413793103442</v>
      </c>
      <c r="CI1125" s="13">
        <f t="shared" si="139"/>
        <v>20775.862068965522</v>
      </c>
      <c r="CJ1125" s="13">
        <f t="shared" si="140"/>
        <v>30323.603448275866</v>
      </c>
      <c r="CK1125" s="13"/>
      <c r="CL1125" s="13">
        <f t="shared" si="141"/>
        <v>207758.62068965519</v>
      </c>
      <c r="CN1125" t="s">
        <v>977</v>
      </c>
      <c r="CO1125" t="s">
        <v>213</v>
      </c>
      <c r="CP1125" t="s">
        <v>1014</v>
      </c>
      <c r="CQ1125" t="s">
        <v>25</v>
      </c>
      <c r="CR1125" s="18">
        <f t="shared" si="142"/>
        <v>30323.603448275866</v>
      </c>
    </row>
    <row r="1126" spans="1:96" x14ac:dyDescent="0.25">
      <c r="A1126" t="s">
        <v>29</v>
      </c>
      <c r="B1126" s="11">
        <v>4422</v>
      </c>
      <c r="C1126">
        <v>432</v>
      </c>
      <c r="D1126" s="21" t="s">
        <v>968</v>
      </c>
      <c r="E1126" s="11" t="s">
        <v>1325</v>
      </c>
      <c r="F1126" s="11" t="s">
        <v>439</v>
      </c>
      <c r="G1126" s="13">
        <v>4773.8706896551721</v>
      </c>
      <c r="H1126" s="13">
        <v>5537.69</v>
      </c>
      <c r="I1126" s="14">
        <v>48</v>
      </c>
      <c r="J1126" s="15">
        <v>43429</v>
      </c>
      <c r="K1126" s="15">
        <v>44859</v>
      </c>
      <c r="L1126" s="13">
        <v>207758.62068965519</v>
      </c>
      <c r="M1126" s="13">
        <v>20775.862068965522</v>
      </c>
      <c r="N1126" s="16">
        <v>0</v>
      </c>
      <c r="O1126" s="13"/>
      <c r="P1126" s="13">
        <v>4773.8706896551721</v>
      </c>
      <c r="Q1126" s="13">
        <v>4773.8706896551721</v>
      </c>
      <c r="R1126" s="13">
        <v>4773.8706896551721</v>
      </c>
      <c r="S1126" s="13">
        <v>4773.8706896551721</v>
      </c>
      <c r="T1126" s="13">
        <v>4773.8706896551721</v>
      </c>
      <c r="U1126" s="13">
        <v>4773.8706896551721</v>
      </c>
      <c r="V1126" s="25">
        <v>4773.8706896551721</v>
      </c>
      <c r="W1126" s="13"/>
      <c r="X1126" s="13"/>
      <c r="Y1126" s="13"/>
      <c r="Z1126" s="38">
        <v>4773.8706896551721</v>
      </c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  <c r="AQ1126" s="38"/>
      <c r="AR1126" s="38"/>
      <c r="AS1126" s="38"/>
      <c r="AT1126" s="38"/>
      <c r="AU1126" s="38"/>
      <c r="AV1126" s="38"/>
      <c r="AW1126" s="38"/>
      <c r="AX1126" s="38"/>
      <c r="AY1126" s="38"/>
      <c r="AZ1126" s="38"/>
      <c r="BA1126" s="38"/>
      <c r="BB1126" s="38"/>
      <c r="BC1126" s="38"/>
      <c r="BD1126" s="38"/>
      <c r="BE1126" s="38"/>
      <c r="BF1126" s="38"/>
      <c r="BG1126" s="38"/>
      <c r="BH1126" s="38"/>
      <c r="BI1126" s="38"/>
      <c r="BJ1126" s="38"/>
      <c r="BK1126" s="38"/>
      <c r="BL1126" s="38"/>
      <c r="BM1126" s="38"/>
      <c r="BN1126" s="38"/>
      <c r="BO1126" s="38"/>
      <c r="BP1126" s="38"/>
      <c r="BQ1126" s="39"/>
      <c r="BR1126" s="39"/>
      <c r="BS1126" s="39"/>
      <c r="BT1126" s="39"/>
      <c r="BU1126" s="39"/>
      <c r="BV1126" s="39"/>
      <c r="BW1126" s="39"/>
      <c r="BX1126" s="39"/>
      <c r="BY1126" s="39"/>
      <c r="BZ1126" s="39"/>
      <c r="CA1126" s="39"/>
      <c r="CB1126" s="39"/>
      <c r="CF1126" s="18">
        <f t="shared" si="138"/>
        <v>9547.7413793103442</v>
      </c>
      <c r="CG1126" s="18">
        <f t="shared" si="136"/>
        <v>0</v>
      </c>
      <c r="CH1126" s="13">
        <f t="shared" si="137"/>
        <v>9547.7413793103442</v>
      </c>
      <c r="CI1126" s="13">
        <f t="shared" si="139"/>
        <v>20775.862068965522</v>
      </c>
      <c r="CJ1126" s="13">
        <f t="shared" si="140"/>
        <v>30323.603448275866</v>
      </c>
      <c r="CK1126" s="13"/>
      <c r="CL1126" s="13">
        <f t="shared" si="141"/>
        <v>207758.62068965519</v>
      </c>
      <c r="CN1126" t="s">
        <v>977</v>
      </c>
      <c r="CO1126" t="s">
        <v>213</v>
      </c>
      <c r="CP1126" t="s">
        <v>1014</v>
      </c>
      <c r="CQ1126" t="s">
        <v>25</v>
      </c>
      <c r="CR1126" s="18">
        <f t="shared" si="142"/>
        <v>30323.603448275866</v>
      </c>
    </row>
    <row r="1127" spans="1:96" x14ac:dyDescent="0.25">
      <c r="A1127" t="s">
        <v>29</v>
      </c>
      <c r="B1127" s="11">
        <v>4422</v>
      </c>
      <c r="C1127">
        <v>433</v>
      </c>
      <c r="D1127" s="21" t="s">
        <v>968</v>
      </c>
      <c r="E1127" s="11" t="s">
        <v>1326</v>
      </c>
      <c r="F1127" s="11" t="s">
        <v>439</v>
      </c>
      <c r="G1127" s="13">
        <v>4773.8706896551721</v>
      </c>
      <c r="H1127" s="13">
        <v>5537.69</v>
      </c>
      <c r="I1127" s="14">
        <v>48</v>
      </c>
      <c r="J1127" s="15">
        <v>43429</v>
      </c>
      <c r="K1127" s="15">
        <v>44859</v>
      </c>
      <c r="L1127" s="13">
        <v>207758.62068965519</v>
      </c>
      <c r="M1127" s="13">
        <v>20775.862068965522</v>
      </c>
      <c r="N1127" s="16">
        <v>0</v>
      </c>
      <c r="O1127" s="13"/>
      <c r="P1127" s="13">
        <v>4773.8706896551721</v>
      </c>
      <c r="Q1127" s="13">
        <v>4773.8706896551721</v>
      </c>
      <c r="R1127" s="13">
        <v>4773.8706896551721</v>
      </c>
      <c r="S1127" s="13">
        <v>4773.8706896551721</v>
      </c>
      <c r="T1127" s="13">
        <v>4773.8706896551721</v>
      </c>
      <c r="U1127" s="13">
        <v>4773.8706896551721</v>
      </c>
      <c r="V1127" s="25">
        <v>4773.8706896551721</v>
      </c>
      <c r="W1127" s="13"/>
      <c r="X1127" s="13"/>
      <c r="Y1127" s="13"/>
      <c r="Z1127" s="38">
        <v>4773.8706896551721</v>
      </c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8"/>
      <c r="AR1127" s="38"/>
      <c r="AS1127" s="38"/>
      <c r="AT1127" s="38"/>
      <c r="AU1127" s="38"/>
      <c r="AV1127" s="38"/>
      <c r="AW1127" s="38"/>
      <c r="AX1127" s="38"/>
      <c r="AY1127" s="38"/>
      <c r="AZ1127" s="38"/>
      <c r="BA1127" s="38"/>
      <c r="BB1127" s="38"/>
      <c r="BC1127" s="38"/>
      <c r="BD1127" s="38"/>
      <c r="BE1127" s="38"/>
      <c r="BF1127" s="38"/>
      <c r="BG1127" s="38"/>
      <c r="BH1127" s="38"/>
      <c r="BI1127" s="38"/>
      <c r="BJ1127" s="38"/>
      <c r="BK1127" s="38"/>
      <c r="BL1127" s="38"/>
      <c r="BM1127" s="38"/>
      <c r="BN1127" s="38"/>
      <c r="BO1127" s="38"/>
      <c r="BP1127" s="38"/>
      <c r="BQ1127" s="39"/>
      <c r="BR1127" s="39"/>
      <c r="BS1127" s="39"/>
      <c r="BT1127" s="39"/>
      <c r="BU1127" s="39"/>
      <c r="BV1127" s="39"/>
      <c r="BW1127" s="39"/>
      <c r="BX1127" s="39"/>
      <c r="BY1127" s="39"/>
      <c r="BZ1127" s="39"/>
      <c r="CA1127" s="39"/>
      <c r="CB1127" s="39"/>
      <c r="CF1127" s="18">
        <f t="shared" si="138"/>
        <v>9547.7413793103442</v>
      </c>
      <c r="CG1127" s="18">
        <f t="shared" si="136"/>
        <v>0</v>
      </c>
      <c r="CH1127" s="13">
        <f t="shared" si="137"/>
        <v>9547.7413793103442</v>
      </c>
      <c r="CI1127" s="13">
        <f t="shared" si="139"/>
        <v>20775.862068965522</v>
      </c>
      <c r="CJ1127" s="13">
        <f t="shared" si="140"/>
        <v>30323.603448275866</v>
      </c>
      <c r="CK1127" s="13"/>
      <c r="CL1127" s="13">
        <f t="shared" si="141"/>
        <v>207758.62068965519</v>
      </c>
      <c r="CN1127" t="s">
        <v>977</v>
      </c>
      <c r="CO1127" t="s">
        <v>213</v>
      </c>
      <c r="CP1127" t="s">
        <v>1014</v>
      </c>
      <c r="CQ1127" t="s">
        <v>25</v>
      </c>
      <c r="CR1127" s="18">
        <f t="shared" si="142"/>
        <v>30323.603448275866</v>
      </c>
    </row>
    <row r="1128" spans="1:96" x14ac:dyDescent="0.25">
      <c r="A1128" t="s">
        <v>29</v>
      </c>
      <c r="B1128" s="11">
        <v>4422</v>
      </c>
      <c r="C1128">
        <v>436</v>
      </c>
      <c r="D1128" s="21" t="s">
        <v>968</v>
      </c>
      <c r="E1128" s="11" t="s">
        <v>1327</v>
      </c>
      <c r="F1128" s="11" t="s">
        <v>439</v>
      </c>
      <c r="G1128" s="13">
        <v>4773.8706896551721</v>
      </c>
      <c r="H1128" s="13">
        <v>5537.69</v>
      </c>
      <c r="I1128" s="14">
        <v>48</v>
      </c>
      <c r="J1128" s="15">
        <v>43429</v>
      </c>
      <c r="K1128" s="15">
        <v>44859</v>
      </c>
      <c r="L1128" s="13">
        <v>162068.97413793104</v>
      </c>
      <c r="M1128" s="13">
        <v>16206.897413793105</v>
      </c>
      <c r="N1128" s="16">
        <v>0</v>
      </c>
      <c r="O1128" s="13"/>
      <c r="P1128" s="13">
        <v>4773.8706896551721</v>
      </c>
      <c r="Q1128" s="13">
        <v>4773.8706896551721</v>
      </c>
      <c r="R1128" s="13">
        <v>4773.8706896551721</v>
      </c>
      <c r="S1128" s="13">
        <v>4773.8706896551721</v>
      </c>
      <c r="T1128" s="13">
        <v>4773.8706896551721</v>
      </c>
      <c r="U1128" s="13">
        <v>4773.8706896551721</v>
      </c>
      <c r="V1128" s="25">
        <v>4773.8706896551721</v>
      </c>
      <c r="W1128" s="13"/>
      <c r="X1128" s="13"/>
      <c r="Y1128" s="13"/>
      <c r="Z1128" s="38">
        <v>4773.8706896551721</v>
      </c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  <c r="AR1128" s="38"/>
      <c r="AS1128" s="38"/>
      <c r="AT1128" s="38"/>
      <c r="AU1128" s="38"/>
      <c r="AV1128" s="38"/>
      <c r="AW1128" s="38"/>
      <c r="AX1128" s="38"/>
      <c r="AY1128" s="38"/>
      <c r="AZ1128" s="38"/>
      <c r="BA1128" s="38"/>
      <c r="BB1128" s="38"/>
      <c r="BC1128" s="38"/>
      <c r="BD1128" s="38"/>
      <c r="BE1128" s="38"/>
      <c r="BF1128" s="38"/>
      <c r="BG1128" s="38"/>
      <c r="BH1128" s="38"/>
      <c r="BI1128" s="38"/>
      <c r="BJ1128" s="38"/>
      <c r="BK1128" s="38"/>
      <c r="BL1128" s="38"/>
      <c r="BM1128" s="38"/>
      <c r="BN1128" s="38"/>
      <c r="BO1128" s="38"/>
      <c r="BP1128" s="38"/>
      <c r="BQ1128" s="39"/>
      <c r="BR1128" s="39"/>
      <c r="BS1128" s="39"/>
      <c r="BT1128" s="39"/>
      <c r="BU1128" s="39"/>
      <c r="BV1128" s="39"/>
      <c r="BW1128" s="39"/>
      <c r="BX1128" s="39"/>
      <c r="BY1128" s="39"/>
      <c r="BZ1128" s="39"/>
      <c r="CA1128" s="39"/>
      <c r="CB1128" s="39"/>
      <c r="CF1128" s="18">
        <f t="shared" si="138"/>
        <v>9547.7413793103442</v>
      </c>
      <c r="CG1128" s="18">
        <f t="shared" si="136"/>
        <v>0</v>
      </c>
      <c r="CH1128" s="13">
        <f t="shared" si="137"/>
        <v>9547.7413793103442</v>
      </c>
      <c r="CI1128" s="13">
        <f t="shared" si="139"/>
        <v>16206.897413793105</v>
      </c>
      <c r="CJ1128" s="13">
        <f t="shared" si="140"/>
        <v>25754.638793103448</v>
      </c>
      <c r="CK1128" s="13"/>
      <c r="CL1128" s="13">
        <f t="shared" si="141"/>
        <v>162068.97413793104</v>
      </c>
      <c r="CN1128" t="s">
        <v>977</v>
      </c>
      <c r="CO1128" t="s">
        <v>213</v>
      </c>
      <c r="CP1128" t="s">
        <v>1014</v>
      </c>
      <c r="CQ1128" t="s">
        <v>25</v>
      </c>
      <c r="CR1128" s="18">
        <f t="shared" si="142"/>
        <v>25754.638793103448</v>
      </c>
    </row>
    <row r="1129" spans="1:96" x14ac:dyDescent="0.25">
      <c r="A1129" t="s">
        <v>29</v>
      </c>
      <c r="B1129" s="11">
        <v>4422</v>
      </c>
      <c r="C1129">
        <v>437</v>
      </c>
      <c r="D1129" s="21" t="s">
        <v>968</v>
      </c>
      <c r="E1129" s="11" t="s">
        <v>1328</v>
      </c>
      <c r="F1129" s="11" t="s">
        <v>439</v>
      </c>
      <c r="G1129" s="13">
        <v>4773.8706896551721</v>
      </c>
      <c r="H1129" s="13">
        <v>5537.69</v>
      </c>
      <c r="I1129" s="14">
        <v>48</v>
      </c>
      <c r="J1129" s="15">
        <v>43429</v>
      </c>
      <c r="K1129" s="15">
        <v>44859</v>
      </c>
      <c r="L1129" s="13">
        <v>162068.97413793104</v>
      </c>
      <c r="M1129" s="13">
        <v>16206.897413793105</v>
      </c>
      <c r="N1129" s="16">
        <v>0</v>
      </c>
      <c r="O1129" s="13"/>
      <c r="P1129" s="13">
        <v>4773.8706896551721</v>
      </c>
      <c r="Q1129" s="13">
        <v>4773.8706896551721</v>
      </c>
      <c r="R1129" s="13">
        <v>4773.8706896551721</v>
      </c>
      <c r="S1129" s="13">
        <v>4773.8706896551721</v>
      </c>
      <c r="T1129" s="13">
        <v>4773.8706896551721</v>
      </c>
      <c r="U1129" s="13">
        <v>4773.8706896551721</v>
      </c>
      <c r="V1129" s="25">
        <v>4773.8706896551721</v>
      </c>
      <c r="W1129" s="13"/>
      <c r="X1129" s="13"/>
      <c r="Y1129" s="13"/>
      <c r="Z1129" s="38">
        <v>4773.8706896551721</v>
      </c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8"/>
      <c r="AR1129" s="38"/>
      <c r="AS1129" s="38"/>
      <c r="AT1129" s="38"/>
      <c r="AU1129" s="38"/>
      <c r="AV1129" s="38"/>
      <c r="AW1129" s="38"/>
      <c r="AX1129" s="38"/>
      <c r="AY1129" s="38"/>
      <c r="AZ1129" s="38"/>
      <c r="BA1129" s="38"/>
      <c r="BB1129" s="38"/>
      <c r="BC1129" s="38"/>
      <c r="BD1129" s="38"/>
      <c r="BE1129" s="38"/>
      <c r="BF1129" s="38"/>
      <c r="BG1129" s="38"/>
      <c r="BH1129" s="38"/>
      <c r="BI1129" s="38"/>
      <c r="BJ1129" s="38"/>
      <c r="BK1129" s="38"/>
      <c r="BL1129" s="38"/>
      <c r="BM1129" s="38"/>
      <c r="BN1129" s="38"/>
      <c r="BO1129" s="38"/>
      <c r="BP1129" s="38"/>
      <c r="BQ1129" s="39"/>
      <c r="BR1129" s="39"/>
      <c r="BS1129" s="39"/>
      <c r="BT1129" s="39"/>
      <c r="BU1129" s="39"/>
      <c r="BV1129" s="39"/>
      <c r="BW1129" s="39"/>
      <c r="BX1129" s="39"/>
      <c r="BY1129" s="39"/>
      <c r="BZ1129" s="39"/>
      <c r="CA1129" s="39"/>
      <c r="CB1129" s="39"/>
      <c r="CF1129" s="18">
        <f t="shared" si="138"/>
        <v>9547.7413793103442</v>
      </c>
      <c r="CG1129" s="18">
        <f t="shared" si="136"/>
        <v>0</v>
      </c>
      <c r="CH1129" s="13">
        <f t="shared" si="137"/>
        <v>9547.7413793103442</v>
      </c>
      <c r="CI1129" s="13">
        <f t="shared" si="139"/>
        <v>16206.897413793105</v>
      </c>
      <c r="CJ1129" s="13">
        <f t="shared" si="140"/>
        <v>25754.638793103448</v>
      </c>
      <c r="CK1129" s="13"/>
      <c r="CL1129" s="13">
        <f t="shared" si="141"/>
        <v>162068.97413793104</v>
      </c>
      <c r="CN1129" t="s">
        <v>977</v>
      </c>
      <c r="CO1129" t="s">
        <v>213</v>
      </c>
      <c r="CP1129" t="s">
        <v>1014</v>
      </c>
      <c r="CQ1129" t="s">
        <v>25</v>
      </c>
      <c r="CR1129" s="18">
        <f t="shared" si="142"/>
        <v>25754.638793103448</v>
      </c>
    </row>
    <row r="1130" spans="1:96" x14ac:dyDescent="0.25">
      <c r="A1130" t="s">
        <v>29</v>
      </c>
      <c r="B1130" s="11">
        <v>4422</v>
      </c>
      <c r="C1130">
        <v>438</v>
      </c>
      <c r="D1130" s="21" t="s">
        <v>968</v>
      </c>
      <c r="E1130" s="11" t="s">
        <v>1329</v>
      </c>
      <c r="F1130" s="11" t="s">
        <v>439</v>
      </c>
      <c r="G1130" s="13">
        <v>4773.8706896551721</v>
      </c>
      <c r="H1130" s="13">
        <v>5537.69</v>
      </c>
      <c r="I1130" s="14">
        <v>48</v>
      </c>
      <c r="J1130" s="15">
        <v>43429</v>
      </c>
      <c r="K1130" s="15">
        <v>44859</v>
      </c>
      <c r="L1130" s="13">
        <v>162068.97413793104</v>
      </c>
      <c r="M1130" s="13">
        <v>16206.897413793105</v>
      </c>
      <c r="N1130" s="16">
        <v>0</v>
      </c>
      <c r="O1130" s="13"/>
      <c r="P1130" s="13">
        <v>4773.8706896551721</v>
      </c>
      <c r="Q1130" s="13">
        <v>4773.8706896551721</v>
      </c>
      <c r="R1130" s="13">
        <v>4773.8706896551721</v>
      </c>
      <c r="S1130" s="13">
        <v>4773.8706896551721</v>
      </c>
      <c r="T1130" s="13">
        <v>4773.8706896551721</v>
      </c>
      <c r="U1130" s="13">
        <v>4773.8706896551721</v>
      </c>
      <c r="V1130" s="25">
        <v>4773.8706896551721</v>
      </c>
      <c r="W1130" s="13"/>
      <c r="X1130" s="13"/>
      <c r="Y1130" s="13"/>
      <c r="Z1130" s="38">
        <v>4773.8706896551721</v>
      </c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8"/>
      <c r="AR1130" s="38"/>
      <c r="AS1130" s="38"/>
      <c r="AT1130" s="38"/>
      <c r="AU1130" s="38"/>
      <c r="AV1130" s="38"/>
      <c r="AW1130" s="38"/>
      <c r="AX1130" s="38"/>
      <c r="AY1130" s="38"/>
      <c r="AZ1130" s="38"/>
      <c r="BA1130" s="38"/>
      <c r="BB1130" s="38"/>
      <c r="BC1130" s="38"/>
      <c r="BD1130" s="38"/>
      <c r="BE1130" s="38"/>
      <c r="BF1130" s="38"/>
      <c r="BG1130" s="38"/>
      <c r="BH1130" s="38"/>
      <c r="BI1130" s="38"/>
      <c r="BJ1130" s="38"/>
      <c r="BK1130" s="38"/>
      <c r="BL1130" s="38"/>
      <c r="BM1130" s="38"/>
      <c r="BN1130" s="38"/>
      <c r="BO1130" s="38"/>
      <c r="BP1130" s="38"/>
      <c r="BQ1130" s="39"/>
      <c r="BR1130" s="39"/>
      <c r="BS1130" s="39"/>
      <c r="BT1130" s="39"/>
      <c r="BU1130" s="39"/>
      <c r="BV1130" s="39"/>
      <c r="BW1130" s="39"/>
      <c r="BX1130" s="39"/>
      <c r="BY1130" s="39"/>
      <c r="BZ1130" s="39"/>
      <c r="CA1130" s="39"/>
      <c r="CB1130" s="39"/>
      <c r="CF1130" s="18">
        <f t="shared" si="138"/>
        <v>9547.7413793103442</v>
      </c>
      <c r="CG1130" s="18">
        <f t="shared" si="136"/>
        <v>0</v>
      </c>
      <c r="CH1130" s="13">
        <f t="shared" si="137"/>
        <v>9547.7413793103442</v>
      </c>
      <c r="CI1130" s="13">
        <f t="shared" si="139"/>
        <v>16206.897413793105</v>
      </c>
      <c r="CJ1130" s="13">
        <f t="shared" si="140"/>
        <v>25754.638793103448</v>
      </c>
      <c r="CK1130" s="13"/>
      <c r="CL1130" s="13">
        <f t="shared" si="141"/>
        <v>162068.97413793104</v>
      </c>
      <c r="CN1130" t="s">
        <v>977</v>
      </c>
      <c r="CO1130" t="s">
        <v>213</v>
      </c>
      <c r="CP1130" t="s">
        <v>1014</v>
      </c>
      <c r="CQ1130" t="s">
        <v>25</v>
      </c>
      <c r="CR1130" s="18">
        <f t="shared" si="142"/>
        <v>25754.638793103448</v>
      </c>
    </row>
    <row r="1131" spans="1:96" x14ac:dyDescent="0.25">
      <c r="A1131" t="s">
        <v>29</v>
      </c>
      <c r="B1131" s="11">
        <v>4422</v>
      </c>
      <c r="C1131">
        <v>439</v>
      </c>
      <c r="D1131" s="21" t="s">
        <v>968</v>
      </c>
      <c r="E1131" s="11" t="s">
        <v>1330</v>
      </c>
      <c r="F1131" s="11" t="s">
        <v>439</v>
      </c>
      <c r="G1131" s="13">
        <v>4773.8706896551721</v>
      </c>
      <c r="H1131" s="13">
        <v>5537.69</v>
      </c>
      <c r="I1131" s="14">
        <v>48</v>
      </c>
      <c r="J1131" s="15">
        <v>43429</v>
      </c>
      <c r="K1131" s="15">
        <v>44859</v>
      </c>
      <c r="L1131" s="13">
        <v>162068.97413793104</v>
      </c>
      <c r="M1131" s="13">
        <v>16206.897413793105</v>
      </c>
      <c r="N1131" s="16">
        <v>0</v>
      </c>
      <c r="O1131" s="13"/>
      <c r="P1131" s="13">
        <v>4773.8706896551721</v>
      </c>
      <c r="Q1131" s="13">
        <v>4773.8706896551721</v>
      </c>
      <c r="R1131" s="13">
        <v>4773.8706896551721</v>
      </c>
      <c r="S1131" s="13">
        <v>4773.8706896551721</v>
      </c>
      <c r="T1131" s="13">
        <v>4773.8706896551721</v>
      </c>
      <c r="U1131" s="13">
        <v>4773.8706896551721</v>
      </c>
      <c r="V1131" s="25">
        <v>4773.8706896551721</v>
      </c>
      <c r="W1131" s="13"/>
      <c r="X1131" s="13"/>
      <c r="Y1131" s="13"/>
      <c r="Z1131" s="38">
        <v>4773.8706896551721</v>
      </c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  <c r="AQ1131" s="38"/>
      <c r="AR1131" s="38"/>
      <c r="AS1131" s="38"/>
      <c r="AT1131" s="38"/>
      <c r="AU1131" s="38"/>
      <c r="AV1131" s="38"/>
      <c r="AW1131" s="38"/>
      <c r="AX1131" s="38"/>
      <c r="AY1131" s="38"/>
      <c r="AZ1131" s="38"/>
      <c r="BA1131" s="38"/>
      <c r="BB1131" s="38"/>
      <c r="BC1131" s="38"/>
      <c r="BD1131" s="38"/>
      <c r="BE1131" s="38"/>
      <c r="BF1131" s="38"/>
      <c r="BG1131" s="38"/>
      <c r="BH1131" s="38"/>
      <c r="BI1131" s="38"/>
      <c r="BJ1131" s="38"/>
      <c r="BK1131" s="38"/>
      <c r="BL1131" s="38"/>
      <c r="BM1131" s="38"/>
      <c r="BN1131" s="38"/>
      <c r="BO1131" s="38"/>
      <c r="BP1131" s="38"/>
      <c r="BQ1131" s="39"/>
      <c r="BR1131" s="39"/>
      <c r="BS1131" s="39"/>
      <c r="BT1131" s="39"/>
      <c r="BU1131" s="39"/>
      <c r="BV1131" s="39"/>
      <c r="BW1131" s="39"/>
      <c r="BX1131" s="39"/>
      <c r="BY1131" s="39"/>
      <c r="BZ1131" s="39"/>
      <c r="CA1131" s="39"/>
      <c r="CB1131" s="39"/>
      <c r="CF1131" s="18">
        <f t="shared" si="138"/>
        <v>9547.7413793103442</v>
      </c>
      <c r="CG1131" s="18">
        <f t="shared" si="136"/>
        <v>0</v>
      </c>
      <c r="CH1131" s="13">
        <f t="shared" si="137"/>
        <v>9547.7413793103442</v>
      </c>
      <c r="CI1131" s="13">
        <f t="shared" si="139"/>
        <v>16206.897413793105</v>
      </c>
      <c r="CJ1131" s="13">
        <f t="shared" si="140"/>
        <v>25754.638793103448</v>
      </c>
      <c r="CK1131" s="13"/>
      <c r="CL1131" s="13">
        <f t="shared" si="141"/>
        <v>162068.97413793104</v>
      </c>
      <c r="CN1131" t="s">
        <v>977</v>
      </c>
      <c r="CO1131" t="s">
        <v>213</v>
      </c>
      <c r="CP1131" t="s">
        <v>1014</v>
      </c>
      <c r="CQ1131" t="s">
        <v>25</v>
      </c>
      <c r="CR1131" s="18">
        <f t="shared" si="142"/>
        <v>25754.638793103448</v>
      </c>
    </row>
    <row r="1132" spans="1:96" x14ac:dyDescent="0.25">
      <c r="A1132" t="s">
        <v>29</v>
      </c>
      <c r="B1132" s="11">
        <v>4422</v>
      </c>
      <c r="C1132">
        <v>440</v>
      </c>
      <c r="D1132" s="21" t="s">
        <v>968</v>
      </c>
      <c r="E1132" s="11" t="s">
        <v>1331</v>
      </c>
      <c r="F1132" s="11" t="s">
        <v>439</v>
      </c>
      <c r="G1132" s="13">
        <v>4849.9482758620688</v>
      </c>
      <c r="H1132" s="13">
        <v>5625.94</v>
      </c>
      <c r="I1132" s="14">
        <v>48</v>
      </c>
      <c r="J1132" s="15">
        <v>43429</v>
      </c>
      <c r="K1132" s="15">
        <v>44859</v>
      </c>
      <c r="L1132" s="13">
        <v>162068.97413793104</v>
      </c>
      <c r="M1132" s="13">
        <v>16206.897413793105</v>
      </c>
      <c r="N1132" s="16">
        <v>0</v>
      </c>
      <c r="O1132" s="13"/>
      <c r="P1132" s="13">
        <v>4849.9482758620688</v>
      </c>
      <c r="Q1132" s="13">
        <v>4849.9482758620688</v>
      </c>
      <c r="R1132" s="13">
        <v>4849.9482758620688</v>
      </c>
      <c r="S1132" s="13">
        <v>4849.9482758620688</v>
      </c>
      <c r="T1132" s="13">
        <v>4849.9482758620688</v>
      </c>
      <c r="U1132" s="13">
        <v>4849.9482758620688</v>
      </c>
      <c r="V1132" s="25">
        <v>4849.9482758620688</v>
      </c>
      <c r="W1132" s="13"/>
      <c r="X1132" s="13"/>
      <c r="Y1132" s="13"/>
      <c r="Z1132" s="38">
        <v>4849.9482758620688</v>
      </c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  <c r="AQ1132" s="38"/>
      <c r="AR1132" s="38"/>
      <c r="AS1132" s="38"/>
      <c r="AT1132" s="38"/>
      <c r="AU1132" s="38"/>
      <c r="AV1132" s="38"/>
      <c r="AW1132" s="38"/>
      <c r="AX1132" s="38"/>
      <c r="AY1132" s="38"/>
      <c r="AZ1132" s="38"/>
      <c r="BA1132" s="38"/>
      <c r="BB1132" s="38"/>
      <c r="BC1132" s="38"/>
      <c r="BD1132" s="38"/>
      <c r="BE1132" s="38"/>
      <c r="BF1132" s="38"/>
      <c r="BG1132" s="38"/>
      <c r="BH1132" s="38"/>
      <c r="BI1132" s="38"/>
      <c r="BJ1132" s="38"/>
      <c r="BK1132" s="38"/>
      <c r="BL1132" s="38"/>
      <c r="BM1132" s="38"/>
      <c r="BN1132" s="38"/>
      <c r="BO1132" s="38"/>
      <c r="BP1132" s="38"/>
      <c r="BQ1132" s="39"/>
      <c r="BR1132" s="39"/>
      <c r="BS1132" s="39"/>
      <c r="BT1132" s="39"/>
      <c r="BU1132" s="39"/>
      <c r="BV1132" s="39"/>
      <c r="BW1132" s="39"/>
      <c r="BX1132" s="39"/>
      <c r="BY1132" s="39"/>
      <c r="BZ1132" s="39"/>
      <c r="CA1132" s="39"/>
      <c r="CB1132" s="39"/>
      <c r="CF1132" s="18">
        <f t="shared" si="138"/>
        <v>9699.8965517241377</v>
      </c>
      <c r="CG1132" s="18">
        <f t="shared" si="136"/>
        <v>0</v>
      </c>
      <c r="CH1132" s="13">
        <f t="shared" si="137"/>
        <v>9699.8965517241377</v>
      </c>
      <c r="CI1132" s="13">
        <f t="shared" si="139"/>
        <v>16206.897413793105</v>
      </c>
      <c r="CJ1132" s="13">
        <f t="shared" si="140"/>
        <v>25906.793965517245</v>
      </c>
      <c r="CK1132" s="13"/>
      <c r="CL1132" s="13">
        <f t="shared" si="141"/>
        <v>162068.97413793104</v>
      </c>
      <c r="CN1132" t="s">
        <v>1332</v>
      </c>
      <c r="CO1132" t="s">
        <v>213</v>
      </c>
      <c r="CP1132" t="s">
        <v>972</v>
      </c>
      <c r="CQ1132" t="s">
        <v>25</v>
      </c>
      <c r="CR1132" s="18">
        <f t="shared" si="142"/>
        <v>25906.793965517245</v>
      </c>
    </row>
    <row r="1133" spans="1:96" x14ac:dyDescent="0.25">
      <c r="A1133" t="s">
        <v>29</v>
      </c>
      <c r="B1133" s="11">
        <v>4422</v>
      </c>
      <c r="C1133">
        <v>441</v>
      </c>
      <c r="D1133" s="21" t="s">
        <v>968</v>
      </c>
      <c r="E1133" s="11" t="s">
        <v>1333</v>
      </c>
      <c r="F1133" s="11" t="s">
        <v>439</v>
      </c>
      <c r="G1133" s="13">
        <v>4849.9482758620688</v>
      </c>
      <c r="H1133" s="13">
        <v>5625.94</v>
      </c>
      <c r="I1133" s="14">
        <v>48</v>
      </c>
      <c r="J1133" s="15">
        <v>43429</v>
      </c>
      <c r="K1133" s="15">
        <v>44859</v>
      </c>
      <c r="L1133" s="13">
        <v>162068.97413793104</v>
      </c>
      <c r="M1133" s="13">
        <v>16206.897413793105</v>
      </c>
      <c r="N1133" s="16">
        <v>0</v>
      </c>
      <c r="O1133" s="13"/>
      <c r="P1133" s="13">
        <v>4849.9482758620688</v>
      </c>
      <c r="Q1133" s="13">
        <v>4849.9482758620688</v>
      </c>
      <c r="R1133" s="13">
        <v>4849.9482758620688</v>
      </c>
      <c r="S1133" s="13">
        <v>4849.9482758620688</v>
      </c>
      <c r="T1133" s="13">
        <v>4849.9482758620688</v>
      </c>
      <c r="U1133" s="13">
        <v>4849.9482758620688</v>
      </c>
      <c r="V1133" s="25">
        <v>4849.9482758620688</v>
      </c>
      <c r="W1133" s="13"/>
      <c r="X1133" s="13"/>
      <c r="Y1133" s="13"/>
      <c r="Z1133" s="38">
        <v>4849.9482758620688</v>
      </c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  <c r="AQ1133" s="38"/>
      <c r="AR1133" s="38"/>
      <c r="AS1133" s="38"/>
      <c r="AT1133" s="38"/>
      <c r="AU1133" s="38"/>
      <c r="AV1133" s="38"/>
      <c r="AW1133" s="38"/>
      <c r="AX1133" s="38"/>
      <c r="AY1133" s="38"/>
      <c r="AZ1133" s="38"/>
      <c r="BA1133" s="38"/>
      <c r="BB1133" s="38"/>
      <c r="BC1133" s="38"/>
      <c r="BD1133" s="38"/>
      <c r="BE1133" s="38"/>
      <c r="BF1133" s="38"/>
      <c r="BG1133" s="38"/>
      <c r="BH1133" s="38"/>
      <c r="BI1133" s="38"/>
      <c r="BJ1133" s="38"/>
      <c r="BK1133" s="38"/>
      <c r="BL1133" s="38"/>
      <c r="BM1133" s="38"/>
      <c r="BN1133" s="38"/>
      <c r="BO1133" s="38"/>
      <c r="BP1133" s="38"/>
      <c r="BQ1133" s="39"/>
      <c r="BR1133" s="39"/>
      <c r="BS1133" s="39"/>
      <c r="BT1133" s="39"/>
      <c r="BU1133" s="39"/>
      <c r="BV1133" s="39"/>
      <c r="BW1133" s="39"/>
      <c r="BX1133" s="39"/>
      <c r="BY1133" s="39"/>
      <c r="BZ1133" s="39"/>
      <c r="CA1133" s="39"/>
      <c r="CB1133" s="39"/>
      <c r="CF1133" s="18">
        <f t="shared" si="138"/>
        <v>9699.8965517241377</v>
      </c>
      <c r="CG1133" s="18">
        <f t="shared" si="136"/>
        <v>0</v>
      </c>
      <c r="CH1133" s="13">
        <f t="shared" si="137"/>
        <v>9699.8965517241377</v>
      </c>
      <c r="CI1133" s="13">
        <f t="shared" si="139"/>
        <v>16206.897413793105</v>
      </c>
      <c r="CJ1133" s="13">
        <f t="shared" si="140"/>
        <v>25906.793965517245</v>
      </c>
      <c r="CK1133" s="13"/>
      <c r="CL1133" s="13">
        <f t="shared" si="141"/>
        <v>162068.97413793104</v>
      </c>
      <c r="CN1133" t="s">
        <v>1332</v>
      </c>
      <c r="CO1133" t="s">
        <v>213</v>
      </c>
      <c r="CP1133" t="s">
        <v>972</v>
      </c>
      <c r="CQ1133" t="s">
        <v>25</v>
      </c>
      <c r="CR1133" s="18">
        <f t="shared" si="142"/>
        <v>25906.793965517245</v>
      </c>
    </row>
    <row r="1134" spans="1:96" x14ac:dyDescent="0.25">
      <c r="A1134" t="s">
        <v>29</v>
      </c>
      <c r="B1134" s="11">
        <v>4422</v>
      </c>
      <c r="C1134">
        <v>442</v>
      </c>
      <c r="D1134" s="21" t="s">
        <v>968</v>
      </c>
      <c r="E1134" s="11" t="s">
        <v>1334</v>
      </c>
      <c r="F1134" s="11" t="s">
        <v>439</v>
      </c>
      <c r="G1134" s="13">
        <v>4849.9482758620688</v>
      </c>
      <c r="H1134" s="13">
        <v>5625.94</v>
      </c>
      <c r="I1134" s="14">
        <v>48</v>
      </c>
      <c r="J1134" s="15">
        <v>43429</v>
      </c>
      <c r="K1134" s="15">
        <v>44859</v>
      </c>
      <c r="L1134" s="13">
        <v>162068.97413793104</v>
      </c>
      <c r="M1134" s="13">
        <v>16206.897413793105</v>
      </c>
      <c r="N1134" s="16">
        <v>0</v>
      </c>
      <c r="O1134" s="13"/>
      <c r="P1134" s="13">
        <v>4849.9482758620688</v>
      </c>
      <c r="Q1134" s="13">
        <v>4849.9482758620688</v>
      </c>
      <c r="R1134" s="13">
        <v>4849.9482758620688</v>
      </c>
      <c r="S1134" s="13">
        <v>4849.9482758620688</v>
      </c>
      <c r="T1134" s="13">
        <v>4849.9482758620688</v>
      </c>
      <c r="U1134" s="13">
        <v>4849.9482758620688</v>
      </c>
      <c r="V1134" s="25">
        <v>4849.9482758620688</v>
      </c>
      <c r="W1134" s="13"/>
      <c r="X1134" s="13"/>
      <c r="Y1134" s="13"/>
      <c r="Z1134" s="38">
        <v>4849.9482758620688</v>
      </c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8"/>
      <c r="AR1134" s="38"/>
      <c r="AS1134" s="38"/>
      <c r="AT1134" s="38"/>
      <c r="AU1134" s="38"/>
      <c r="AV1134" s="38"/>
      <c r="AW1134" s="38"/>
      <c r="AX1134" s="38"/>
      <c r="AY1134" s="38"/>
      <c r="AZ1134" s="38"/>
      <c r="BA1134" s="38"/>
      <c r="BB1134" s="38"/>
      <c r="BC1134" s="38"/>
      <c r="BD1134" s="38"/>
      <c r="BE1134" s="38"/>
      <c r="BF1134" s="38"/>
      <c r="BG1134" s="38"/>
      <c r="BH1134" s="38"/>
      <c r="BI1134" s="38"/>
      <c r="BJ1134" s="38"/>
      <c r="BK1134" s="38"/>
      <c r="BL1134" s="38"/>
      <c r="BM1134" s="38"/>
      <c r="BN1134" s="38"/>
      <c r="BO1134" s="38"/>
      <c r="BP1134" s="38"/>
      <c r="BQ1134" s="39"/>
      <c r="BR1134" s="39"/>
      <c r="BS1134" s="39"/>
      <c r="BT1134" s="39"/>
      <c r="BU1134" s="39"/>
      <c r="BV1134" s="39"/>
      <c r="BW1134" s="39"/>
      <c r="BX1134" s="39"/>
      <c r="BY1134" s="39"/>
      <c r="BZ1134" s="39"/>
      <c r="CA1134" s="39"/>
      <c r="CB1134" s="39"/>
      <c r="CF1134" s="18">
        <f t="shared" si="138"/>
        <v>9699.8965517241377</v>
      </c>
      <c r="CG1134" s="18">
        <f t="shared" si="136"/>
        <v>0</v>
      </c>
      <c r="CH1134" s="13">
        <f t="shared" si="137"/>
        <v>9699.8965517241377</v>
      </c>
      <c r="CI1134" s="13">
        <f t="shared" si="139"/>
        <v>16206.897413793105</v>
      </c>
      <c r="CJ1134" s="13">
        <f t="shared" si="140"/>
        <v>25906.793965517245</v>
      </c>
      <c r="CK1134" s="13"/>
      <c r="CL1134" s="13">
        <f t="shared" si="141"/>
        <v>162068.97413793104</v>
      </c>
      <c r="CN1134" t="s">
        <v>1332</v>
      </c>
      <c r="CO1134" t="s">
        <v>213</v>
      </c>
      <c r="CP1134" t="s">
        <v>972</v>
      </c>
      <c r="CQ1134" t="s">
        <v>25</v>
      </c>
      <c r="CR1134" s="18">
        <f t="shared" si="142"/>
        <v>25906.793965517245</v>
      </c>
    </row>
    <row r="1135" spans="1:96" x14ac:dyDescent="0.25">
      <c r="A1135" t="s">
        <v>29</v>
      </c>
      <c r="B1135" s="11">
        <v>4422</v>
      </c>
      <c r="C1135">
        <v>443</v>
      </c>
      <c r="D1135" s="21" t="s">
        <v>968</v>
      </c>
      <c r="E1135" s="11" t="s">
        <v>1335</v>
      </c>
      <c r="F1135" s="11" t="s">
        <v>439</v>
      </c>
      <c r="G1135" s="13">
        <v>3012.6724137931037</v>
      </c>
      <c r="H1135" s="13">
        <v>3494.7000000000003</v>
      </c>
      <c r="I1135" s="14">
        <v>48</v>
      </c>
      <c r="J1135" s="15">
        <v>43429</v>
      </c>
      <c r="K1135" s="15">
        <v>44859</v>
      </c>
      <c r="L1135" s="13">
        <v>162068.97413793104</v>
      </c>
      <c r="M1135" s="13">
        <v>16206.897413793105</v>
      </c>
      <c r="N1135" s="16">
        <v>0</v>
      </c>
      <c r="O1135" s="13"/>
      <c r="P1135" s="13">
        <v>3012.6724137931037</v>
      </c>
      <c r="Q1135" s="13">
        <v>3012.6724137931037</v>
      </c>
      <c r="R1135" s="13">
        <v>3012.6724137931037</v>
      </c>
      <c r="S1135" s="13">
        <v>3012.6724137931037</v>
      </c>
      <c r="T1135" s="13">
        <v>3012.6724137931037</v>
      </c>
      <c r="U1135" s="13">
        <v>3012.6724137931037</v>
      </c>
      <c r="V1135" s="25">
        <v>3012.6724137931037</v>
      </c>
      <c r="W1135" s="13"/>
      <c r="X1135" s="13"/>
      <c r="Y1135" s="13"/>
      <c r="Z1135" s="38">
        <v>3012.6724137931037</v>
      </c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  <c r="AQ1135" s="38"/>
      <c r="AR1135" s="38"/>
      <c r="AS1135" s="38"/>
      <c r="AT1135" s="38"/>
      <c r="AU1135" s="38"/>
      <c r="AV1135" s="38"/>
      <c r="AW1135" s="38"/>
      <c r="AX1135" s="38"/>
      <c r="AY1135" s="38"/>
      <c r="AZ1135" s="38"/>
      <c r="BA1135" s="38"/>
      <c r="BB1135" s="38"/>
      <c r="BC1135" s="38"/>
      <c r="BD1135" s="38"/>
      <c r="BE1135" s="38"/>
      <c r="BF1135" s="38"/>
      <c r="BG1135" s="38"/>
      <c r="BH1135" s="38"/>
      <c r="BI1135" s="38"/>
      <c r="BJ1135" s="38"/>
      <c r="BK1135" s="38"/>
      <c r="BL1135" s="38"/>
      <c r="BM1135" s="38"/>
      <c r="BN1135" s="38"/>
      <c r="BO1135" s="38"/>
      <c r="BP1135" s="38"/>
      <c r="BQ1135" s="39"/>
      <c r="BR1135" s="39"/>
      <c r="BS1135" s="39"/>
      <c r="BT1135" s="39"/>
      <c r="BU1135" s="39"/>
      <c r="BV1135" s="39"/>
      <c r="BW1135" s="39"/>
      <c r="BX1135" s="39"/>
      <c r="BY1135" s="39"/>
      <c r="BZ1135" s="39"/>
      <c r="CA1135" s="39"/>
      <c r="CB1135" s="39"/>
      <c r="CF1135" s="18">
        <f t="shared" si="138"/>
        <v>6025.3448275862074</v>
      </c>
      <c r="CG1135" s="18">
        <f t="shared" si="136"/>
        <v>0</v>
      </c>
      <c r="CH1135" s="13">
        <f t="shared" si="137"/>
        <v>6025.3448275862074</v>
      </c>
      <c r="CI1135" s="13">
        <f t="shared" si="139"/>
        <v>16206.897413793105</v>
      </c>
      <c r="CJ1135" s="13">
        <f t="shared" si="140"/>
        <v>22232.242241379314</v>
      </c>
      <c r="CK1135" s="13"/>
      <c r="CL1135" s="13">
        <f t="shared" si="141"/>
        <v>162068.97413793104</v>
      </c>
      <c r="CN1135" t="s">
        <v>420</v>
      </c>
      <c r="CO1135" t="s">
        <v>213</v>
      </c>
      <c r="CP1135" t="s">
        <v>1067</v>
      </c>
      <c r="CQ1135" t="s">
        <v>25</v>
      </c>
      <c r="CR1135" s="18">
        <f t="shared" si="142"/>
        <v>22232.242241379314</v>
      </c>
    </row>
    <row r="1136" spans="1:96" x14ac:dyDescent="0.25">
      <c r="A1136" t="s">
        <v>29</v>
      </c>
      <c r="B1136" s="11">
        <v>4422</v>
      </c>
      <c r="C1136">
        <v>444</v>
      </c>
      <c r="D1136" s="21" t="s">
        <v>968</v>
      </c>
      <c r="E1136" s="11" t="s">
        <v>1336</v>
      </c>
      <c r="F1136" s="11" t="s">
        <v>439</v>
      </c>
      <c r="G1136" s="13">
        <v>4849.9482758620688</v>
      </c>
      <c r="H1136" s="13">
        <v>5625.94</v>
      </c>
      <c r="I1136" s="14">
        <v>48</v>
      </c>
      <c r="J1136" s="15">
        <v>43429</v>
      </c>
      <c r="K1136" s="15">
        <v>44859</v>
      </c>
      <c r="L1136" s="13">
        <v>162068.97413793104</v>
      </c>
      <c r="M1136" s="13">
        <v>16206.897413793105</v>
      </c>
      <c r="N1136" s="16">
        <v>0</v>
      </c>
      <c r="O1136" s="13"/>
      <c r="P1136" s="13">
        <v>4849.9482758620688</v>
      </c>
      <c r="Q1136" s="13">
        <v>4849.9482758620688</v>
      </c>
      <c r="R1136" s="13">
        <v>4849.9482758620688</v>
      </c>
      <c r="S1136" s="13">
        <v>4849.9482758620688</v>
      </c>
      <c r="T1136" s="13">
        <v>4849.9482758620688</v>
      </c>
      <c r="U1136" s="13">
        <v>4849.9482758620688</v>
      </c>
      <c r="V1136" s="25">
        <v>4849.9482758620688</v>
      </c>
      <c r="W1136" s="13"/>
      <c r="X1136" s="13"/>
      <c r="Y1136" s="13"/>
      <c r="Z1136" s="38">
        <v>4849.9482758620688</v>
      </c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8"/>
      <c r="AR1136" s="38"/>
      <c r="AS1136" s="38"/>
      <c r="AT1136" s="38"/>
      <c r="AU1136" s="38"/>
      <c r="AV1136" s="38"/>
      <c r="AW1136" s="38"/>
      <c r="AX1136" s="38"/>
      <c r="AY1136" s="38"/>
      <c r="AZ1136" s="38"/>
      <c r="BA1136" s="38"/>
      <c r="BB1136" s="38"/>
      <c r="BC1136" s="38"/>
      <c r="BD1136" s="38"/>
      <c r="BE1136" s="38"/>
      <c r="BF1136" s="38"/>
      <c r="BG1136" s="38"/>
      <c r="BH1136" s="38"/>
      <c r="BI1136" s="38"/>
      <c r="BJ1136" s="38"/>
      <c r="BK1136" s="38"/>
      <c r="BL1136" s="38"/>
      <c r="BM1136" s="38"/>
      <c r="BN1136" s="38"/>
      <c r="BO1136" s="38"/>
      <c r="BP1136" s="38"/>
      <c r="BQ1136" s="39"/>
      <c r="BR1136" s="39"/>
      <c r="BS1136" s="39"/>
      <c r="BT1136" s="39"/>
      <c r="BU1136" s="39"/>
      <c r="BV1136" s="39"/>
      <c r="BW1136" s="39"/>
      <c r="BX1136" s="39"/>
      <c r="BY1136" s="39"/>
      <c r="BZ1136" s="39"/>
      <c r="CA1136" s="39"/>
      <c r="CB1136" s="39"/>
      <c r="CF1136" s="18">
        <f t="shared" si="138"/>
        <v>9699.8965517241377</v>
      </c>
      <c r="CG1136" s="18">
        <f t="shared" si="136"/>
        <v>0</v>
      </c>
      <c r="CH1136" s="13">
        <f t="shared" si="137"/>
        <v>9699.8965517241377</v>
      </c>
      <c r="CI1136" s="13">
        <f t="shared" si="139"/>
        <v>16206.897413793105</v>
      </c>
      <c r="CJ1136" s="13">
        <f t="shared" si="140"/>
        <v>25906.793965517245</v>
      </c>
      <c r="CK1136" s="13"/>
      <c r="CL1136" s="13">
        <f t="shared" si="141"/>
        <v>162068.97413793104</v>
      </c>
      <c r="CN1136" t="s">
        <v>1332</v>
      </c>
      <c r="CO1136" t="s">
        <v>213</v>
      </c>
      <c r="CP1136" t="s">
        <v>972</v>
      </c>
      <c r="CQ1136" t="s">
        <v>25</v>
      </c>
      <c r="CR1136" s="18">
        <f t="shared" si="142"/>
        <v>25906.793965517245</v>
      </c>
    </row>
    <row r="1137" spans="1:96" x14ac:dyDescent="0.25">
      <c r="A1137" t="s">
        <v>29</v>
      </c>
      <c r="B1137" s="11">
        <v>4422</v>
      </c>
      <c r="C1137">
        <v>445</v>
      </c>
      <c r="D1137" s="21" t="s">
        <v>968</v>
      </c>
      <c r="E1137" s="11" t="s">
        <v>1337</v>
      </c>
      <c r="F1137" s="11" t="s">
        <v>439</v>
      </c>
      <c r="G1137" s="13">
        <v>4868.9655172413795</v>
      </c>
      <c r="H1137" s="13">
        <v>5648</v>
      </c>
      <c r="I1137" s="14">
        <v>48</v>
      </c>
      <c r="J1137" s="15">
        <v>43429</v>
      </c>
      <c r="K1137" s="15">
        <v>44859</v>
      </c>
      <c r="L1137" s="13">
        <v>175000</v>
      </c>
      <c r="M1137" s="13">
        <v>17500</v>
      </c>
      <c r="N1137" s="16">
        <v>0</v>
      </c>
      <c r="O1137" s="13"/>
      <c r="P1137" s="13">
        <v>4868.9655172413795</v>
      </c>
      <c r="Q1137" s="13">
        <v>4868.9655172413795</v>
      </c>
      <c r="R1137" s="13">
        <v>4868.9655172413795</v>
      </c>
      <c r="S1137" s="13">
        <v>4868.9655172413795</v>
      </c>
      <c r="T1137" s="13">
        <v>4868.9655172413795</v>
      </c>
      <c r="U1137" s="13">
        <v>4868.9655172413795</v>
      </c>
      <c r="V1137" s="25">
        <v>4868.9655172413795</v>
      </c>
      <c r="W1137" s="13"/>
      <c r="X1137" s="13"/>
      <c r="Y1137" s="13"/>
      <c r="Z1137" s="38">
        <v>4868.9655172413795</v>
      </c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8"/>
      <c r="AR1137" s="38"/>
      <c r="AS1137" s="38"/>
      <c r="AT1137" s="38"/>
      <c r="AU1137" s="38"/>
      <c r="AV1137" s="38"/>
      <c r="AW1137" s="38"/>
      <c r="AX1137" s="38"/>
      <c r="AY1137" s="38"/>
      <c r="AZ1137" s="38"/>
      <c r="BA1137" s="38"/>
      <c r="BB1137" s="38"/>
      <c r="BC1137" s="38"/>
      <c r="BD1137" s="38"/>
      <c r="BE1137" s="38"/>
      <c r="BF1137" s="38"/>
      <c r="BG1137" s="38"/>
      <c r="BH1137" s="38"/>
      <c r="BI1137" s="38"/>
      <c r="BJ1137" s="38"/>
      <c r="BK1137" s="38"/>
      <c r="BL1137" s="38"/>
      <c r="BM1137" s="38"/>
      <c r="BN1137" s="38"/>
      <c r="BO1137" s="38"/>
      <c r="BP1137" s="38"/>
      <c r="BQ1137" s="39"/>
      <c r="BR1137" s="39"/>
      <c r="BS1137" s="39"/>
      <c r="BT1137" s="39"/>
      <c r="BU1137" s="39"/>
      <c r="BV1137" s="39"/>
      <c r="BW1137" s="39"/>
      <c r="BX1137" s="39"/>
      <c r="BY1137" s="39"/>
      <c r="BZ1137" s="39"/>
      <c r="CA1137" s="39"/>
      <c r="CB1137" s="39"/>
      <c r="CF1137" s="18">
        <f t="shared" si="138"/>
        <v>9737.9310344827591</v>
      </c>
      <c r="CG1137" s="18">
        <f t="shared" si="136"/>
        <v>0</v>
      </c>
      <c r="CH1137" s="13">
        <f t="shared" si="137"/>
        <v>9737.9310344827591</v>
      </c>
      <c r="CI1137" s="13">
        <f t="shared" si="139"/>
        <v>17500</v>
      </c>
      <c r="CJ1137" s="13">
        <f t="shared" si="140"/>
        <v>27237.931034482761</v>
      </c>
      <c r="CK1137" s="13"/>
      <c r="CL1137" s="13">
        <f t="shared" si="141"/>
        <v>175000</v>
      </c>
      <c r="CN1137" t="s">
        <v>501</v>
      </c>
      <c r="CO1137" t="s">
        <v>213</v>
      </c>
      <c r="CP1137" t="s">
        <v>970</v>
      </c>
      <c r="CQ1137" t="s">
        <v>25</v>
      </c>
      <c r="CR1137" s="18">
        <f t="shared" si="142"/>
        <v>27237.931034482761</v>
      </c>
    </row>
    <row r="1138" spans="1:96" x14ac:dyDescent="0.25">
      <c r="A1138" t="s">
        <v>29</v>
      </c>
      <c r="B1138" s="11">
        <v>4422</v>
      </c>
      <c r="C1138">
        <v>446</v>
      </c>
      <c r="D1138" s="21" t="s">
        <v>968</v>
      </c>
      <c r="E1138" s="11" t="s">
        <v>1338</v>
      </c>
      <c r="F1138" s="11" t="s">
        <v>439</v>
      </c>
      <c r="G1138" s="13">
        <v>4868.9655172413795</v>
      </c>
      <c r="H1138" s="13">
        <v>5648</v>
      </c>
      <c r="I1138" s="14">
        <v>48</v>
      </c>
      <c r="J1138" s="15">
        <v>43429</v>
      </c>
      <c r="K1138" s="15">
        <v>44859</v>
      </c>
      <c r="L1138" s="13">
        <v>187931.02586206896</v>
      </c>
      <c r="M1138" s="13">
        <v>18793.102586206896</v>
      </c>
      <c r="N1138" s="16">
        <v>0</v>
      </c>
      <c r="O1138" s="13"/>
      <c r="P1138" s="13">
        <v>4868.9655172413795</v>
      </c>
      <c r="Q1138" s="13">
        <v>4868.9655172413795</v>
      </c>
      <c r="R1138" s="13">
        <v>4868.9655172413795</v>
      </c>
      <c r="S1138" s="13">
        <v>4868.9655172413795</v>
      </c>
      <c r="T1138" s="13">
        <v>4868.9655172413795</v>
      </c>
      <c r="U1138" s="13">
        <v>4868.9655172413795</v>
      </c>
      <c r="V1138" s="25">
        <v>4868.9655172413795</v>
      </c>
      <c r="W1138" s="13"/>
      <c r="X1138" s="13"/>
      <c r="Y1138" s="13"/>
      <c r="Z1138" s="38">
        <v>4868.9655172413795</v>
      </c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8"/>
      <c r="AR1138" s="38"/>
      <c r="AS1138" s="38"/>
      <c r="AT1138" s="38"/>
      <c r="AU1138" s="38"/>
      <c r="AV1138" s="38"/>
      <c r="AW1138" s="38"/>
      <c r="AX1138" s="38"/>
      <c r="AY1138" s="38"/>
      <c r="AZ1138" s="38"/>
      <c r="BA1138" s="38"/>
      <c r="BB1138" s="38"/>
      <c r="BC1138" s="38"/>
      <c r="BD1138" s="38"/>
      <c r="BE1138" s="38"/>
      <c r="BF1138" s="38"/>
      <c r="BG1138" s="38"/>
      <c r="BH1138" s="38"/>
      <c r="BI1138" s="38"/>
      <c r="BJ1138" s="38"/>
      <c r="BK1138" s="38"/>
      <c r="BL1138" s="38"/>
      <c r="BM1138" s="38"/>
      <c r="BN1138" s="38"/>
      <c r="BO1138" s="38"/>
      <c r="BP1138" s="38"/>
      <c r="BQ1138" s="39"/>
      <c r="BR1138" s="39"/>
      <c r="BS1138" s="39"/>
      <c r="BT1138" s="39"/>
      <c r="BU1138" s="39"/>
      <c r="BV1138" s="39"/>
      <c r="BW1138" s="39"/>
      <c r="BX1138" s="39"/>
      <c r="BY1138" s="39"/>
      <c r="BZ1138" s="39"/>
      <c r="CA1138" s="39"/>
      <c r="CB1138" s="39"/>
      <c r="CF1138" s="18">
        <f t="shared" si="138"/>
        <v>9737.9310344827591</v>
      </c>
      <c r="CG1138" s="18">
        <f t="shared" si="136"/>
        <v>0</v>
      </c>
      <c r="CH1138" s="13">
        <f t="shared" si="137"/>
        <v>9737.9310344827591</v>
      </c>
      <c r="CI1138" s="13">
        <f t="shared" si="139"/>
        <v>18793.102586206896</v>
      </c>
      <c r="CJ1138" s="13">
        <f t="shared" si="140"/>
        <v>28531.033620689654</v>
      </c>
      <c r="CK1138" s="13"/>
      <c r="CL1138" s="13">
        <f t="shared" si="141"/>
        <v>187931.02586206896</v>
      </c>
      <c r="CN1138" t="s">
        <v>501</v>
      </c>
      <c r="CO1138" t="s">
        <v>213</v>
      </c>
      <c r="CP1138" t="s">
        <v>970</v>
      </c>
      <c r="CQ1138" t="s">
        <v>25</v>
      </c>
      <c r="CR1138" s="18">
        <f t="shared" si="142"/>
        <v>28531.033620689654</v>
      </c>
    </row>
    <row r="1139" spans="1:96" x14ac:dyDescent="0.25">
      <c r="A1139" t="s">
        <v>29</v>
      </c>
      <c r="B1139" s="11">
        <v>4422</v>
      </c>
      <c r="C1139">
        <v>447</v>
      </c>
      <c r="D1139" s="21" t="s">
        <v>968</v>
      </c>
      <c r="E1139" s="11" t="s">
        <v>1339</v>
      </c>
      <c r="F1139" s="11" t="s">
        <v>439</v>
      </c>
      <c r="G1139" s="13">
        <v>4868.9655172413795</v>
      </c>
      <c r="H1139" s="13">
        <v>5648</v>
      </c>
      <c r="I1139" s="14">
        <v>48</v>
      </c>
      <c r="J1139" s="15">
        <v>43429</v>
      </c>
      <c r="K1139" s="15">
        <v>44859</v>
      </c>
      <c r="L1139" s="13">
        <v>194827.58620689655</v>
      </c>
      <c r="M1139" s="13">
        <v>19482.758620689656</v>
      </c>
      <c r="N1139" s="16">
        <v>0</v>
      </c>
      <c r="O1139" s="13"/>
      <c r="P1139" s="13">
        <v>4868.9655172413795</v>
      </c>
      <c r="Q1139" s="13">
        <v>4868.9655172413795</v>
      </c>
      <c r="R1139" s="13">
        <v>4868.9655172413795</v>
      </c>
      <c r="S1139" s="13">
        <v>4868.9655172413795</v>
      </c>
      <c r="T1139" s="13">
        <v>4868.9655172413795</v>
      </c>
      <c r="U1139" s="13">
        <v>4868.9655172413795</v>
      </c>
      <c r="V1139" s="25">
        <v>4868.9655172413795</v>
      </c>
      <c r="W1139" s="13"/>
      <c r="X1139" s="13"/>
      <c r="Y1139" s="13"/>
      <c r="Z1139" s="38">
        <v>4868.9655172413795</v>
      </c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38"/>
      <c r="AS1139" s="38"/>
      <c r="AT1139" s="38"/>
      <c r="AU1139" s="38"/>
      <c r="AV1139" s="38"/>
      <c r="AW1139" s="38"/>
      <c r="AX1139" s="38"/>
      <c r="AY1139" s="38"/>
      <c r="AZ1139" s="38"/>
      <c r="BA1139" s="38"/>
      <c r="BB1139" s="38"/>
      <c r="BC1139" s="38"/>
      <c r="BD1139" s="38"/>
      <c r="BE1139" s="38"/>
      <c r="BF1139" s="38"/>
      <c r="BG1139" s="38"/>
      <c r="BH1139" s="38"/>
      <c r="BI1139" s="38"/>
      <c r="BJ1139" s="38"/>
      <c r="BK1139" s="38"/>
      <c r="BL1139" s="38"/>
      <c r="BM1139" s="38"/>
      <c r="BN1139" s="38"/>
      <c r="BO1139" s="38"/>
      <c r="BP1139" s="38"/>
      <c r="BQ1139" s="39"/>
      <c r="BR1139" s="39"/>
      <c r="BS1139" s="39"/>
      <c r="BT1139" s="39"/>
      <c r="BU1139" s="39"/>
      <c r="BV1139" s="39"/>
      <c r="BW1139" s="39"/>
      <c r="BX1139" s="39"/>
      <c r="BY1139" s="39"/>
      <c r="BZ1139" s="39"/>
      <c r="CA1139" s="39"/>
      <c r="CB1139" s="39"/>
      <c r="CF1139" s="18">
        <f t="shared" si="138"/>
        <v>9737.9310344827591</v>
      </c>
      <c r="CG1139" s="18">
        <f t="shared" si="136"/>
        <v>0</v>
      </c>
      <c r="CH1139" s="13">
        <f t="shared" si="137"/>
        <v>9737.9310344827591</v>
      </c>
      <c r="CI1139" s="13">
        <f t="shared" si="139"/>
        <v>19482.758620689656</v>
      </c>
      <c r="CJ1139" s="13">
        <f t="shared" si="140"/>
        <v>29220.689655172413</v>
      </c>
      <c r="CK1139" s="13"/>
      <c r="CL1139" s="13">
        <f t="shared" si="141"/>
        <v>194827.58620689655</v>
      </c>
      <c r="CN1139" t="s">
        <v>224</v>
      </c>
      <c r="CO1139" t="s">
        <v>213</v>
      </c>
      <c r="CP1139" t="s">
        <v>970</v>
      </c>
      <c r="CQ1139" t="s">
        <v>25</v>
      </c>
      <c r="CR1139" s="18">
        <f t="shared" si="142"/>
        <v>29220.689655172413</v>
      </c>
    </row>
    <row r="1140" spans="1:96" x14ac:dyDescent="0.25">
      <c r="A1140" t="s">
        <v>29</v>
      </c>
      <c r="B1140" s="11">
        <v>4422</v>
      </c>
      <c r="C1140">
        <v>448</v>
      </c>
      <c r="D1140" s="21" t="s">
        <v>968</v>
      </c>
      <c r="E1140" s="11" t="s">
        <v>1340</v>
      </c>
      <c r="F1140" s="11" t="s">
        <v>439</v>
      </c>
      <c r="G1140" s="13">
        <v>4868.9655172413795</v>
      </c>
      <c r="H1140" s="13">
        <v>5648</v>
      </c>
      <c r="I1140" s="14">
        <v>48</v>
      </c>
      <c r="J1140" s="15">
        <v>43429</v>
      </c>
      <c r="K1140" s="15">
        <v>44859</v>
      </c>
      <c r="L1140" s="13">
        <v>194827.58620689655</v>
      </c>
      <c r="M1140" s="13">
        <v>19482.758620689656</v>
      </c>
      <c r="N1140" s="16">
        <v>0</v>
      </c>
      <c r="O1140" s="13"/>
      <c r="P1140" s="13">
        <v>4868.9655172413795</v>
      </c>
      <c r="Q1140" s="13">
        <v>4868.9655172413795</v>
      </c>
      <c r="R1140" s="13">
        <v>4868.9655172413795</v>
      </c>
      <c r="S1140" s="13">
        <v>4868.9655172413795</v>
      </c>
      <c r="T1140" s="13">
        <v>4868.9655172413795</v>
      </c>
      <c r="U1140" s="13">
        <v>4868.9655172413795</v>
      </c>
      <c r="V1140" s="25">
        <v>4868.9655172413795</v>
      </c>
      <c r="W1140" s="13"/>
      <c r="X1140" s="13"/>
      <c r="Y1140" s="13"/>
      <c r="Z1140" s="38">
        <v>4868.9655172413795</v>
      </c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8"/>
      <c r="AR1140" s="38"/>
      <c r="AS1140" s="38"/>
      <c r="AT1140" s="38"/>
      <c r="AU1140" s="38"/>
      <c r="AV1140" s="38"/>
      <c r="AW1140" s="38"/>
      <c r="AX1140" s="38"/>
      <c r="AY1140" s="38"/>
      <c r="AZ1140" s="38"/>
      <c r="BA1140" s="38"/>
      <c r="BB1140" s="38"/>
      <c r="BC1140" s="38"/>
      <c r="BD1140" s="38"/>
      <c r="BE1140" s="38"/>
      <c r="BF1140" s="38"/>
      <c r="BG1140" s="38"/>
      <c r="BH1140" s="38"/>
      <c r="BI1140" s="38"/>
      <c r="BJ1140" s="38"/>
      <c r="BK1140" s="38"/>
      <c r="BL1140" s="38"/>
      <c r="BM1140" s="38"/>
      <c r="BN1140" s="38"/>
      <c r="BO1140" s="38"/>
      <c r="BP1140" s="38"/>
      <c r="BQ1140" s="39"/>
      <c r="BR1140" s="39"/>
      <c r="BS1140" s="39"/>
      <c r="BT1140" s="39"/>
      <c r="BU1140" s="39"/>
      <c r="BV1140" s="39"/>
      <c r="BW1140" s="39"/>
      <c r="BX1140" s="39"/>
      <c r="BY1140" s="39"/>
      <c r="BZ1140" s="39"/>
      <c r="CA1140" s="39"/>
      <c r="CB1140" s="39"/>
      <c r="CF1140" s="18">
        <f t="shared" si="138"/>
        <v>9737.9310344827591</v>
      </c>
      <c r="CG1140" s="18">
        <f t="shared" si="136"/>
        <v>0</v>
      </c>
      <c r="CH1140" s="13">
        <f t="shared" si="137"/>
        <v>9737.9310344827591</v>
      </c>
      <c r="CI1140" s="13">
        <f t="shared" si="139"/>
        <v>19482.758620689656</v>
      </c>
      <c r="CJ1140" s="13">
        <f t="shared" si="140"/>
        <v>29220.689655172413</v>
      </c>
      <c r="CK1140" s="13"/>
      <c r="CL1140" s="13">
        <f t="shared" si="141"/>
        <v>194827.58620689655</v>
      </c>
      <c r="CN1140" t="s">
        <v>224</v>
      </c>
      <c r="CO1140" t="s">
        <v>213</v>
      </c>
      <c r="CP1140" t="s">
        <v>970</v>
      </c>
      <c r="CQ1140" t="s">
        <v>25</v>
      </c>
      <c r="CR1140" s="18">
        <f t="shared" si="142"/>
        <v>29220.689655172413</v>
      </c>
    </row>
    <row r="1141" spans="1:96" x14ac:dyDescent="0.25">
      <c r="A1141" t="s">
        <v>29</v>
      </c>
      <c r="B1141" s="11">
        <v>4422</v>
      </c>
      <c r="C1141">
        <v>449</v>
      </c>
      <c r="D1141" s="21" t="s">
        <v>968</v>
      </c>
      <c r="E1141" s="11" t="s">
        <v>1341</v>
      </c>
      <c r="F1141" s="11" t="s">
        <v>439</v>
      </c>
      <c r="G1141" s="13">
        <v>4868.9655172413795</v>
      </c>
      <c r="H1141" s="13">
        <v>5648</v>
      </c>
      <c r="I1141" s="14">
        <v>48</v>
      </c>
      <c r="J1141" s="15">
        <v>43429</v>
      </c>
      <c r="K1141" s="15">
        <v>44859</v>
      </c>
      <c r="L1141" s="13">
        <v>194827.58620689655</v>
      </c>
      <c r="M1141" s="13">
        <v>19482.758620689656</v>
      </c>
      <c r="N1141" s="16">
        <v>0</v>
      </c>
      <c r="O1141" s="13"/>
      <c r="P1141" s="13">
        <v>4868.9655172413795</v>
      </c>
      <c r="Q1141" s="13">
        <v>4868.9655172413795</v>
      </c>
      <c r="R1141" s="13">
        <v>4868.9655172413795</v>
      </c>
      <c r="S1141" s="13">
        <v>4868.9655172413795</v>
      </c>
      <c r="T1141" s="13">
        <v>4868.9655172413795</v>
      </c>
      <c r="U1141" s="13">
        <v>4868.9655172413795</v>
      </c>
      <c r="V1141" s="25">
        <v>4868.9655172413795</v>
      </c>
      <c r="W1141" s="13"/>
      <c r="X1141" s="13"/>
      <c r="Y1141" s="13"/>
      <c r="Z1141" s="38">
        <v>4868.9655172413795</v>
      </c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8"/>
      <c r="AR1141" s="38"/>
      <c r="AS1141" s="38"/>
      <c r="AT1141" s="38"/>
      <c r="AU1141" s="38"/>
      <c r="AV1141" s="38"/>
      <c r="AW1141" s="38"/>
      <c r="AX1141" s="38"/>
      <c r="AY1141" s="38"/>
      <c r="AZ1141" s="38"/>
      <c r="BA1141" s="38"/>
      <c r="BB1141" s="38"/>
      <c r="BC1141" s="38"/>
      <c r="BD1141" s="38"/>
      <c r="BE1141" s="38"/>
      <c r="BF1141" s="38"/>
      <c r="BG1141" s="38"/>
      <c r="BH1141" s="38"/>
      <c r="BI1141" s="38"/>
      <c r="BJ1141" s="38"/>
      <c r="BK1141" s="38"/>
      <c r="BL1141" s="38"/>
      <c r="BM1141" s="38"/>
      <c r="BN1141" s="38"/>
      <c r="BO1141" s="38"/>
      <c r="BP1141" s="38"/>
      <c r="BQ1141" s="39"/>
      <c r="BR1141" s="39"/>
      <c r="BS1141" s="39"/>
      <c r="BT1141" s="39"/>
      <c r="BU1141" s="39"/>
      <c r="BV1141" s="39"/>
      <c r="BW1141" s="39"/>
      <c r="BX1141" s="39"/>
      <c r="BY1141" s="39"/>
      <c r="BZ1141" s="39"/>
      <c r="CA1141" s="39"/>
      <c r="CB1141" s="39"/>
      <c r="CF1141" s="18">
        <f t="shared" si="138"/>
        <v>9737.9310344827591</v>
      </c>
      <c r="CG1141" s="18">
        <f t="shared" si="136"/>
        <v>0</v>
      </c>
      <c r="CH1141" s="13">
        <f t="shared" si="137"/>
        <v>9737.9310344827591</v>
      </c>
      <c r="CI1141" s="13">
        <f t="shared" si="139"/>
        <v>19482.758620689656</v>
      </c>
      <c r="CJ1141" s="13">
        <f t="shared" si="140"/>
        <v>29220.689655172413</v>
      </c>
      <c r="CK1141" s="13"/>
      <c r="CL1141" s="13">
        <f t="shared" si="141"/>
        <v>194827.58620689655</v>
      </c>
      <c r="CN1141" t="s">
        <v>224</v>
      </c>
      <c r="CO1141" t="s">
        <v>213</v>
      </c>
      <c r="CP1141" t="s">
        <v>970</v>
      </c>
      <c r="CQ1141" t="s">
        <v>25</v>
      </c>
      <c r="CR1141" s="18">
        <f t="shared" si="142"/>
        <v>29220.689655172413</v>
      </c>
    </row>
    <row r="1142" spans="1:96" x14ac:dyDescent="0.25">
      <c r="A1142" t="s">
        <v>29</v>
      </c>
      <c r="B1142" s="11">
        <v>4422</v>
      </c>
      <c r="C1142">
        <v>450</v>
      </c>
      <c r="D1142" s="21" t="s">
        <v>968</v>
      </c>
      <c r="E1142" s="11" t="s">
        <v>1342</v>
      </c>
      <c r="F1142" s="11" t="s">
        <v>439</v>
      </c>
      <c r="G1142" s="13">
        <v>4868.9655172413795</v>
      </c>
      <c r="H1142" s="13">
        <v>5648</v>
      </c>
      <c r="I1142" s="14">
        <v>48</v>
      </c>
      <c r="J1142" s="15">
        <v>43429</v>
      </c>
      <c r="K1142" s="15">
        <v>44859</v>
      </c>
      <c r="L1142" s="13">
        <v>194827.58620689655</v>
      </c>
      <c r="M1142" s="13">
        <v>19482.758620689656</v>
      </c>
      <c r="N1142" s="16">
        <v>0</v>
      </c>
      <c r="O1142" s="13"/>
      <c r="P1142" s="13">
        <v>4868.9655172413795</v>
      </c>
      <c r="Q1142" s="13">
        <v>4868.9655172413795</v>
      </c>
      <c r="R1142" s="13">
        <v>4868.9655172413795</v>
      </c>
      <c r="S1142" s="13">
        <v>4868.9655172413795</v>
      </c>
      <c r="T1142" s="13">
        <v>4868.9655172413795</v>
      </c>
      <c r="U1142" s="13">
        <v>4868.9655172413795</v>
      </c>
      <c r="V1142" s="25">
        <v>4868.9655172413795</v>
      </c>
      <c r="W1142" s="13"/>
      <c r="X1142" s="13"/>
      <c r="Y1142" s="13"/>
      <c r="Z1142" s="38">
        <v>4868.9655172413795</v>
      </c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  <c r="AQ1142" s="38"/>
      <c r="AR1142" s="38"/>
      <c r="AS1142" s="38"/>
      <c r="AT1142" s="38"/>
      <c r="AU1142" s="38"/>
      <c r="AV1142" s="38"/>
      <c r="AW1142" s="38"/>
      <c r="AX1142" s="38"/>
      <c r="AY1142" s="38"/>
      <c r="AZ1142" s="38"/>
      <c r="BA1142" s="38"/>
      <c r="BB1142" s="38"/>
      <c r="BC1142" s="38"/>
      <c r="BD1142" s="38"/>
      <c r="BE1142" s="38"/>
      <c r="BF1142" s="38"/>
      <c r="BG1142" s="38"/>
      <c r="BH1142" s="38"/>
      <c r="BI1142" s="38"/>
      <c r="BJ1142" s="38"/>
      <c r="BK1142" s="38"/>
      <c r="BL1142" s="38"/>
      <c r="BM1142" s="38"/>
      <c r="BN1142" s="38"/>
      <c r="BO1142" s="38"/>
      <c r="BP1142" s="38"/>
      <c r="BQ1142" s="39"/>
      <c r="BR1142" s="39"/>
      <c r="BS1142" s="39"/>
      <c r="BT1142" s="39"/>
      <c r="BU1142" s="39"/>
      <c r="BV1142" s="39"/>
      <c r="BW1142" s="39"/>
      <c r="BX1142" s="39"/>
      <c r="BY1142" s="39"/>
      <c r="BZ1142" s="39"/>
      <c r="CA1142" s="39"/>
      <c r="CB1142" s="39"/>
      <c r="CF1142" s="18">
        <f t="shared" si="138"/>
        <v>9737.9310344827591</v>
      </c>
      <c r="CG1142" s="18">
        <f t="shared" ref="CG1142:CG1205" si="143">-N1142</f>
        <v>0</v>
      </c>
      <c r="CH1142" s="13">
        <f t="shared" si="137"/>
        <v>9737.9310344827591</v>
      </c>
      <c r="CI1142" s="13">
        <f t="shared" si="139"/>
        <v>19482.758620689656</v>
      </c>
      <c r="CJ1142" s="13">
        <f t="shared" si="140"/>
        <v>29220.689655172413</v>
      </c>
      <c r="CK1142" s="13"/>
      <c r="CL1142" s="13">
        <f t="shared" si="141"/>
        <v>194827.58620689655</v>
      </c>
      <c r="CN1142" t="s">
        <v>224</v>
      </c>
      <c r="CO1142" t="s">
        <v>213</v>
      </c>
      <c r="CP1142" t="s">
        <v>970</v>
      </c>
      <c r="CQ1142" t="s">
        <v>25</v>
      </c>
      <c r="CR1142" s="18">
        <f t="shared" si="142"/>
        <v>29220.689655172413</v>
      </c>
    </row>
    <row r="1143" spans="1:96" x14ac:dyDescent="0.25">
      <c r="A1143" t="s">
        <v>29</v>
      </c>
      <c r="B1143" s="11">
        <v>4422</v>
      </c>
      <c r="C1143">
        <v>451</v>
      </c>
      <c r="D1143" s="21" t="s">
        <v>968</v>
      </c>
      <c r="E1143" s="11" t="s">
        <v>1343</v>
      </c>
      <c r="F1143" s="11" t="s">
        <v>439</v>
      </c>
      <c r="G1143" s="13">
        <v>4868.9655172413795</v>
      </c>
      <c r="H1143" s="13">
        <v>5648</v>
      </c>
      <c r="I1143" s="14">
        <v>48</v>
      </c>
      <c r="J1143" s="15">
        <v>43429</v>
      </c>
      <c r="K1143" s="15">
        <v>44859</v>
      </c>
      <c r="L1143" s="13">
        <v>194827.58620689655</v>
      </c>
      <c r="M1143" s="13">
        <v>19482.758620689656</v>
      </c>
      <c r="N1143" s="16">
        <v>0</v>
      </c>
      <c r="O1143" s="13"/>
      <c r="P1143" s="13">
        <v>4868.9655172413795</v>
      </c>
      <c r="Q1143" s="13">
        <v>4868.9655172413795</v>
      </c>
      <c r="R1143" s="13">
        <v>4868.9655172413795</v>
      </c>
      <c r="S1143" s="13">
        <v>4868.9655172413795</v>
      </c>
      <c r="T1143" s="13">
        <v>4868.9655172413795</v>
      </c>
      <c r="U1143" s="13">
        <v>4868.9655172413795</v>
      </c>
      <c r="V1143" s="25">
        <v>4868.9655172413795</v>
      </c>
      <c r="W1143" s="13"/>
      <c r="X1143" s="13"/>
      <c r="Y1143" s="13"/>
      <c r="Z1143" s="38">
        <v>4868.9655172413795</v>
      </c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  <c r="AQ1143" s="38"/>
      <c r="AR1143" s="38"/>
      <c r="AS1143" s="38"/>
      <c r="AT1143" s="38"/>
      <c r="AU1143" s="38"/>
      <c r="AV1143" s="38"/>
      <c r="AW1143" s="38"/>
      <c r="AX1143" s="38"/>
      <c r="AY1143" s="38"/>
      <c r="AZ1143" s="38"/>
      <c r="BA1143" s="38"/>
      <c r="BB1143" s="38"/>
      <c r="BC1143" s="38"/>
      <c r="BD1143" s="38"/>
      <c r="BE1143" s="38"/>
      <c r="BF1143" s="38"/>
      <c r="BG1143" s="38"/>
      <c r="BH1143" s="38"/>
      <c r="BI1143" s="38"/>
      <c r="BJ1143" s="38"/>
      <c r="BK1143" s="38"/>
      <c r="BL1143" s="38"/>
      <c r="BM1143" s="38"/>
      <c r="BN1143" s="38"/>
      <c r="BO1143" s="38"/>
      <c r="BP1143" s="38"/>
      <c r="BQ1143" s="39"/>
      <c r="BR1143" s="39"/>
      <c r="BS1143" s="39"/>
      <c r="BT1143" s="39"/>
      <c r="BU1143" s="39"/>
      <c r="BV1143" s="39"/>
      <c r="BW1143" s="39"/>
      <c r="BX1143" s="39"/>
      <c r="BY1143" s="39"/>
      <c r="BZ1143" s="39"/>
      <c r="CA1143" s="39"/>
      <c r="CB1143" s="39"/>
      <c r="CF1143" s="18">
        <f t="shared" si="138"/>
        <v>9737.9310344827591</v>
      </c>
      <c r="CG1143" s="18">
        <f t="shared" si="143"/>
        <v>0</v>
      </c>
      <c r="CH1143" s="13">
        <f t="shared" si="137"/>
        <v>9737.9310344827591</v>
      </c>
      <c r="CI1143" s="13">
        <f t="shared" si="139"/>
        <v>19482.758620689656</v>
      </c>
      <c r="CJ1143" s="13">
        <f t="shared" si="140"/>
        <v>29220.689655172413</v>
      </c>
      <c r="CK1143" s="13"/>
      <c r="CL1143" s="13">
        <f t="shared" si="141"/>
        <v>194827.58620689655</v>
      </c>
      <c r="CN1143" t="s">
        <v>224</v>
      </c>
      <c r="CO1143" t="s">
        <v>213</v>
      </c>
      <c r="CP1143" t="s">
        <v>970</v>
      </c>
      <c r="CQ1143" t="s">
        <v>25</v>
      </c>
      <c r="CR1143" s="18">
        <f t="shared" si="142"/>
        <v>29220.689655172413</v>
      </c>
    </row>
    <row r="1144" spans="1:96" x14ac:dyDescent="0.25">
      <c r="A1144" t="s">
        <v>29</v>
      </c>
      <c r="B1144" s="11">
        <v>4422</v>
      </c>
      <c r="C1144">
        <v>452</v>
      </c>
      <c r="D1144" s="21" t="s">
        <v>968</v>
      </c>
      <c r="E1144" s="11" t="s">
        <v>1344</v>
      </c>
      <c r="F1144" s="11" t="s">
        <v>439</v>
      </c>
      <c r="G1144" s="13">
        <v>4868.9655172413795</v>
      </c>
      <c r="H1144" s="13">
        <v>5648</v>
      </c>
      <c r="I1144" s="14">
        <v>48</v>
      </c>
      <c r="J1144" s="15">
        <v>43429</v>
      </c>
      <c r="K1144" s="15">
        <v>44859</v>
      </c>
      <c r="L1144" s="13">
        <v>194827.58620689655</v>
      </c>
      <c r="M1144" s="13">
        <v>19482.758620689656</v>
      </c>
      <c r="N1144" s="16">
        <v>0</v>
      </c>
      <c r="O1144" s="13"/>
      <c r="P1144" s="13">
        <v>4868.9655172413795</v>
      </c>
      <c r="Q1144" s="13">
        <v>4868.9655172413795</v>
      </c>
      <c r="R1144" s="13">
        <v>4868.9655172413795</v>
      </c>
      <c r="S1144" s="13">
        <v>4868.9655172413795</v>
      </c>
      <c r="T1144" s="13">
        <v>4868.9655172413795</v>
      </c>
      <c r="U1144" s="13">
        <v>4868.9655172413795</v>
      </c>
      <c r="V1144" s="25">
        <v>4868.9655172413795</v>
      </c>
      <c r="W1144" s="13"/>
      <c r="X1144" s="13"/>
      <c r="Y1144" s="13"/>
      <c r="Z1144" s="38">
        <v>4868.9655172413795</v>
      </c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8"/>
      <c r="AR1144" s="38"/>
      <c r="AS1144" s="38"/>
      <c r="AT1144" s="38"/>
      <c r="AU1144" s="38"/>
      <c r="AV1144" s="38"/>
      <c r="AW1144" s="38"/>
      <c r="AX1144" s="38"/>
      <c r="AY1144" s="38"/>
      <c r="AZ1144" s="38"/>
      <c r="BA1144" s="38"/>
      <c r="BB1144" s="38"/>
      <c r="BC1144" s="38"/>
      <c r="BD1144" s="38"/>
      <c r="BE1144" s="38"/>
      <c r="BF1144" s="38"/>
      <c r="BG1144" s="38"/>
      <c r="BH1144" s="38"/>
      <c r="BI1144" s="38"/>
      <c r="BJ1144" s="38"/>
      <c r="BK1144" s="38"/>
      <c r="BL1144" s="38"/>
      <c r="BM1144" s="38"/>
      <c r="BN1144" s="38"/>
      <c r="BO1144" s="38"/>
      <c r="BP1144" s="38"/>
      <c r="BQ1144" s="39"/>
      <c r="BR1144" s="39"/>
      <c r="BS1144" s="39"/>
      <c r="BT1144" s="39"/>
      <c r="BU1144" s="39"/>
      <c r="BV1144" s="39"/>
      <c r="BW1144" s="39"/>
      <c r="BX1144" s="39"/>
      <c r="BY1144" s="39"/>
      <c r="BZ1144" s="39"/>
      <c r="CA1144" s="39"/>
      <c r="CB1144" s="39"/>
      <c r="CF1144" s="18">
        <f t="shared" si="138"/>
        <v>9737.9310344827591</v>
      </c>
      <c r="CG1144" s="18">
        <f t="shared" si="143"/>
        <v>0</v>
      </c>
      <c r="CH1144" s="13">
        <f t="shared" si="137"/>
        <v>9737.9310344827591</v>
      </c>
      <c r="CI1144" s="13">
        <f t="shared" si="139"/>
        <v>19482.758620689656</v>
      </c>
      <c r="CJ1144" s="13">
        <f t="shared" si="140"/>
        <v>29220.689655172413</v>
      </c>
      <c r="CK1144" s="13"/>
      <c r="CL1144" s="13">
        <f t="shared" si="141"/>
        <v>194827.58620689655</v>
      </c>
      <c r="CN1144" t="s">
        <v>224</v>
      </c>
      <c r="CO1144" t="s">
        <v>213</v>
      </c>
      <c r="CP1144" t="s">
        <v>970</v>
      </c>
      <c r="CQ1144" t="s">
        <v>25</v>
      </c>
      <c r="CR1144" s="18">
        <f t="shared" si="142"/>
        <v>29220.689655172413</v>
      </c>
    </row>
    <row r="1145" spans="1:96" x14ac:dyDescent="0.25">
      <c r="A1145" t="s">
        <v>29</v>
      </c>
      <c r="B1145" s="11">
        <v>4422</v>
      </c>
      <c r="C1145" s="43">
        <v>453</v>
      </c>
      <c r="D1145" s="21" t="s">
        <v>968</v>
      </c>
      <c r="E1145" s="11" t="s">
        <v>1345</v>
      </c>
      <c r="F1145" s="11" t="s">
        <v>439</v>
      </c>
      <c r="G1145" s="13">
        <v>4868.9655172413795</v>
      </c>
      <c r="H1145" s="13">
        <v>5648</v>
      </c>
      <c r="I1145" s="14">
        <v>48</v>
      </c>
      <c r="J1145" s="15">
        <v>43429</v>
      </c>
      <c r="K1145" s="15">
        <v>44859</v>
      </c>
      <c r="L1145" s="13">
        <v>194827.58620689655</v>
      </c>
      <c r="M1145" s="13">
        <v>19482.758620689656</v>
      </c>
      <c r="N1145" s="16">
        <v>0</v>
      </c>
      <c r="O1145" s="13"/>
      <c r="P1145" s="13">
        <v>4868.9655172413795</v>
      </c>
      <c r="Q1145" s="13">
        <v>4868.9655172413795</v>
      </c>
      <c r="R1145" s="13">
        <v>4868.9655172413795</v>
      </c>
      <c r="S1145" s="13">
        <v>4868.9655172413795</v>
      </c>
      <c r="T1145" s="13">
        <v>4868.9655172413795</v>
      </c>
      <c r="U1145" s="13">
        <v>4868.9655172413795</v>
      </c>
      <c r="V1145" s="25">
        <v>4868.9655172413795</v>
      </c>
      <c r="W1145" s="13"/>
      <c r="X1145" s="13"/>
      <c r="Y1145" s="13"/>
      <c r="Z1145" s="38">
        <v>4868.9655172413795</v>
      </c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38"/>
      <c r="AS1145" s="38"/>
      <c r="AT1145" s="38"/>
      <c r="AU1145" s="38"/>
      <c r="AV1145" s="38"/>
      <c r="AW1145" s="38"/>
      <c r="AX1145" s="38"/>
      <c r="AY1145" s="38"/>
      <c r="AZ1145" s="38"/>
      <c r="BA1145" s="38"/>
      <c r="BB1145" s="38"/>
      <c r="BC1145" s="38"/>
      <c r="BD1145" s="38"/>
      <c r="BE1145" s="38"/>
      <c r="BF1145" s="38"/>
      <c r="BG1145" s="38"/>
      <c r="BH1145" s="38"/>
      <c r="BI1145" s="38"/>
      <c r="BJ1145" s="38"/>
      <c r="BK1145" s="38"/>
      <c r="BL1145" s="38"/>
      <c r="BM1145" s="38"/>
      <c r="BN1145" s="38"/>
      <c r="BO1145" s="38"/>
      <c r="BP1145" s="38"/>
      <c r="BQ1145" s="39"/>
      <c r="BR1145" s="39"/>
      <c r="BS1145" s="39"/>
      <c r="BT1145" s="39"/>
      <c r="BU1145" s="39"/>
      <c r="BV1145" s="39"/>
      <c r="BW1145" s="39"/>
      <c r="BX1145" s="39"/>
      <c r="BY1145" s="39"/>
      <c r="BZ1145" s="39"/>
      <c r="CA1145" s="39"/>
      <c r="CB1145" s="39"/>
      <c r="CF1145" s="18">
        <f t="shared" si="138"/>
        <v>9737.9310344827591</v>
      </c>
      <c r="CG1145" s="18">
        <f t="shared" si="143"/>
        <v>0</v>
      </c>
      <c r="CH1145" s="13">
        <f t="shared" si="137"/>
        <v>9737.9310344827591</v>
      </c>
      <c r="CI1145" s="13">
        <f t="shared" si="139"/>
        <v>19482.758620689656</v>
      </c>
      <c r="CJ1145" s="13">
        <f t="shared" si="140"/>
        <v>29220.689655172413</v>
      </c>
      <c r="CK1145" s="13"/>
      <c r="CL1145" s="13">
        <f t="shared" si="141"/>
        <v>194827.58620689655</v>
      </c>
      <c r="CN1145" t="s">
        <v>224</v>
      </c>
      <c r="CO1145" t="s">
        <v>213</v>
      </c>
      <c r="CP1145" t="s">
        <v>970</v>
      </c>
      <c r="CQ1145" t="s">
        <v>25</v>
      </c>
      <c r="CR1145" s="18">
        <f t="shared" si="142"/>
        <v>29220.689655172413</v>
      </c>
    </row>
    <row r="1146" spans="1:96" x14ac:dyDescent="0.25">
      <c r="A1146" t="s">
        <v>29</v>
      </c>
      <c r="B1146" s="11">
        <v>4422</v>
      </c>
      <c r="C1146">
        <v>454</v>
      </c>
      <c r="D1146" s="21" t="s">
        <v>968</v>
      </c>
      <c r="E1146" s="11" t="s">
        <v>1346</v>
      </c>
      <c r="F1146" s="11" t="s">
        <v>439</v>
      </c>
      <c r="G1146" s="13">
        <v>3012.6724137931037</v>
      </c>
      <c r="H1146" s="13">
        <v>3494.7000000000003</v>
      </c>
      <c r="I1146" s="14">
        <v>48</v>
      </c>
      <c r="J1146" s="15">
        <v>43429</v>
      </c>
      <c r="K1146" s="15">
        <v>44859</v>
      </c>
      <c r="L1146" s="13">
        <v>194827.58620689655</v>
      </c>
      <c r="M1146" s="13">
        <v>19482.758620689656</v>
      </c>
      <c r="N1146" s="16">
        <v>0</v>
      </c>
      <c r="O1146" s="13"/>
      <c r="P1146" s="13">
        <v>3012.6724137931037</v>
      </c>
      <c r="Q1146" s="13">
        <v>3012.6724137931037</v>
      </c>
      <c r="R1146" s="13">
        <v>3012.6724137931037</v>
      </c>
      <c r="S1146" s="13">
        <v>3012.6724137931037</v>
      </c>
      <c r="T1146" s="13">
        <v>3012.6724137931037</v>
      </c>
      <c r="U1146" s="13">
        <v>3012.6724137931037</v>
      </c>
      <c r="V1146" s="25">
        <v>3012.6724137931037</v>
      </c>
      <c r="W1146" s="13"/>
      <c r="X1146" s="13"/>
      <c r="Y1146" s="13"/>
      <c r="Z1146" s="38">
        <v>3012.6724137931037</v>
      </c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8"/>
      <c r="AR1146" s="38"/>
      <c r="AS1146" s="38"/>
      <c r="AT1146" s="38"/>
      <c r="AU1146" s="38"/>
      <c r="AV1146" s="38"/>
      <c r="AW1146" s="38"/>
      <c r="AX1146" s="38"/>
      <c r="AY1146" s="38"/>
      <c r="AZ1146" s="38"/>
      <c r="BA1146" s="38"/>
      <c r="BB1146" s="38"/>
      <c r="BC1146" s="38"/>
      <c r="BD1146" s="38"/>
      <c r="BE1146" s="38"/>
      <c r="BF1146" s="38"/>
      <c r="BG1146" s="38"/>
      <c r="BH1146" s="38"/>
      <c r="BI1146" s="38"/>
      <c r="BJ1146" s="38"/>
      <c r="BK1146" s="38"/>
      <c r="BL1146" s="38"/>
      <c r="BM1146" s="38"/>
      <c r="BN1146" s="38"/>
      <c r="BO1146" s="38"/>
      <c r="BP1146" s="38"/>
      <c r="BQ1146" s="39"/>
      <c r="BR1146" s="39"/>
      <c r="BS1146" s="39"/>
      <c r="BT1146" s="39"/>
      <c r="BU1146" s="39"/>
      <c r="BV1146" s="39"/>
      <c r="BW1146" s="39"/>
      <c r="BX1146" s="39"/>
      <c r="BY1146" s="39"/>
      <c r="BZ1146" s="39"/>
      <c r="CA1146" s="39"/>
      <c r="CB1146" s="39"/>
      <c r="CF1146" s="18">
        <f t="shared" si="138"/>
        <v>6025.3448275862074</v>
      </c>
      <c r="CG1146" s="18">
        <f t="shared" si="143"/>
        <v>0</v>
      </c>
      <c r="CH1146" s="13">
        <f t="shared" si="137"/>
        <v>6025.3448275862074</v>
      </c>
      <c r="CI1146" s="13">
        <f t="shared" si="139"/>
        <v>19482.758620689656</v>
      </c>
      <c r="CJ1146" s="13">
        <f t="shared" si="140"/>
        <v>25508.103448275862</v>
      </c>
      <c r="CK1146" s="13"/>
      <c r="CL1146" s="13">
        <f t="shared" si="141"/>
        <v>194827.58620689655</v>
      </c>
      <c r="CN1146" t="s">
        <v>420</v>
      </c>
      <c r="CO1146" t="s">
        <v>213</v>
      </c>
      <c r="CP1146" t="s">
        <v>1067</v>
      </c>
      <c r="CQ1146" t="s">
        <v>25</v>
      </c>
      <c r="CR1146" s="18">
        <f t="shared" si="142"/>
        <v>25508.103448275862</v>
      </c>
    </row>
    <row r="1147" spans="1:96" x14ac:dyDescent="0.25">
      <c r="A1147" t="s">
        <v>29</v>
      </c>
      <c r="B1147" s="11">
        <v>4422</v>
      </c>
      <c r="C1147">
        <v>455</v>
      </c>
      <c r="D1147" s="21" t="s">
        <v>968</v>
      </c>
      <c r="E1147" s="11" t="s">
        <v>1347</v>
      </c>
      <c r="F1147" s="11" t="s">
        <v>439</v>
      </c>
      <c r="G1147" s="13">
        <v>4868.9655172413795</v>
      </c>
      <c r="H1147" s="13">
        <v>5648</v>
      </c>
      <c r="I1147" s="14">
        <v>48</v>
      </c>
      <c r="J1147" s="15">
        <v>43429</v>
      </c>
      <c r="K1147" s="15">
        <v>44859</v>
      </c>
      <c r="L1147" s="13">
        <v>194827.58620689655</v>
      </c>
      <c r="M1147" s="13">
        <v>19482.758620689656</v>
      </c>
      <c r="N1147" s="16">
        <v>0</v>
      </c>
      <c r="O1147" s="13"/>
      <c r="P1147" s="13">
        <v>4868.9655172413795</v>
      </c>
      <c r="Q1147" s="13">
        <v>4868.9655172413795</v>
      </c>
      <c r="R1147" s="13">
        <v>4868.9655172413795</v>
      </c>
      <c r="S1147" s="13">
        <v>4868.9655172413795</v>
      </c>
      <c r="T1147" s="13">
        <v>4868.9655172413795</v>
      </c>
      <c r="U1147" s="13">
        <v>4868.9655172413795</v>
      </c>
      <c r="V1147" s="25">
        <v>4868.9655172413795</v>
      </c>
      <c r="W1147" s="13"/>
      <c r="X1147" s="13"/>
      <c r="Y1147" s="13"/>
      <c r="Z1147" s="38">
        <v>4868.9655172413795</v>
      </c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8"/>
      <c r="AR1147" s="38"/>
      <c r="AS1147" s="38"/>
      <c r="AT1147" s="38"/>
      <c r="AU1147" s="38"/>
      <c r="AV1147" s="38"/>
      <c r="AW1147" s="38"/>
      <c r="AX1147" s="38"/>
      <c r="AY1147" s="38"/>
      <c r="AZ1147" s="38"/>
      <c r="BA1147" s="38"/>
      <c r="BB1147" s="38"/>
      <c r="BC1147" s="38"/>
      <c r="BD1147" s="38"/>
      <c r="BE1147" s="38"/>
      <c r="BF1147" s="38"/>
      <c r="BG1147" s="38"/>
      <c r="BH1147" s="38"/>
      <c r="BI1147" s="38"/>
      <c r="BJ1147" s="38"/>
      <c r="BK1147" s="38"/>
      <c r="BL1147" s="38"/>
      <c r="BM1147" s="38"/>
      <c r="BN1147" s="38"/>
      <c r="BO1147" s="38"/>
      <c r="BP1147" s="38"/>
      <c r="BQ1147" s="39"/>
      <c r="BR1147" s="39"/>
      <c r="BS1147" s="39"/>
      <c r="BT1147" s="39"/>
      <c r="BU1147" s="39"/>
      <c r="BV1147" s="39"/>
      <c r="BW1147" s="39"/>
      <c r="BX1147" s="39"/>
      <c r="BY1147" s="39"/>
      <c r="BZ1147" s="39"/>
      <c r="CA1147" s="39"/>
      <c r="CB1147" s="39"/>
      <c r="CF1147" s="18">
        <f t="shared" si="138"/>
        <v>9737.9310344827591</v>
      </c>
      <c r="CG1147" s="18">
        <f t="shared" si="143"/>
        <v>0</v>
      </c>
      <c r="CH1147" s="13">
        <f t="shared" si="137"/>
        <v>9737.9310344827591</v>
      </c>
      <c r="CI1147" s="13">
        <f t="shared" si="139"/>
        <v>19482.758620689656</v>
      </c>
      <c r="CJ1147" s="13">
        <f t="shared" si="140"/>
        <v>29220.689655172413</v>
      </c>
      <c r="CK1147" s="13"/>
      <c r="CL1147" s="13">
        <f t="shared" si="141"/>
        <v>194827.58620689655</v>
      </c>
      <c r="CN1147" t="s">
        <v>224</v>
      </c>
      <c r="CO1147" t="s">
        <v>213</v>
      </c>
      <c r="CP1147" t="s">
        <v>970</v>
      </c>
      <c r="CQ1147" t="s">
        <v>25</v>
      </c>
      <c r="CR1147" s="18">
        <f t="shared" si="142"/>
        <v>29220.689655172413</v>
      </c>
    </row>
    <row r="1148" spans="1:96" x14ac:dyDescent="0.25">
      <c r="A1148" t="s">
        <v>29</v>
      </c>
      <c r="B1148" s="11">
        <v>4422</v>
      </c>
      <c r="C1148">
        <v>456</v>
      </c>
      <c r="D1148" s="21" t="s">
        <v>968</v>
      </c>
      <c r="E1148" s="11" t="s">
        <v>1348</v>
      </c>
      <c r="F1148" s="11" t="s">
        <v>439</v>
      </c>
      <c r="G1148" s="13">
        <v>4868.9655172413795</v>
      </c>
      <c r="H1148" s="13">
        <v>5648</v>
      </c>
      <c r="I1148" s="14">
        <v>48</v>
      </c>
      <c r="J1148" s="15">
        <v>43429</v>
      </c>
      <c r="K1148" s="15">
        <v>44859</v>
      </c>
      <c r="L1148" s="13">
        <v>194827.58620689655</v>
      </c>
      <c r="M1148" s="13">
        <v>19482.758620689656</v>
      </c>
      <c r="N1148" s="16">
        <v>0</v>
      </c>
      <c r="O1148" s="13"/>
      <c r="P1148" s="13">
        <v>4868.9655172413795</v>
      </c>
      <c r="Q1148" s="13">
        <v>4868.9655172413795</v>
      </c>
      <c r="R1148" s="13">
        <v>4868.9655172413795</v>
      </c>
      <c r="S1148" s="13">
        <v>4868.9655172413795</v>
      </c>
      <c r="T1148" s="13">
        <v>4868.9655172413795</v>
      </c>
      <c r="U1148" s="13">
        <v>4868.9655172413795</v>
      </c>
      <c r="V1148" s="25">
        <v>4868.9655172413795</v>
      </c>
      <c r="W1148" s="13"/>
      <c r="X1148" s="13"/>
      <c r="Y1148" s="13"/>
      <c r="Z1148" s="38">
        <v>4868.9655172413795</v>
      </c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8"/>
      <c r="AR1148" s="38"/>
      <c r="AS1148" s="38"/>
      <c r="AT1148" s="38"/>
      <c r="AU1148" s="38"/>
      <c r="AV1148" s="38"/>
      <c r="AW1148" s="38"/>
      <c r="AX1148" s="38"/>
      <c r="AY1148" s="38"/>
      <c r="AZ1148" s="38"/>
      <c r="BA1148" s="38"/>
      <c r="BB1148" s="38"/>
      <c r="BC1148" s="38"/>
      <c r="BD1148" s="38"/>
      <c r="BE1148" s="38"/>
      <c r="BF1148" s="38"/>
      <c r="BG1148" s="38"/>
      <c r="BH1148" s="38"/>
      <c r="BI1148" s="38"/>
      <c r="BJ1148" s="38"/>
      <c r="BK1148" s="38"/>
      <c r="BL1148" s="38"/>
      <c r="BM1148" s="38"/>
      <c r="BN1148" s="38"/>
      <c r="BO1148" s="38"/>
      <c r="BP1148" s="38"/>
      <c r="BQ1148" s="39"/>
      <c r="BR1148" s="39"/>
      <c r="BS1148" s="39"/>
      <c r="BT1148" s="39"/>
      <c r="BU1148" s="39"/>
      <c r="BV1148" s="39"/>
      <c r="BW1148" s="39"/>
      <c r="BX1148" s="39"/>
      <c r="BY1148" s="39"/>
      <c r="BZ1148" s="39"/>
      <c r="CA1148" s="39"/>
      <c r="CB1148" s="39"/>
      <c r="CF1148" s="18">
        <f t="shared" si="138"/>
        <v>9737.9310344827591</v>
      </c>
      <c r="CG1148" s="18">
        <f t="shared" si="143"/>
        <v>0</v>
      </c>
      <c r="CH1148" s="13">
        <f t="shared" si="137"/>
        <v>9737.9310344827591</v>
      </c>
      <c r="CI1148" s="13">
        <f t="shared" si="139"/>
        <v>19482.758620689656</v>
      </c>
      <c r="CJ1148" s="13">
        <f t="shared" si="140"/>
        <v>29220.689655172413</v>
      </c>
      <c r="CK1148" s="13"/>
      <c r="CL1148" s="13">
        <f t="shared" si="141"/>
        <v>194827.58620689655</v>
      </c>
      <c r="CN1148" t="s">
        <v>224</v>
      </c>
      <c r="CO1148" t="s">
        <v>213</v>
      </c>
      <c r="CP1148" t="s">
        <v>970</v>
      </c>
      <c r="CQ1148" t="s">
        <v>25</v>
      </c>
      <c r="CR1148" s="18">
        <f t="shared" si="142"/>
        <v>29220.689655172413</v>
      </c>
    </row>
    <row r="1149" spans="1:96" x14ac:dyDescent="0.25">
      <c r="A1149" t="s">
        <v>29</v>
      </c>
      <c r="B1149" s="11">
        <v>4422</v>
      </c>
      <c r="C1149">
        <v>457</v>
      </c>
      <c r="D1149" s="21" t="s">
        <v>968</v>
      </c>
      <c r="E1149" s="11" t="s">
        <v>1349</v>
      </c>
      <c r="F1149" s="11" t="s">
        <v>439</v>
      </c>
      <c r="G1149" s="13">
        <v>4868.9655172413795</v>
      </c>
      <c r="H1149" s="13">
        <v>5648</v>
      </c>
      <c r="I1149" s="14">
        <v>48</v>
      </c>
      <c r="J1149" s="15">
        <v>43429</v>
      </c>
      <c r="K1149" s="15">
        <v>44859</v>
      </c>
      <c r="L1149" s="13">
        <v>203448.27586206899</v>
      </c>
      <c r="M1149" s="13">
        <v>20344.827586206899</v>
      </c>
      <c r="N1149" s="16">
        <v>0</v>
      </c>
      <c r="O1149" s="13"/>
      <c r="P1149" s="13">
        <v>4868.9655172413795</v>
      </c>
      <c r="Q1149" s="13">
        <v>4868.9655172413795</v>
      </c>
      <c r="R1149" s="13">
        <v>4868.9655172413795</v>
      </c>
      <c r="S1149" s="13">
        <v>4868.9655172413795</v>
      </c>
      <c r="T1149" s="13">
        <v>4868.9655172413795</v>
      </c>
      <c r="U1149" s="13">
        <v>4868.9655172413795</v>
      </c>
      <c r="V1149" s="25">
        <v>4868.9655172413795</v>
      </c>
      <c r="W1149" s="13"/>
      <c r="X1149" s="13"/>
      <c r="Y1149" s="13"/>
      <c r="Z1149" s="38">
        <v>4868.9655172413795</v>
      </c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8"/>
      <c r="AR1149" s="38"/>
      <c r="AS1149" s="38"/>
      <c r="AT1149" s="38"/>
      <c r="AU1149" s="38"/>
      <c r="AV1149" s="38"/>
      <c r="AW1149" s="38"/>
      <c r="AX1149" s="38"/>
      <c r="AY1149" s="38"/>
      <c r="AZ1149" s="38"/>
      <c r="BA1149" s="38"/>
      <c r="BB1149" s="38"/>
      <c r="BC1149" s="38"/>
      <c r="BD1149" s="38"/>
      <c r="BE1149" s="38"/>
      <c r="BF1149" s="38"/>
      <c r="BG1149" s="38"/>
      <c r="BH1149" s="38"/>
      <c r="BI1149" s="38"/>
      <c r="BJ1149" s="38"/>
      <c r="BK1149" s="38"/>
      <c r="BL1149" s="38"/>
      <c r="BM1149" s="38"/>
      <c r="BN1149" s="38"/>
      <c r="BO1149" s="38"/>
      <c r="BP1149" s="38"/>
      <c r="BQ1149" s="39"/>
      <c r="BR1149" s="39"/>
      <c r="BS1149" s="39"/>
      <c r="BT1149" s="39"/>
      <c r="BU1149" s="39"/>
      <c r="BV1149" s="39"/>
      <c r="BW1149" s="39"/>
      <c r="BX1149" s="39"/>
      <c r="BY1149" s="39"/>
      <c r="BZ1149" s="39"/>
      <c r="CA1149" s="39"/>
      <c r="CB1149" s="39"/>
      <c r="CF1149" s="18">
        <f t="shared" si="138"/>
        <v>9737.9310344827591</v>
      </c>
      <c r="CG1149" s="18">
        <f t="shared" si="143"/>
        <v>0</v>
      </c>
      <c r="CH1149" s="13">
        <f t="shared" si="137"/>
        <v>9737.9310344827591</v>
      </c>
      <c r="CI1149" s="13">
        <f t="shared" si="139"/>
        <v>20344.827586206899</v>
      </c>
      <c r="CJ1149" s="13">
        <f t="shared" si="140"/>
        <v>30082.758620689659</v>
      </c>
      <c r="CK1149" s="13"/>
      <c r="CL1149" s="13">
        <f t="shared" si="141"/>
        <v>203448.27586206899</v>
      </c>
      <c r="CN1149" t="s">
        <v>224</v>
      </c>
      <c r="CO1149" t="s">
        <v>213</v>
      </c>
      <c r="CP1149" t="s">
        <v>970</v>
      </c>
      <c r="CQ1149" t="s">
        <v>25</v>
      </c>
      <c r="CR1149" s="18">
        <f t="shared" si="142"/>
        <v>30082.758620689659</v>
      </c>
    </row>
    <row r="1150" spans="1:96" x14ac:dyDescent="0.25">
      <c r="A1150" t="s">
        <v>29</v>
      </c>
      <c r="B1150" s="11">
        <v>4422</v>
      </c>
      <c r="C1150">
        <v>458</v>
      </c>
      <c r="D1150" s="21" t="s">
        <v>968</v>
      </c>
      <c r="E1150" s="11" t="s">
        <v>1350</v>
      </c>
      <c r="F1150" s="11" t="s">
        <v>439</v>
      </c>
      <c r="G1150" s="13">
        <v>4868.9655172413795</v>
      </c>
      <c r="H1150" s="13">
        <v>5648</v>
      </c>
      <c r="I1150" s="14">
        <v>48</v>
      </c>
      <c r="J1150" s="15">
        <v>43429</v>
      </c>
      <c r="K1150" s="15">
        <v>44859</v>
      </c>
      <c r="L1150" s="13">
        <v>203448.27586206899</v>
      </c>
      <c r="M1150" s="13">
        <v>20344.827586206899</v>
      </c>
      <c r="N1150" s="16">
        <v>0</v>
      </c>
      <c r="O1150" s="13"/>
      <c r="P1150" s="13">
        <v>4868.9655172413795</v>
      </c>
      <c r="Q1150" s="13">
        <v>4868.9655172413795</v>
      </c>
      <c r="R1150" s="13">
        <v>4868.9655172413795</v>
      </c>
      <c r="S1150" s="13">
        <v>4868.9655172413795</v>
      </c>
      <c r="T1150" s="13">
        <v>4868.9655172413795</v>
      </c>
      <c r="U1150" s="13">
        <v>4868.9655172413795</v>
      </c>
      <c r="V1150" s="25">
        <v>4868.9655172413795</v>
      </c>
      <c r="W1150" s="13"/>
      <c r="X1150" s="13"/>
      <c r="Y1150" s="13"/>
      <c r="Z1150" s="38">
        <v>4868.9655172413795</v>
      </c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38"/>
      <c r="AS1150" s="38"/>
      <c r="AT1150" s="38"/>
      <c r="AU1150" s="38"/>
      <c r="AV1150" s="38"/>
      <c r="AW1150" s="38"/>
      <c r="AX1150" s="38"/>
      <c r="AY1150" s="38"/>
      <c r="AZ1150" s="38"/>
      <c r="BA1150" s="38"/>
      <c r="BB1150" s="38"/>
      <c r="BC1150" s="38"/>
      <c r="BD1150" s="38"/>
      <c r="BE1150" s="38"/>
      <c r="BF1150" s="38"/>
      <c r="BG1150" s="38"/>
      <c r="BH1150" s="38"/>
      <c r="BI1150" s="38"/>
      <c r="BJ1150" s="38"/>
      <c r="BK1150" s="38"/>
      <c r="BL1150" s="38"/>
      <c r="BM1150" s="38"/>
      <c r="BN1150" s="38"/>
      <c r="BO1150" s="38"/>
      <c r="BP1150" s="38"/>
      <c r="BQ1150" s="39"/>
      <c r="BR1150" s="39"/>
      <c r="BS1150" s="39"/>
      <c r="BT1150" s="39"/>
      <c r="BU1150" s="39"/>
      <c r="BV1150" s="39"/>
      <c r="BW1150" s="39"/>
      <c r="BX1150" s="39"/>
      <c r="BY1150" s="39"/>
      <c r="BZ1150" s="39"/>
      <c r="CA1150" s="39"/>
      <c r="CB1150" s="39"/>
      <c r="CF1150" s="18">
        <f t="shared" si="138"/>
        <v>9737.9310344827591</v>
      </c>
      <c r="CG1150" s="18">
        <f t="shared" si="143"/>
        <v>0</v>
      </c>
      <c r="CH1150" s="13">
        <f t="shared" si="137"/>
        <v>9737.9310344827591</v>
      </c>
      <c r="CI1150" s="13">
        <f t="shared" si="139"/>
        <v>20344.827586206899</v>
      </c>
      <c r="CJ1150" s="13">
        <f t="shared" si="140"/>
        <v>30082.758620689659</v>
      </c>
      <c r="CK1150" s="13"/>
      <c r="CL1150" s="13">
        <f t="shared" si="141"/>
        <v>203448.27586206899</v>
      </c>
      <c r="CN1150" t="s">
        <v>224</v>
      </c>
      <c r="CO1150" t="s">
        <v>213</v>
      </c>
      <c r="CP1150" t="s">
        <v>970</v>
      </c>
      <c r="CQ1150" t="s">
        <v>25</v>
      </c>
      <c r="CR1150" s="18">
        <f t="shared" si="142"/>
        <v>30082.758620689659</v>
      </c>
    </row>
    <row r="1151" spans="1:96" x14ac:dyDescent="0.25">
      <c r="A1151" t="s">
        <v>29</v>
      </c>
      <c r="B1151" s="11">
        <v>4422</v>
      </c>
      <c r="C1151">
        <v>459</v>
      </c>
      <c r="D1151" s="21" t="s">
        <v>968</v>
      </c>
      <c r="E1151" s="11" t="s">
        <v>1351</v>
      </c>
      <c r="F1151" s="11" t="s">
        <v>439</v>
      </c>
      <c r="G1151" s="13">
        <v>4868.9655172413795</v>
      </c>
      <c r="H1151" s="13">
        <v>5648</v>
      </c>
      <c r="I1151" s="14">
        <v>48</v>
      </c>
      <c r="J1151" s="15">
        <v>43429</v>
      </c>
      <c r="K1151" s="15">
        <v>44859</v>
      </c>
      <c r="L1151" s="13">
        <v>203448.27586206899</v>
      </c>
      <c r="M1151" s="13">
        <v>20344.827586206899</v>
      </c>
      <c r="N1151" s="16">
        <v>0</v>
      </c>
      <c r="O1151" s="13"/>
      <c r="P1151" s="13">
        <v>4868.9655172413795</v>
      </c>
      <c r="Q1151" s="13">
        <v>4868.9655172413795</v>
      </c>
      <c r="R1151" s="13">
        <v>4868.9655172413795</v>
      </c>
      <c r="S1151" s="13">
        <v>4868.9655172413795</v>
      </c>
      <c r="T1151" s="13">
        <v>4868.9655172413795</v>
      </c>
      <c r="U1151" s="13">
        <v>4868.9655172413795</v>
      </c>
      <c r="V1151" s="25">
        <v>4868.9655172413795</v>
      </c>
      <c r="W1151" s="13"/>
      <c r="X1151" s="13"/>
      <c r="Y1151" s="13"/>
      <c r="Z1151" s="38">
        <v>4868.9655172413795</v>
      </c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38"/>
      <c r="AS1151" s="38"/>
      <c r="AT1151" s="38"/>
      <c r="AU1151" s="38"/>
      <c r="AV1151" s="38"/>
      <c r="AW1151" s="38"/>
      <c r="AX1151" s="38"/>
      <c r="AY1151" s="38"/>
      <c r="AZ1151" s="38"/>
      <c r="BA1151" s="38"/>
      <c r="BB1151" s="38"/>
      <c r="BC1151" s="38"/>
      <c r="BD1151" s="38"/>
      <c r="BE1151" s="38"/>
      <c r="BF1151" s="38"/>
      <c r="BG1151" s="38"/>
      <c r="BH1151" s="38"/>
      <c r="BI1151" s="38"/>
      <c r="BJ1151" s="38"/>
      <c r="BK1151" s="38"/>
      <c r="BL1151" s="38"/>
      <c r="BM1151" s="38"/>
      <c r="BN1151" s="38"/>
      <c r="BO1151" s="38"/>
      <c r="BP1151" s="38"/>
      <c r="BQ1151" s="39"/>
      <c r="BR1151" s="39"/>
      <c r="BS1151" s="39"/>
      <c r="BT1151" s="39"/>
      <c r="BU1151" s="39"/>
      <c r="BV1151" s="39"/>
      <c r="BW1151" s="39"/>
      <c r="BX1151" s="39"/>
      <c r="BY1151" s="39"/>
      <c r="BZ1151" s="39"/>
      <c r="CA1151" s="39"/>
      <c r="CB1151" s="39"/>
      <c r="CF1151" s="18">
        <f t="shared" si="138"/>
        <v>9737.9310344827591</v>
      </c>
      <c r="CG1151" s="18">
        <f t="shared" si="143"/>
        <v>0</v>
      </c>
      <c r="CH1151" s="13">
        <f t="shared" si="137"/>
        <v>9737.9310344827591</v>
      </c>
      <c r="CI1151" s="13">
        <f t="shared" si="139"/>
        <v>20344.827586206899</v>
      </c>
      <c r="CJ1151" s="13">
        <f t="shared" si="140"/>
        <v>30082.758620689659</v>
      </c>
      <c r="CK1151" s="13"/>
      <c r="CL1151" s="13">
        <f t="shared" si="141"/>
        <v>203448.27586206899</v>
      </c>
      <c r="CN1151" t="s">
        <v>224</v>
      </c>
      <c r="CO1151" t="s">
        <v>213</v>
      </c>
      <c r="CP1151" t="s">
        <v>970</v>
      </c>
      <c r="CQ1151" t="s">
        <v>25</v>
      </c>
      <c r="CR1151" s="18">
        <f t="shared" si="142"/>
        <v>30082.758620689659</v>
      </c>
    </row>
    <row r="1152" spans="1:96" x14ac:dyDescent="0.25">
      <c r="A1152" t="s">
        <v>29</v>
      </c>
      <c r="B1152" s="11">
        <v>4422</v>
      </c>
      <c r="C1152">
        <v>460</v>
      </c>
      <c r="D1152" s="21" t="s">
        <v>968</v>
      </c>
      <c r="E1152" s="11" t="s">
        <v>1352</v>
      </c>
      <c r="F1152" s="11" t="s">
        <v>439</v>
      </c>
      <c r="G1152" s="13">
        <v>4868.9655172413795</v>
      </c>
      <c r="H1152" s="13">
        <v>5648</v>
      </c>
      <c r="I1152" s="14">
        <v>48</v>
      </c>
      <c r="J1152" s="15">
        <v>43429</v>
      </c>
      <c r="K1152" s="15">
        <v>44859</v>
      </c>
      <c r="L1152" s="13">
        <v>203448.27586206899</v>
      </c>
      <c r="M1152" s="13">
        <v>20344.827586206899</v>
      </c>
      <c r="N1152" s="16">
        <v>0</v>
      </c>
      <c r="O1152" s="13"/>
      <c r="P1152" s="13">
        <v>4868.9655172413795</v>
      </c>
      <c r="Q1152" s="13">
        <v>4868.9655172413795</v>
      </c>
      <c r="R1152" s="13">
        <v>4868.9655172413795</v>
      </c>
      <c r="S1152" s="13">
        <v>4868.9655172413795</v>
      </c>
      <c r="T1152" s="13">
        <v>4868.9655172413795</v>
      </c>
      <c r="U1152" s="13">
        <v>4868.9655172413795</v>
      </c>
      <c r="V1152" s="25">
        <v>4868.9655172413795</v>
      </c>
      <c r="W1152" s="13"/>
      <c r="X1152" s="13"/>
      <c r="Y1152" s="13"/>
      <c r="Z1152" s="38">
        <v>4868.9655172413795</v>
      </c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38"/>
      <c r="AS1152" s="38"/>
      <c r="AT1152" s="38"/>
      <c r="AU1152" s="38"/>
      <c r="AV1152" s="38"/>
      <c r="AW1152" s="38"/>
      <c r="AX1152" s="38"/>
      <c r="AY1152" s="38"/>
      <c r="AZ1152" s="38"/>
      <c r="BA1152" s="38"/>
      <c r="BB1152" s="38"/>
      <c r="BC1152" s="38"/>
      <c r="BD1152" s="38"/>
      <c r="BE1152" s="38"/>
      <c r="BF1152" s="38"/>
      <c r="BG1152" s="38"/>
      <c r="BH1152" s="38"/>
      <c r="BI1152" s="38"/>
      <c r="BJ1152" s="38"/>
      <c r="BK1152" s="38"/>
      <c r="BL1152" s="38"/>
      <c r="BM1152" s="38"/>
      <c r="BN1152" s="38"/>
      <c r="BO1152" s="38"/>
      <c r="BP1152" s="38"/>
      <c r="BQ1152" s="39"/>
      <c r="BR1152" s="39"/>
      <c r="BS1152" s="39"/>
      <c r="BT1152" s="39"/>
      <c r="BU1152" s="39"/>
      <c r="BV1152" s="39"/>
      <c r="BW1152" s="39"/>
      <c r="BX1152" s="39"/>
      <c r="BY1152" s="39"/>
      <c r="BZ1152" s="39"/>
      <c r="CA1152" s="39"/>
      <c r="CB1152" s="39"/>
      <c r="CF1152" s="18">
        <f t="shared" si="138"/>
        <v>9737.9310344827591</v>
      </c>
      <c r="CG1152" s="18">
        <f t="shared" si="143"/>
        <v>0</v>
      </c>
      <c r="CH1152" s="13">
        <f t="shared" si="137"/>
        <v>9737.9310344827591</v>
      </c>
      <c r="CI1152" s="13">
        <f t="shared" si="139"/>
        <v>20344.827586206899</v>
      </c>
      <c r="CJ1152" s="13">
        <f t="shared" si="140"/>
        <v>30082.758620689659</v>
      </c>
      <c r="CK1152" s="13"/>
      <c r="CL1152" s="13">
        <f t="shared" si="141"/>
        <v>203448.27586206899</v>
      </c>
      <c r="CN1152" t="s">
        <v>224</v>
      </c>
      <c r="CO1152" t="s">
        <v>213</v>
      </c>
      <c r="CP1152" t="s">
        <v>970</v>
      </c>
      <c r="CQ1152" t="s">
        <v>25</v>
      </c>
      <c r="CR1152" s="18">
        <f t="shared" si="142"/>
        <v>30082.758620689659</v>
      </c>
    </row>
    <row r="1153" spans="1:96" x14ac:dyDescent="0.25">
      <c r="A1153" t="s">
        <v>29</v>
      </c>
      <c r="B1153" s="11">
        <v>4422</v>
      </c>
      <c r="C1153">
        <v>461</v>
      </c>
      <c r="D1153" s="21" t="s">
        <v>968</v>
      </c>
      <c r="E1153" s="11" t="s">
        <v>1353</v>
      </c>
      <c r="F1153" s="11" t="s">
        <v>439</v>
      </c>
      <c r="G1153" s="13">
        <v>4868.9655172413795</v>
      </c>
      <c r="H1153" s="13">
        <v>5648</v>
      </c>
      <c r="I1153" s="14">
        <v>48</v>
      </c>
      <c r="J1153" s="15">
        <v>43429</v>
      </c>
      <c r="K1153" s="15">
        <v>44859</v>
      </c>
      <c r="L1153" s="13">
        <v>205775.86206896554</v>
      </c>
      <c r="M1153" s="13">
        <v>20577.586206896554</v>
      </c>
      <c r="N1153" s="16">
        <v>0</v>
      </c>
      <c r="O1153" s="13"/>
      <c r="P1153" s="13">
        <v>4868.9655172413795</v>
      </c>
      <c r="Q1153" s="13">
        <v>4868.9655172413795</v>
      </c>
      <c r="R1153" s="13">
        <v>4868.9655172413795</v>
      </c>
      <c r="S1153" s="13">
        <v>4868.9655172413795</v>
      </c>
      <c r="T1153" s="13">
        <v>4868.9655172413795</v>
      </c>
      <c r="U1153" s="13">
        <v>4868.9655172413795</v>
      </c>
      <c r="V1153" s="25">
        <v>4868.9655172413795</v>
      </c>
      <c r="W1153" s="13"/>
      <c r="X1153" s="13"/>
      <c r="Y1153" s="13"/>
      <c r="Z1153" s="38">
        <v>4868.9655172413795</v>
      </c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8"/>
      <c r="AT1153" s="38"/>
      <c r="AU1153" s="38"/>
      <c r="AV1153" s="38"/>
      <c r="AW1153" s="38"/>
      <c r="AX1153" s="38"/>
      <c r="AY1153" s="38"/>
      <c r="AZ1153" s="38"/>
      <c r="BA1153" s="38"/>
      <c r="BB1153" s="38"/>
      <c r="BC1153" s="38"/>
      <c r="BD1153" s="38"/>
      <c r="BE1153" s="38"/>
      <c r="BF1153" s="38"/>
      <c r="BG1153" s="38"/>
      <c r="BH1153" s="38"/>
      <c r="BI1153" s="38"/>
      <c r="BJ1153" s="38"/>
      <c r="BK1153" s="38"/>
      <c r="BL1153" s="38"/>
      <c r="BM1153" s="38"/>
      <c r="BN1153" s="38"/>
      <c r="BO1153" s="38"/>
      <c r="BP1153" s="38"/>
      <c r="BQ1153" s="39"/>
      <c r="BR1153" s="39"/>
      <c r="BS1153" s="39"/>
      <c r="BT1153" s="39"/>
      <c r="BU1153" s="39"/>
      <c r="BV1153" s="39"/>
      <c r="BW1153" s="39"/>
      <c r="BX1153" s="39"/>
      <c r="BY1153" s="39"/>
      <c r="BZ1153" s="39"/>
      <c r="CA1153" s="39"/>
      <c r="CB1153" s="39"/>
      <c r="CF1153" s="18">
        <f t="shared" si="138"/>
        <v>9737.9310344827591</v>
      </c>
      <c r="CG1153" s="18">
        <f t="shared" si="143"/>
        <v>0</v>
      </c>
      <c r="CH1153" s="13">
        <f t="shared" si="137"/>
        <v>9737.9310344827591</v>
      </c>
      <c r="CI1153" s="13">
        <f t="shared" si="139"/>
        <v>20577.586206896554</v>
      </c>
      <c r="CJ1153" s="13">
        <f t="shared" si="140"/>
        <v>30315.517241379312</v>
      </c>
      <c r="CK1153" s="13"/>
      <c r="CL1153" s="13">
        <f t="shared" si="141"/>
        <v>205775.86206896554</v>
      </c>
      <c r="CN1153" t="s">
        <v>224</v>
      </c>
      <c r="CO1153" t="s">
        <v>213</v>
      </c>
      <c r="CP1153" t="s">
        <v>970</v>
      </c>
      <c r="CQ1153" t="s">
        <v>25</v>
      </c>
      <c r="CR1153" s="18">
        <f t="shared" si="142"/>
        <v>30315.517241379312</v>
      </c>
    </row>
    <row r="1154" spans="1:96" x14ac:dyDescent="0.25">
      <c r="A1154" t="s">
        <v>29</v>
      </c>
      <c r="B1154" s="11">
        <v>4422</v>
      </c>
      <c r="C1154">
        <v>462</v>
      </c>
      <c r="D1154" s="21" t="s">
        <v>968</v>
      </c>
      <c r="E1154" s="11" t="s">
        <v>1354</v>
      </c>
      <c r="F1154" s="11" t="s">
        <v>439</v>
      </c>
      <c r="G1154" s="13">
        <v>4868.9655172413795</v>
      </c>
      <c r="H1154" s="13">
        <v>5648</v>
      </c>
      <c r="I1154" s="14">
        <v>48</v>
      </c>
      <c r="J1154" s="15">
        <v>43429</v>
      </c>
      <c r="K1154" s="15">
        <v>44859</v>
      </c>
      <c r="L1154" s="13">
        <v>205775.86206896554</v>
      </c>
      <c r="M1154" s="13">
        <v>20577.586206896554</v>
      </c>
      <c r="N1154" s="16">
        <v>0</v>
      </c>
      <c r="O1154" s="13"/>
      <c r="P1154" s="13">
        <v>4868.9655172413795</v>
      </c>
      <c r="Q1154" s="13">
        <v>4868.9655172413795</v>
      </c>
      <c r="R1154" s="13">
        <v>4868.9655172413795</v>
      </c>
      <c r="S1154" s="13">
        <v>4868.9655172413795</v>
      </c>
      <c r="T1154" s="13">
        <v>4868.9655172413795</v>
      </c>
      <c r="U1154" s="13">
        <v>4868.9655172413795</v>
      </c>
      <c r="V1154" s="25">
        <v>4868.9655172413795</v>
      </c>
      <c r="W1154" s="13"/>
      <c r="X1154" s="13"/>
      <c r="Y1154" s="13"/>
      <c r="Z1154" s="38">
        <v>4868.9655172413795</v>
      </c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8"/>
      <c r="AR1154" s="38"/>
      <c r="AS1154" s="38"/>
      <c r="AT1154" s="38"/>
      <c r="AU1154" s="38"/>
      <c r="AV1154" s="38"/>
      <c r="AW1154" s="38"/>
      <c r="AX1154" s="38"/>
      <c r="AY1154" s="38"/>
      <c r="AZ1154" s="38"/>
      <c r="BA1154" s="38"/>
      <c r="BB1154" s="38"/>
      <c r="BC1154" s="38"/>
      <c r="BD1154" s="38"/>
      <c r="BE1154" s="38"/>
      <c r="BF1154" s="38"/>
      <c r="BG1154" s="38"/>
      <c r="BH1154" s="38"/>
      <c r="BI1154" s="38"/>
      <c r="BJ1154" s="38"/>
      <c r="BK1154" s="38"/>
      <c r="BL1154" s="38"/>
      <c r="BM1154" s="38"/>
      <c r="BN1154" s="38"/>
      <c r="BO1154" s="38"/>
      <c r="BP1154" s="38"/>
      <c r="BQ1154" s="39"/>
      <c r="BR1154" s="39"/>
      <c r="BS1154" s="39"/>
      <c r="BT1154" s="39"/>
      <c r="BU1154" s="39"/>
      <c r="BV1154" s="39"/>
      <c r="BW1154" s="39"/>
      <c r="BX1154" s="39"/>
      <c r="BY1154" s="39"/>
      <c r="BZ1154" s="39"/>
      <c r="CA1154" s="39"/>
      <c r="CB1154" s="39"/>
      <c r="CF1154" s="18">
        <f t="shared" si="138"/>
        <v>9737.9310344827591</v>
      </c>
      <c r="CG1154" s="18">
        <f t="shared" si="143"/>
        <v>0</v>
      </c>
      <c r="CH1154" s="13">
        <f t="shared" si="137"/>
        <v>9737.9310344827591</v>
      </c>
      <c r="CI1154" s="13">
        <f t="shared" si="139"/>
        <v>20577.586206896554</v>
      </c>
      <c r="CJ1154" s="13">
        <f t="shared" si="140"/>
        <v>30315.517241379312</v>
      </c>
      <c r="CK1154" s="13"/>
      <c r="CL1154" s="13">
        <f t="shared" si="141"/>
        <v>205775.86206896554</v>
      </c>
      <c r="CN1154" t="s">
        <v>224</v>
      </c>
      <c r="CO1154" t="s">
        <v>213</v>
      </c>
      <c r="CP1154" t="s">
        <v>970</v>
      </c>
      <c r="CQ1154" t="s">
        <v>25</v>
      </c>
      <c r="CR1154" s="18">
        <f t="shared" si="142"/>
        <v>30315.517241379312</v>
      </c>
    </row>
    <row r="1155" spans="1:96" x14ac:dyDescent="0.25">
      <c r="A1155" t="s">
        <v>29</v>
      </c>
      <c r="B1155" s="11">
        <v>4422</v>
      </c>
      <c r="C1155">
        <v>463</v>
      </c>
      <c r="D1155" s="21" t="s">
        <v>968</v>
      </c>
      <c r="E1155" s="11" t="s">
        <v>1355</v>
      </c>
      <c r="F1155" s="11" t="s">
        <v>439</v>
      </c>
      <c r="G1155" s="13">
        <v>4868.9655172413795</v>
      </c>
      <c r="H1155" s="13">
        <v>5648</v>
      </c>
      <c r="I1155" s="14">
        <v>48</v>
      </c>
      <c r="J1155" s="15">
        <v>43429</v>
      </c>
      <c r="K1155" s="15">
        <v>44859</v>
      </c>
      <c r="L1155" s="13">
        <v>205775.86206896554</v>
      </c>
      <c r="M1155" s="13">
        <v>20577.586206896554</v>
      </c>
      <c r="N1155" s="16">
        <v>0</v>
      </c>
      <c r="O1155" s="13"/>
      <c r="P1155" s="13">
        <v>4868.9655172413795</v>
      </c>
      <c r="Q1155" s="13">
        <v>4868.9655172413795</v>
      </c>
      <c r="R1155" s="13">
        <v>4868.9655172413795</v>
      </c>
      <c r="S1155" s="13">
        <v>4868.9655172413795</v>
      </c>
      <c r="T1155" s="13">
        <v>4868.9655172413795</v>
      </c>
      <c r="U1155" s="13">
        <v>4868.9655172413795</v>
      </c>
      <c r="V1155" s="25">
        <v>4868.9655172413795</v>
      </c>
      <c r="W1155" s="13"/>
      <c r="X1155" s="13"/>
      <c r="Y1155" s="13"/>
      <c r="Z1155" s="38">
        <v>4868.9655172413795</v>
      </c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8"/>
      <c r="AR1155" s="38"/>
      <c r="AS1155" s="38"/>
      <c r="AT1155" s="38"/>
      <c r="AU1155" s="38"/>
      <c r="AV1155" s="38"/>
      <c r="AW1155" s="38"/>
      <c r="AX1155" s="38"/>
      <c r="AY1155" s="38"/>
      <c r="AZ1155" s="38"/>
      <c r="BA1155" s="38"/>
      <c r="BB1155" s="38"/>
      <c r="BC1155" s="38"/>
      <c r="BD1155" s="38"/>
      <c r="BE1155" s="38"/>
      <c r="BF1155" s="38"/>
      <c r="BG1155" s="38"/>
      <c r="BH1155" s="38"/>
      <c r="BI1155" s="38"/>
      <c r="BJ1155" s="38"/>
      <c r="BK1155" s="38"/>
      <c r="BL1155" s="38"/>
      <c r="BM1155" s="38"/>
      <c r="BN1155" s="38"/>
      <c r="BO1155" s="38"/>
      <c r="BP1155" s="38"/>
      <c r="BQ1155" s="39"/>
      <c r="BR1155" s="39"/>
      <c r="BS1155" s="39"/>
      <c r="BT1155" s="39"/>
      <c r="BU1155" s="39"/>
      <c r="BV1155" s="39"/>
      <c r="BW1155" s="39"/>
      <c r="BX1155" s="39"/>
      <c r="BY1155" s="39"/>
      <c r="BZ1155" s="39"/>
      <c r="CA1155" s="39"/>
      <c r="CB1155" s="39"/>
      <c r="CF1155" s="18">
        <f t="shared" si="138"/>
        <v>9737.9310344827591</v>
      </c>
      <c r="CG1155" s="18">
        <f t="shared" si="143"/>
        <v>0</v>
      </c>
      <c r="CH1155" s="13">
        <f t="shared" si="137"/>
        <v>9737.9310344827591</v>
      </c>
      <c r="CI1155" s="13">
        <f t="shared" si="139"/>
        <v>20577.586206896554</v>
      </c>
      <c r="CJ1155" s="13">
        <f t="shared" si="140"/>
        <v>30315.517241379312</v>
      </c>
      <c r="CK1155" s="13"/>
      <c r="CL1155" s="13">
        <f t="shared" si="141"/>
        <v>205775.86206896554</v>
      </c>
      <c r="CN1155" t="s">
        <v>224</v>
      </c>
      <c r="CO1155" t="s">
        <v>213</v>
      </c>
      <c r="CP1155" t="s">
        <v>970</v>
      </c>
      <c r="CQ1155" t="s">
        <v>25</v>
      </c>
      <c r="CR1155" s="18">
        <f t="shared" si="142"/>
        <v>30315.517241379312</v>
      </c>
    </row>
    <row r="1156" spans="1:96" x14ac:dyDescent="0.25">
      <c r="A1156" t="s">
        <v>29</v>
      </c>
      <c r="B1156" s="11">
        <v>4422</v>
      </c>
      <c r="C1156">
        <v>464</v>
      </c>
      <c r="D1156" s="21" t="s">
        <v>968</v>
      </c>
      <c r="E1156" s="11" t="s">
        <v>1356</v>
      </c>
      <c r="F1156" s="11" t="s">
        <v>439</v>
      </c>
      <c r="G1156" s="13">
        <v>4868.9655172413795</v>
      </c>
      <c r="H1156" s="13">
        <v>5648</v>
      </c>
      <c r="I1156" s="14">
        <v>48</v>
      </c>
      <c r="J1156" s="15">
        <v>43429</v>
      </c>
      <c r="K1156" s="15">
        <v>44859</v>
      </c>
      <c r="L1156" s="13">
        <v>207758.62068965519</v>
      </c>
      <c r="M1156" s="13">
        <v>20775.862068965522</v>
      </c>
      <c r="N1156" s="16">
        <v>0</v>
      </c>
      <c r="O1156" s="13"/>
      <c r="P1156" s="13">
        <v>4868.9655172413795</v>
      </c>
      <c r="Q1156" s="13">
        <v>4868.9655172413795</v>
      </c>
      <c r="R1156" s="13">
        <v>4868.9655172413795</v>
      </c>
      <c r="S1156" s="13">
        <v>4868.9655172413795</v>
      </c>
      <c r="T1156" s="13">
        <v>4868.9655172413795</v>
      </c>
      <c r="U1156" s="13">
        <v>4868.9655172413795</v>
      </c>
      <c r="V1156" s="25">
        <v>4868.9655172413795</v>
      </c>
      <c r="W1156" s="13"/>
      <c r="X1156" s="13"/>
      <c r="Y1156" s="13"/>
      <c r="Z1156" s="38">
        <v>4868.9655172413795</v>
      </c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38"/>
      <c r="AS1156" s="38"/>
      <c r="AT1156" s="38"/>
      <c r="AU1156" s="38"/>
      <c r="AV1156" s="38"/>
      <c r="AW1156" s="38"/>
      <c r="AX1156" s="38"/>
      <c r="AY1156" s="38"/>
      <c r="AZ1156" s="38"/>
      <c r="BA1156" s="38"/>
      <c r="BB1156" s="38"/>
      <c r="BC1156" s="38"/>
      <c r="BD1156" s="38"/>
      <c r="BE1156" s="38"/>
      <c r="BF1156" s="38"/>
      <c r="BG1156" s="38"/>
      <c r="BH1156" s="38"/>
      <c r="BI1156" s="38"/>
      <c r="BJ1156" s="38"/>
      <c r="BK1156" s="38"/>
      <c r="BL1156" s="38"/>
      <c r="BM1156" s="38"/>
      <c r="BN1156" s="38"/>
      <c r="BO1156" s="38"/>
      <c r="BP1156" s="38"/>
      <c r="BQ1156" s="39"/>
      <c r="BR1156" s="39"/>
      <c r="BS1156" s="39"/>
      <c r="BT1156" s="39"/>
      <c r="BU1156" s="39"/>
      <c r="BV1156" s="39"/>
      <c r="BW1156" s="39"/>
      <c r="BX1156" s="39"/>
      <c r="BY1156" s="39"/>
      <c r="BZ1156" s="39"/>
      <c r="CA1156" s="39"/>
      <c r="CB1156" s="39"/>
      <c r="CF1156" s="18">
        <f t="shared" si="138"/>
        <v>9737.9310344827591</v>
      </c>
      <c r="CG1156" s="18">
        <f t="shared" si="143"/>
        <v>0</v>
      </c>
      <c r="CH1156" s="13">
        <f t="shared" si="137"/>
        <v>9737.9310344827591</v>
      </c>
      <c r="CI1156" s="13">
        <f t="shared" si="139"/>
        <v>20775.862068965522</v>
      </c>
      <c r="CJ1156" s="13">
        <f t="shared" si="140"/>
        <v>30513.793103448283</v>
      </c>
      <c r="CK1156" s="13"/>
      <c r="CL1156" s="13">
        <f t="shared" si="141"/>
        <v>207758.62068965519</v>
      </c>
      <c r="CN1156" t="s">
        <v>224</v>
      </c>
      <c r="CO1156" t="s">
        <v>213</v>
      </c>
      <c r="CP1156" t="s">
        <v>970</v>
      </c>
      <c r="CQ1156" t="s">
        <v>25</v>
      </c>
      <c r="CR1156" s="18">
        <f t="shared" si="142"/>
        <v>30513.793103448283</v>
      </c>
    </row>
    <row r="1157" spans="1:96" x14ac:dyDescent="0.25">
      <c r="A1157" t="s">
        <v>29</v>
      </c>
      <c r="B1157" s="11">
        <v>4422</v>
      </c>
      <c r="C1157">
        <v>465</v>
      </c>
      <c r="D1157" s="21" t="s">
        <v>968</v>
      </c>
      <c r="E1157" s="11" t="s">
        <v>1357</v>
      </c>
      <c r="F1157" s="11" t="s">
        <v>439</v>
      </c>
      <c r="G1157" s="13">
        <v>3012.6724137931037</v>
      </c>
      <c r="H1157" s="13">
        <v>3494.7000000000003</v>
      </c>
      <c r="I1157" s="14">
        <v>48</v>
      </c>
      <c r="J1157" s="15">
        <v>43429</v>
      </c>
      <c r="K1157" s="15">
        <v>44859</v>
      </c>
      <c r="L1157" s="13">
        <v>216379.31034482759</v>
      </c>
      <c r="M1157" s="13">
        <v>21637.931034482761</v>
      </c>
      <c r="N1157" s="16">
        <v>0</v>
      </c>
      <c r="O1157" s="13"/>
      <c r="P1157" s="13">
        <v>3012.6724137931037</v>
      </c>
      <c r="Q1157" s="13">
        <v>3012.6724137931037</v>
      </c>
      <c r="R1157" s="13">
        <v>3012.6724137931037</v>
      </c>
      <c r="S1157" s="13">
        <v>3012.6724137931037</v>
      </c>
      <c r="T1157" s="13">
        <v>3012.6724137931037</v>
      </c>
      <c r="U1157" s="13">
        <v>3012.6724137931037</v>
      </c>
      <c r="V1157" s="25">
        <v>3012.6724137931037</v>
      </c>
      <c r="W1157" s="13"/>
      <c r="X1157" s="13"/>
      <c r="Y1157" s="13"/>
      <c r="Z1157" s="38">
        <v>3012.6724137931037</v>
      </c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38"/>
      <c r="AS1157" s="38"/>
      <c r="AT1157" s="38"/>
      <c r="AU1157" s="38"/>
      <c r="AV1157" s="38"/>
      <c r="AW1157" s="38"/>
      <c r="AX1157" s="38"/>
      <c r="AY1157" s="38"/>
      <c r="AZ1157" s="38"/>
      <c r="BA1157" s="38"/>
      <c r="BB1157" s="38"/>
      <c r="BC1157" s="38"/>
      <c r="BD1157" s="38"/>
      <c r="BE1157" s="38"/>
      <c r="BF1157" s="38"/>
      <c r="BG1157" s="38"/>
      <c r="BH1157" s="38"/>
      <c r="BI1157" s="38"/>
      <c r="BJ1157" s="38"/>
      <c r="BK1157" s="38"/>
      <c r="BL1157" s="38"/>
      <c r="BM1157" s="38"/>
      <c r="BN1157" s="38"/>
      <c r="BO1157" s="38"/>
      <c r="BP1157" s="38"/>
      <c r="BQ1157" s="39"/>
      <c r="BR1157" s="39"/>
      <c r="BS1157" s="39"/>
      <c r="BT1157" s="39"/>
      <c r="BU1157" s="39"/>
      <c r="BV1157" s="39"/>
      <c r="BW1157" s="39"/>
      <c r="BX1157" s="39"/>
      <c r="BY1157" s="39"/>
      <c r="BZ1157" s="39"/>
      <c r="CA1157" s="39"/>
      <c r="CB1157" s="39"/>
      <c r="CF1157" s="18">
        <f t="shared" si="138"/>
        <v>6025.3448275862074</v>
      </c>
      <c r="CG1157" s="18">
        <f t="shared" si="143"/>
        <v>0</v>
      </c>
      <c r="CH1157" s="13">
        <f t="shared" si="137"/>
        <v>6025.3448275862074</v>
      </c>
      <c r="CI1157" s="13">
        <f t="shared" si="139"/>
        <v>21637.931034482761</v>
      </c>
      <c r="CJ1157" s="13">
        <f t="shared" si="140"/>
        <v>27663.275862068967</v>
      </c>
      <c r="CK1157" s="13"/>
      <c r="CL1157" s="13">
        <f t="shared" si="141"/>
        <v>216379.31034482759</v>
      </c>
      <c r="CN1157" t="s">
        <v>420</v>
      </c>
      <c r="CO1157" t="s">
        <v>213</v>
      </c>
      <c r="CP1157" t="s">
        <v>1067</v>
      </c>
      <c r="CQ1157" t="s">
        <v>25</v>
      </c>
      <c r="CR1157" s="18">
        <f t="shared" si="142"/>
        <v>27663.275862068967</v>
      </c>
    </row>
    <row r="1158" spans="1:96" x14ac:dyDescent="0.25">
      <c r="A1158" t="s">
        <v>29</v>
      </c>
      <c r="B1158" s="11">
        <v>4422</v>
      </c>
      <c r="C1158">
        <v>466</v>
      </c>
      <c r="D1158" s="21" t="s">
        <v>968</v>
      </c>
      <c r="E1158" s="11" t="s">
        <v>1358</v>
      </c>
      <c r="F1158" s="11" t="s">
        <v>439</v>
      </c>
      <c r="G1158" s="13">
        <v>4868.9655172413795</v>
      </c>
      <c r="H1158" s="13">
        <v>5648</v>
      </c>
      <c r="I1158" s="14">
        <v>48</v>
      </c>
      <c r="J1158" s="15">
        <v>43429</v>
      </c>
      <c r="K1158" s="15">
        <v>44859</v>
      </c>
      <c r="L1158" s="13">
        <v>216379.31034482759</v>
      </c>
      <c r="M1158" s="13">
        <v>21637.931034482761</v>
      </c>
      <c r="N1158" s="16">
        <v>0</v>
      </c>
      <c r="O1158" s="13"/>
      <c r="P1158" s="13">
        <v>4868.9655172413795</v>
      </c>
      <c r="Q1158" s="13">
        <v>4868.9655172413795</v>
      </c>
      <c r="R1158" s="13">
        <v>4868.9655172413795</v>
      </c>
      <c r="S1158" s="13">
        <v>4868.9655172413795</v>
      </c>
      <c r="T1158" s="13">
        <v>4868.9655172413795</v>
      </c>
      <c r="U1158" s="13">
        <v>4868.9655172413795</v>
      </c>
      <c r="V1158" s="25">
        <v>4868.9655172413795</v>
      </c>
      <c r="W1158" s="13"/>
      <c r="X1158" s="13"/>
      <c r="Y1158" s="13"/>
      <c r="Z1158" s="38">
        <v>4868.9655172413795</v>
      </c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8"/>
      <c r="AR1158" s="38"/>
      <c r="AS1158" s="38"/>
      <c r="AT1158" s="38"/>
      <c r="AU1158" s="38"/>
      <c r="AV1158" s="38"/>
      <c r="AW1158" s="38"/>
      <c r="AX1158" s="38"/>
      <c r="AY1158" s="38"/>
      <c r="AZ1158" s="38"/>
      <c r="BA1158" s="38"/>
      <c r="BB1158" s="38"/>
      <c r="BC1158" s="38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38"/>
      <c r="BN1158" s="38"/>
      <c r="BO1158" s="38"/>
      <c r="BP1158" s="38"/>
      <c r="BQ1158" s="39"/>
      <c r="BR1158" s="39"/>
      <c r="BS1158" s="39"/>
      <c r="BT1158" s="39"/>
      <c r="BU1158" s="39"/>
      <c r="BV1158" s="39"/>
      <c r="BW1158" s="39"/>
      <c r="BX1158" s="39"/>
      <c r="BY1158" s="39"/>
      <c r="BZ1158" s="39"/>
      <c r="CA1158" s="39"/>
      <c r="CB1158" s="39"/>
      <c r="CF1158" s="18">
        <f t="shared" si="138"/>
        <v>9737.9310344827591</v>
      </c>
      <c r="CG1158" s="18">
        <f t="shared" si="143"/>
        <v>0</v>
      </c>
      <c r="CH1158" s="13">
        <f t="shared" si="137"/>
        <v>9737.9310344827591</v>
      </c>
      <c r="CI1158" s="13">
        <f t="shared" si="139"/>
        <v>21637.931034482761</v>
      </c>
      <c r="CJ1158" s="13">
        <f t="shared" si="140"/>
        <v>31375.862068965522</v>
      </c>
      <c r="CK1158" s="13"/>
      <c r="CL1158" s="13">
        <f t="shared" si="141"/>
        <v>216379.31034482759</v>
      </c>
      <c r="CN1158" t="s">
        <v>224</v>
      </c>
      <c r="CO1158" t="s">
        <v>213</v>
      </c>
      <c r="CP1158" t="s">
        <v>970</v>
      </c>
      <c r="CQ1158" t="s">
        <v>25</v>
      </c>
      <c r="CR1158" s="18">
        <f t="shared" si="142"/>
        <v>31375.862068965522</v>
      </c>
    </row>
    <row r="1159" spans="1:96" x14ac:dyDescent="0.25">
      <c r="A1159" t="s">
        <v>29</v>
      </c>
      <c r="B1159" s="11">
        <v>4422</v>
      </c>
      <c r="C1159">
        <v>467</v>
      </c>
      <c r="D1159" s="21" t="s">
        <v>968</v>
      </c>
      <c r="E1159" s="11" t="s">
        <v>1359</v>
      </c>
      <c r="F1159" s="11" t="s">
        <v>439</v>
      </c>
      <c r="G1159" s="13">
        <v>4868.9655172413795</v>
      </c>
      <c r="H1159" s="13">
        <v>5648</v>
      </c>
      <c r="I1159" s="14">
        <v>48</v>
      </c>
      <c r="J1159" s="15">
        <v>43429</v>
      </c>
      <c r="K1159" s="15">
        <v>44859</v>
      </c>
      <c r="L1159" s="13">
        <v>216379.31034482759</v>
      </c>
      <c r="M1159" s="13">
        <v>21637.931034482761</v>
      </c>
      <c r="N1159" s="16">
        <v>0</v>
      </c>
      <c r="O1159" s="13"/>
      <c r="P1159" s="13">
        <v>4868.9655172413795</v>
      </c>
      <c r="Q1159" s="13">
        <v>4868.9655172413795</v>
      </c>
      <c r="R1159" s="13">
        <v>4868.9655172413795</v>
      </c>
      <c r="S1159" s="13">
        <v>4868.9655172413795</v>
      </c>
      <c r="T1159" s="13">
        <v>4868.9655172413795</v>
      </c>
      <c r="U1159" s="13">
        <v>4868.9655172413795</v>
      </c>
      <c r="V1159" s="25">
        <v>4868.9655172413795</v>
      </c>
      <c r="W1159" s="13"/>
      <c r="X1159" s="13"/>
      <c r="Y1159" s="13"/>
      <c r="Z1159" s="38">
        <v>4868.9655172413795</v>
      </c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8"/>
      <c r="AR1159" s="38"/>
      <c r="AS1159" s="38"/>
      <c r="AT1159" s="38"/>
      <c r="AU1159" s="38"/>
      <c r="AV1159" s="38"/>
      <c r="AW1159" s="38"/>
      <c r="AX1159" s="38"/>
      <c r="AY1159" s="38"/>
      <c r="AZ1159" s="38"/>
      <c r="BA1159" s="38"/>
      <c r="BB1159" s="38"/>
      <c r="BC1159" s="38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38"/>
      <c r="BN1159" s="38"/>
      <c r="BO1159" s="38"/>
      <c r="BP1159" s="38"/>
      <c r="BQ1159" s="39"/>
      <c r="BR1159" s="39"/>
      <c r="BS1159" s="39"/>
      <c r="BT1159" s="39"/>
      <c r="BU1159" s="39"/>
      <c r="BV1159" s="39"/>
      <c r="BW1159" s="39"/>
      <c r="BX1159" s="39"/>
      <c r="BY1159" s="39"/>
      <c r="BZ1159" s="39"/>
      <c r="CA1159" s="39"/>
      <c r="CB1159" s="39"/>
      <c r="CF1159" s="18">
        <f t="shared" si="138"/>
        <v>9737.9310344827591</v>
      </c>
      <c r="CG1159" s="18">
        <f t="shared" si="143"/>
        <v>0</v>
      </c>
      <c r="CH1159" s="13">
        <f t="shared" ref="CH1159:CH1222" si="144">+CE1159+CF1159+CG1159</f>
        <v>9737.9310344827591</v>
      </c>
      <c r="CI1159" s="13">
        <f t="shared" si="139"/>
        <v>21637.931034482761</v>
      </c>
      <c r="CJ1159" s="13">
        <f t="shared" si="140"/>
        <v>31375.862068965522</v>
      </c>
      <c r="CK1159" s="13"/>
      <c r="CL1159" s="13">
        <f t="shared" si="141"/>
        <v>216379.31034482759</v>
      </c>
      <c r="CN1159" t="s">
        <v>224</v>
      </c>
      <c r="CO1159" t="s">
        <v>213</v>
      </c>
      <c r="CP1159" t="s">
        <v>970</v>
      </c>
      <c r="CQ1159" t="s">
        <v>25</v>
      </c>
      <c r="CR1159" s="18">
        <f t="shared" si="142"/>
        <v>31375.862068965522</v>
      </c>
    </row>
    <row r="1160" spans="1:96" x14ac:dyDescent="0.25">
      <c r="A1160" t="s">
        <v>29</v>
      </c>
      <c r="B1160" s="11">
        <v>4422</v>
      </c>
      <c r="C1160">
        <v>468</v>
      </c>
      <c r="D1160" s="21" t="s">
        <v>968</v>
      </c>
      <c r="E1160" s="11" t="s">
        <v>1360</v>
      </c>
      <c r="F1160" s="11" t="s">
        <v>439</v>
      </c>
      <c r="G1160" s="13">
        <v>4868.9655172413795</v>
      </c>
      <c r="H1160" s="13">
        <v>5648</v>
      </c>
      <c r="I1160" s="14">
        <v>48</v>
      </c>
      <c r="J1160" s="15">
        <v>43429</v>
      </c>
      <c r="K1160" s="15">
        <v>44859</v>
      </c>
      <c r="L1160" s="13">
        <v>216379.31034482759</v>
      </c>
      <c r="M1160" s="13">
        <v>21637.931034482761</v>
      </c>
      <c r="N1160" s="16">
        <v>0</v>
      </c>
      <c r="O1160" s="13"/>
      <c r="P1160" s="13">
        <v>4868.9655172413795</v>
      </c>
      <c r="Q1160" s="13">
        <v>4868.9655172413795</v>
      </c>
      <c r="R1160" s="13">
        <v>4868.9655172413795</v>
      </c>
      <c r="S1160" s="13">
        <v>4868.9655172413795</v>
      </c>
      <c r="T1160" s="13">
        <v>4868.9655172413795</v>
      </c>
      <c r="U1160" s="13">
        <v>4868.9655172413795</v>
      </c>
      <c r="V1160" s="25">
        <v>4868.9655172413795</v>
      </c>
      <c r="W1160" s="13"/>
      <c r="X1160" s="13"/>
      <c r="Y1160" s="13"/>
      <c r="Z1160" s="38">
        <v>4868.9655172413795</v>
      </c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8"/>
      <c r="AR1160" s="38"/>
      <c r="AS1160" s="38"/>
      <c r="AT1160" s="38"/>
      <c r="AU1160" s="38"/>
      <c r="AV1160" s="38"/>
      <c r="AW1160" s="38"/>
      <c r="AX1160" s="38"/>
      <c r="AY1160" s="38"/>
      <c r="AZ1160" s="38"/>
      <c r="BA1160" s="38"/>
      <c r="BB1160" s="38"/>
      <c r="BC1160" s="38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38"/>
      <c r="BN1160" s="38"/>
      <c r="BO1160" s="38"/>
      <c r="BP1160" s="38"/>
      <c r="BQ1160" s="39"/>
      <c r="BR1160" s="39"/>
      <c r="BS1160" s="39"/>
      <c r="BT1160" s="39"/>
      <c r="BU1160" s="39"/>
      <c r="BV1160" s="39"/>
      <c r="BW1160" s="39"/>
      <c r="BX1160" s="39"/>
      <c r="BY1160" s="39"/>
      <c r="BZ1160" s="39"/>
      <c r="CA1160" s="39"/>
      <c r="CB1160" s="39"/>
      <c r="CF1160" s="18">
        <f t="shared" si="138"/>
        <v>9737.9310344827591</v>
      </c>
      <c r="CG1160" s="18">
        <f t="shared" si="143"/>
        <v>0</v>
      </c>
      <c r="CH1160" s="13">
        <f t="shared" si="144"/>
        <v>9737.9310344827591</v>
      </c>
      <c r="CI1160" s="13">
        <f t="shared" si="139"/>
        <v>21637.931034482761</v>
      </c>
      <c r="CJ1160" s="13">
        <f t="shared" si="140"/>
        <v>31375.862068965522</v>
      </c>
      <c r="CK1160" s="13"/>
      <c r="CL1160" s="13">
        <f t="shared" si="141"/>
        <v>216379.31034482759</v>
      </c>
      <c r="CN1160" t="s">
        <v>224</v>
      </c>
      <c r="CO1160" t="s">
        <v>213</v>
      </c>
      <c r="CP1160" t="s">
        <v>970</v>
      </c>
      <c r="CQ1160" t="s">
        <v>25</v>
      </c>
      <c r="CR1160" s="18">
        <f t="shared" si="142"/>
        <v>31375.862068965522</v>
      </c>
    </row>
    <row r="1161" spans="1:96" x14ac:dyDescent="0.25">
      <c r="A1161" t="s">
        <v>29</v>
      </c>
      <c r="B1161" s="11">
        <v>4422</v>
      </c>
      <c r="C1161">
        <v>469</v>
      </c>
      <c r="D1161" s="21" t="s">
        <v>968</v>
      </c>
      <c r="E1161" s="11" t="s">
        <v>1361</v>
      </c>
      <c r="F1161" s="11" t="s">
        <v>439</v>
      </c>
      <c r="G1161" s="13">
        <v>4868.9655172413795</v>
      </c>
      <c r="H1161" s="13">
        <v>5648</v>
      </c>
      <c r="I1161" s="14">
        <v>48</v>
      </c>
      <c r="J1161" s="15">
        <v>43429</v>
      </c>
      <c r="K1161" s="15">
        <v>44859</v>
      </c>
      <c r="L1161" s="13">
        <v>216379.31034482759</v>
      </c>
      <c r="M1161" s="13">
        <v>21637.931034482761</v>
      </c>
      <c r="N1161" s="16">
        <v>0</v>
      </c>
      <c r="O1161" s="13"/>
      <c r="P1161" s="13">
        <v>4868.9655172413795</v>
      </c>
      <c r="Q1161" s="13">
        <v>4868.9655172413795</v>
      </c>
      <c r="R1161" s="13">
        <v>4868.9655172413795</v>
      </c>
      <c r="S1161" s="13">
        <v>4868.9655172413795</v>
      </c>
      <c r="T1161" s="13">
        <v>4868.9655172413795</v>
      </c>
      <c r="U1161" s="13">
        <v>4868.9655172413795</v>
      </c>
      <c r="V1161" s="25">
        <v>4868.9655172413795</v>
      </c>
      <c r="W1161" s="13"/>
      <c r="X1161" s="13"/>
      <c r="Y1161" s="13"/>
      <c r="Z1161" s="38">
        <v>4868.9655172413795</v>
      </c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8"/>
      <c r="AR1161" s="38"/>
      <c r="AS1161" s="38"/>
      <c r="AT1161" s="38"/>
      <c r="AU1161" s="38"/>
      <c r="AV1161" s="38"/>
      <c r="AW1161" s="38"/>
      <c r="AX1161" s="38"/>
      <c r="AY1161" s="38"/>
      <c r="AZ1161" s="38"/>
      <c r="BA1161" s="38"/>
      <c r="BB1161" s="38"/>
      <c r="BC1161" s="38"/>
      <c r="BD1161" s="38"/>
      <c r="BE1161" s="38"/>
      <c r="BF1161" s="38"/>
      <c r="BG1161" s="38"/>
      <c r="BH1161" s="38"/>
      <c r="BI1161" s="38"/>
      <c r="BJ1161" s="38"/>
      <c r="BK1161" s="38"/>
      <c r="BL1161" s="38"/>
      <c r="BM1161" s="38"/>
      <c r="BN1161" s="38"/>
      <c r="BO1161" s="38"/>
      <c r="BP1161" s="38"/>
      <c r="BQ1161" s="39"/>
      <c r="BR1161" s="39"/>
      <c r="BS1161" s="39"/>
      <c r="BT1161" s="39"/>
      <c r="BU1161" s="39"/>
      <c r="BV1161" s="39"/>
      <c r="BW1161" s="39"/>
      <c r="BX1161" s="39"/>
      <c r="BY1161" s="39"/>
      <c r="BZ1161" s="39"/>
      <c r="CA1161" s="39"/>
      <c r="CB1161" s="39"/>
      <c r="CF1161" s="18">
        <f t="shared" si="138"/>
        <v>9737.9310344827591</v>
      </c>
      <c r="CG1161" s="18">
        <f t="shared" si="143"/>
        <v>0</v>
      </c>
      <c r="CH1161" s="13">
        <f t="shared" si="144"/>
        <v>9737.9310344827591</v>
      </c>
      <c r="CI1161" s="13">
        <f t="shared" si="139"/>
        <v>21637.931034482761</v>
      </c>
      <c r="CJ1161" s="13">
        <f t="shared" si="140"/>
        <v>31375.862068965522</v>
      </c>
      <c r="CK1161" s="13"/>
      <c r="CL1161" s="13">
        <f t="shared" si="141"/>
        <v>216379.31034482759</v>
      </c>
      <c r="CN1161" t="s">
        <v>224</v>
      </c>
      <c r="CO1161" t="s">
        <v>213</v>
      </c>
      <c r="CP1161" t="s">
        <v>970</v>
      </c>
      <c r="CQ1161" t="s">
        <v>25</v>
      </c>
      <c r="CR1161" s="18">
        <f t="shared" si="142"/>
        <v>31375.862068965522</v>
      </c>
    </row>
    <row r="1162" spans="1:96" x14ac:dyDescent="0.25">
      <c r="A1162" t="s">
        <v>29</v>
      </c>
      <c r="B1162" s="11">
        <v>4422</v>
      </c>
      <c r="C1162">
        <v>470</v>
      </c>
      <c r="D1162" s="21" t="s">
        <v>968</v>
      </c>
      <c r="E1162" s="11" t="s">
        <v>1362</v>
      </c>
      <c r="F1162" s="11" t="s">
        <v>439</v>
      </c>
      <c r="G1162" s="13">
        <v>4868.9655172413795</v>
      </c>
      <c r="H1162" s="13">
        <v>5648</v>
      </c>
      <c r="I1162" s="14">
        <v>48</v>
      </c>
      <c r="J1162" s="15">
        <v>43429</v>
      </c>
      <c r="K1162" s="15">
        <v>44859</v>
      </c>
      <c r="L1162" s="13">
        <v>216379.31034482759</v>
      </c>
      <c r="M1162" s="13">
        <v>21637.931034482761</v>
      </c>
      <c r="N1162" s="16">
        <v>0</v>
      </c>
      <c r="O1162" s="13"/>
      <c r="P1162" s="13">
        <v>4868.9655172413795</v>
      </c>
      <c r="Q1162" s="13">
        <v>4868.9655172413795</v>
      </c>
      <c r="R1162" s="13">
        <v>4868.9655172413795</v>
      </c>
      <c r="S1162" s="13">
        <v>4868.9655172413795</v>
      </c>
      <c r="T1162" s="13">
        <v>4868.9655172413795</v>
      </c>
      <c r="U1162" s="13">
        <v>4868.9655172413795</v>
      </c>
      <c r="V1162" s="25">
        <v>4868.9655172413795</v>
      </c>
      <c r="W1162" s="13"/>
      <c r="X1162" s="13"/>
      <c r="Y1162" s="13"/>
      <c r="Z1162" s="38">
        <v>4868.9655172413795</v>
      </c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8"/>
      <c r="AR1162" s="38"/>
      <c r="AS1162" s="38"/>
      <c r="AT1162" s="38"/>
      <c r="AU1162" s="38"/>
      <c r="AV1162" s="38"/>
      <c r="AW1162" s="38"/>
      <c r="AX1162" s="38"/>
      <c r="AY1162" s="38"/>
      <c r="AZ1162" s="38"/>
      <c r="BA1162" s="38"/>
      <c r="BB1162" s="38"/>
      <c r="BC1162" s="38"/>
      <c r="BD1162" s="38"/>
      <c r="BE1162" s="38"/>
      <c r="BF1162" s="38"/>
      <c r="BG1162" s="38"/>
      <c r="BH1162" s="38"/>
      <c r="BI1162" s="38"/>
      <c r="BJ1162" s="38"/>
      <c r="BK1162" s="38"/>
      <c r="BL1162" s="38"/>
      <c r="BM1162" s="38"/>
      <c r="BN1162" s="38"/>
      <c r="BO1162" s="38"/>
      <c r="BP1162" s="38"/>
      <c r="BQ1162" s="39"/>
      <c r="BR1162" s="39"/>
      <c r="BS1162" s="39"/>
      <c r="BT1162" s="39"/>
      <c r="BU1162" s="39"/>
      <c r="BV1162" s="39"/>
      <c r="BW1162" s="39"/>
      <c r="BX1162" s="39"/>
      <c r="BY1162" s="39"/>
      <c r="BZ1162" s="39"/>
      <c r="CA1162" s="39"/>
      <c r="CB1162" s="39"/>
      <c r="CF1162" s="18">
        <f t="shared" si="138"/>
        <v>9737.9310344827591</v>
      </c>
      <c r="CG1162" s="18">
        <f t="shared" si="143"/>
        <v>0</v>
      </c>
      <c r="CH1162" s="13">
        <f t="shared" si="144"/>
        <v>9737.9310344827591</v>
      </c>
      <c r="CI1162" s="13">
        <f t="shared" si="139"/>
        <v>21637.931034482761</v>
      </c>
      <c r="CJ1162" s="13">
        <f t="shared" si="140"/>
        <v>31375.862068965522</v>
      </c>
      <c r="CK1162" s="13"/>
      <c r="CL1162" s="13">
        <f t="shared" si="141"/>
        <v>216379.31034482759</v>
      </c>
      <c r="CN1162" t="s">
        <v>224</v>
      </c>
      <c r="CO1162" t="s">
        <v>213</v>
      </c>
      <c r="CP1162" t="s">
        <v>970</v>
      </c>
      <c r="CQ1162" t="s">
        <v>25</v>
      </c>
      <c r="CR1162" s="18">
        <f t="shared" si="142"/>
        <v>31375.862068965522</v>
      </c>
    </row>
    <row r="1163" spans="1:96" x14ac:dyDescent="0.25">
      <c r="A1163" t="s">
        <v>29</v>
      </c>
      <c r="B1163" s="11">
        <v>4422</v>
      </c>
      <c r="C1163">
        <v>471</v>
      </c>
      <c r="D1163" s="21" t="s">
        <v>968</v>
      </c>
      <c r="E1163" s="11" t="s">
        <v>1363</v>
      </c>
      <c r="F1163" s="11" t="s">
        <v>439</v>
      </c>
      <c r="G1163" s="13">
        <v>4868.9655172413795</v>
      </c>
      <c r="H1163" s="13">
        <v>5648</v>
      </c>
      <c r="I1163" s="14">
        <v>48</v>
      </c>
      <c r="J1163" s="15">
        <v>43429</v>
      </c>
      <c r="K1163" s="15">
        <v>44859</v>
      </c>
      <c r="L1163" s="13">
        <v>216379.31034482759</v>
      </c>
      <c r="M1163" s="13">
        <v>21637.931034482761</v>
      </c>
      <c r="N1163" s="16">
        <v>0</v>
      </c>
      <c r="O1163" s="13"/>
      <c r="P1163" s="13">
        <v>4868.9655172413795</v>
      </c>
      <c r="Q1163" s="13">
        <v>4868.9655172413795</v>
      </c>
      <c r="R1163" s="13">
        <v>4868.9655172413795</v>
      </c>
      <c r="S1163" s="13">
        <v>4868.9655172413795</v>
      </c>
      <c r="T1163" s="13">
        <v>4868.9655172413795</v>
      </c>
      <c r="U1163" s="13">
        <v>4868.9655172413795</v>
      </c>
      <c r="V1163" s="25">
        <v>4868.9655172413795</v>
      </c>
      <c r="W1163" s="13"/>
      <c r="X1163" s="13"/>
      <c r="Y1163" s="13"/>
      <c r="Z1163" s="38">
        <v>4868.9655172413795</v>
      </c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8"/>
      <c r="AR1163" s="38"/>
      <c r="AS1163" s="38"/>
      <c r="AT1163" s="38"/>
      <c r="AU1163" s="38"/>
      <c r="AV1163" s="38"/>
      <c r="AW1163" s="38"/>
      <c r="AX1163" s="38"/>
      <c r="AY1163" s="38"/>
      <c r="AZ1163" s="38"/>
      <c r="BA1163" s="38"/>
      <c r="BB1163" s="38"/>
      <c r="BC1163" s="38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38"/>
      <c r="BN1163" s="38"/>
      <c r="BO1163" s="38"/>
      <c r="BP1163" s="38"/>
      <c r="BQ1163" s="39"/>
      <c r="BR1163" s="39"/>
      <c r="BS1163" s="39"/>
      <c r="BT1163" s="39"/>
      <c r="BU1163" s="39"/>
      <c r="BV1163" s="39"/>
      <c r="BW1163" s="39"/>
      <c r="BX1163" s="39"/>
      <c r="BY1163" s="39"/>
      <c r="BZ1163" s="39"/>
      <c r="CA1163" s="39"/>
      <c r="CB1163" s="39"/>
      <c r="CF1163" s="18">
        <f t="shared" si="138"/>
        <v>9737.9310344827591</v>
      </c>
      <c r="CG1163" s="18">
        <f t="shared" si="143"/>
        <v>0</v>
      </c>
      <c r="CH1163" s="13">
        <f t="shared" si="144"/>
        <v>9737.9310344827591</v>
      </c>
      <c r="CI1163" s="13">
        <f t="shared" si="139"/>
        <v>21637.931034482761</v>
      </c>
      <c r="CJ1163" s="13">
        <f t="shared" si="140"/>
        <v>31375.862068965522</v>
      </c>
      <c r="CK1163" s="13"/>
      <c r="CL1163" s="13">
        <f t="shared" si="141"/>
        <v>216379.31034482759</v>
      </c>
      <c r="CN1163" t="s">
        <v>224</v>
      </c>
      <c r="CO1163" t="s">
        <v>213</v>
      </c>
      <c r="CP1163" t="s">
        <v>970</v>
      </c>
      <c r="CQ1163" t="s">
        <v>25</v>
      </c>
      <c r="CR1163" s="18">
        <f t="shared" si="142"/>
        <v>31375.862068965522</v>
      </c>
    </row>
    <row r="1164" spans="1:96" x14ac:dyDescent="0.25">
      <c r="A1164" t="s">
        <v>29</v>
      </c>
      <c r="B1164" s="11">
        <v>4422</v>
      </c>
      <c r="C1164">
        <v>472</v>
      </c>
      <c r="D1164" s="21" t="s">
        <v>968</v>
      </c>
      <c r="E1164" s="11" t="s">
        <v>1364</v>
      </c>
      <c r="F1164" s="11" t="s">
        <v>439</v>
      </c>
      <c r="G1164" s="13">
        <v>4868.9655172413795</v>
      </c>
      <c r="H1164" s="13">
        <v>5648</v>
      </c>
      <c r="I1164" s="14">
        <v>48</v>
      </c>
      <c r="J1164" s="15">
        <v>43429</v>
      </c>
      <c r="K1164" s="15">
        <v>44859</v>
      </c>
      <c r="L1164" s="13">
        <v>216379.31034482759</v>
      </c>
      <c r="M1164" s="13">
        <v>21637.931034482761</v>
      </c>
      <c r="N1164" s="16">
        <v>0</v>
      </c>
      <c r="O1164" s="13"/>
      <c r="P1164" s="13">
        <v>4868.9655172413795</v>
      </c>
      <c r="Q1164" s="13">
        <v>4868.9655172413795</v>
      </c>
      <c r="R1164" s="13">
        <v>4868.9655172413795</v>
      </c>
      <c r="S1164" s="13">
        <v>4868.9655172413795</v>
      </c>
      <c r="T1164" s="13">
        <v>4868.9655172413795</v>
      </c>
      <c r="U1164" s="13">
        <v>4868.9655172413795</v>
      </c>
      <c r="V1164" s="25">
        <v>4868.9655172413795</v>
      </c>
      <c r="W1164" s="13"/>
      <c r="X1164" s="13"/>
      <c r="Y1164" s="13"/>
      <c r="Z1164" s="38">
        <v>4868.9655172413795</v>
      </c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38"/>
      <c r="AS1164" s="38"/>
      <c r="AT1164" s="38"/>
      <c r="AU1164" s="38"/>
      <c r="AV1164" s="38"/>
      <c r="AW1164" s="38"/>
      <c r="AX1164" s="38"/>
      <c r="AY1164" s="38"/>
      <c r="AZ1164" s="38"/>
      <c r="BA1164" s="38"/>
      <c r="BB1164" s="38"/>
      <c r="BC1164" s="38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38"/>
      <c r="BN1164" s="38"/>
      <c r="BO1164" s="38"/>
      <c r="BP1164" s="38"/>
      <c r="BQ1164" s="39"/>
      <c r="BR1164" s="39"/>
      <c r="BS1164" s="39"/>
      <c r="BT1164" s="39"/>
      <c r="BU1164" s="39"/>
      <c r="BV1164" s="39"/>
      <c r="BW1164" s="39"/>
      <c r="BX1164" s="39"/>
      <c r="BY1164" s="39"/>
      <c r="BZ1164" s="39"/>
      <c r="CA1164" s="39"/>
      <c r="CB1164" s="39"/>
      <c r="CF1164" s="18">
        <f t="shared" si="138"/>
        <v>9737.9310344827591</v>
      </c>
      <c r="CG1164" s="18">
        <f t="shared" si="143"/>
        <v>0</v>
      </c>
      <c r="CH1164" s="13">
        <f t="shared" si="144"/>
        <v>9737.9310344827591</v>
      </c>
      <c r="CI1164" s="13">
        <f t="shared" si="139"/>
        <v>21637.931034482761</v>
      </c>
      <c r="CJ1164" s="13">
        <f t="shared" si="140"/>
        <v>31375.862068965522</v>
      </c>
      <c r="CK1164" s="13"/>
      <c r="CL1164" s="13">
        <f t="shared" si="141"/>
        <v>216379.31034482759</v>
      </c>
      <c r="CN1164" t="s">
        <v>224</v>
      </c>
      <c r="CO1164" t="s">
        <v>213</v>
      </c>
      <c r="CP1164" t="s">
        <v>970</v>
      </c>
      <c r="CQ1164" t="s">
        <v>25</v>
      </c>
      <c r="CR1164" s="18">
        <f t="shared" si="142"/>
        <v>31375.862068965522</v>
      </c>
    </row>
    <row r="1165" spans="1:96" x14ac:dyDescent="0.25">
      <c r="A1165" t="s">
        <v>29</v>
      </c>
      <c r="B1165" s="11">
        <v>4422</v>
      </c>
      <c r="C1165">
        <v>475</v>
      </c>
      <c r="D1165" s="21" t="s">
        <v>968</v>
      </c>
      <c r="E1165" s="11" t="s">
        <v>1365</v>
      </c>
      <c r="F1165" s="11" t="s">
        <v>439</v>
      </c>
      <c r="G1165" s="13">
        <v>4868.9655172413795</v>
      </c>
      <c r="H1165" s="13">
        <v>5648</v>
      </c>
      <c r="I1165" s="14">
        <v>48</v>
      </c>
      <c r="J1165" s="15">
        <v>43429</v>
      </c>
      <c r="K1165" s="15">
        <v>44859</v>
      </c>
      <c r="L1165" s="13">
        <v>216379.31034482759</v>
      </c>
      <c r="M1165" s="13">
        <v>21637.931034482761</v>
      </c>
      <c r="N1165" s="16">
        <v>0</v>
      </c>
      <c r="O1165" s="13"/>
      <c r="P1165" s="13">
        <v>4868.9655172413795</v>
      </c>
      <c r="Q1165" s="13">
        <v>4868.9655172413795</v>
      </c>
      <c r="R1165" s="13">
        <v>4868.9655172413795</v>
      </c>
      <c r="S1165" s="13">
        <v>4868.9655172413795</v>
      </c>
      <c r="T1165" s="13">
        <v>4868.9655172413795</v>
      </c>
      <c r="U1165" s="13">
        <v>4868.9655172413795</v>
      </c>
      <c r="V1165" s="25">
        <v>4868.9655172413795</v>
      </c>
      <c r="W1165" s="13"/>
      <c r="X1165" s="13"/>
      <c r="Y1165" s="13"/>
      <c r="Z1165" s="38">
        <v>4868.9655172413795</v>
      </c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8"/>
      <c r="AR1165" s="38"/>
      <c r="AS1165" s="38"/>
      <c r="AT1165" s="38"/>
      <c r="AU1165" s="38"/>
      <c r="AV1165" s="38"/>
      <c r="AW1165" s="38"/>
      <c r="AX1165" s="38"/>
      <c r="AY1165" s="38"/>
      <c r="AZ1165" s="38"/>
      <c r="BA1165" s="38"/>
      <c r="BB1165" s="38"/>
      <c r="BC1165" s="38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38"/>
      <c r="BN1165" s="38"/>
      <c r="BO1165" s="38"/>
      <c r="BP1165" s="38"/>
      <c r="BQ1165" s="39"/>
      <c r="BR1165" s="39"/>
      <c r="BS1165" s="39"/>
      <c r="BT1165" s="39"/>
      <c r="BU1165" s="39"/>
      <c r="BV1165" s="39"/>
      <c r="BW1165" s="39"/>
      <c r="BX1165" s="39"/>
      <c r="BY1165" s="39"/>
      <c r="BZ1165" s="39"/>
      <c r="CA1165" s="39"/>
      <c r="CB1165" s="39"/>
      <c r="CF1165" s="18">
        <f t="shared" ref="CF1165:CF1228" si="145">SUM(X1165:CB1165)+G1165</f>
        <v>9737.9310344827591</v>
      </c>
      <c r="CG1165" s="18">
        <f t="shared" si="143"/>
        <v>0</v>
      </c>
      <c r="CH1165" s="13">
        <f t="shared" si="144"/>
        <v>9737.9310344827591</v>
      </c>
      <c r="CI1165" s="13">
        <f t="shared" ref="CI1165:CI1228" si="146">+M1165</f>
        <v>21637.931034482761</v>
      </c>
      <c r="CJ1165" s="13">
        <f t="shared" ref="CJ1165:CJ1228" si="147">+CH1165+CI1165</f>
        <v>31375.862068965522</v>
      </c>
      <c r="CK1165" s="13"/>
      <c r="CL1165" s="13">
        <f t="shared" ref="CL1165:CL1228" si="148">+L1165</f>
        <v>216379.31034482759</v>
      </c>
      <c r="CN1165" t="s">
        <v>224</v>
      </c>
      <c r="CO1165" t="s">
        <v>213</v>
      </c>
      <c r="CP1165" t="s">
        <v>970</v>
      </c>
      <c r="CQ1165" t="s">
        <v>25</v>
      </c>
      <c r="CR1165" s="18">
        <f t="shared" ref="CR1165:CR1228" si="149">+CJ1165</f>
        <v>31375.862068965522</v>
      </c>
    </row>
    <row r="1166" spans="1:96" x14ac:dyDescent="0.25">
      <c r="A1166" t="s">
        <v>29</v>
      </c>
      <c r="B1166" s="11">
        <v>4422</v>
      </c>
      <c r="C1166">
        <v>476</v>
      </c>
      <c r="D1166" s="21" t="s">
        <v>968</v>
      </c>
      <c r="E1166" s="11" t="s">
        <v>1366</v>
      </c>
      <c r="F1166" s="11" t="s">
        <v>439</v>
      </c>
      <c r="G1166" s="13">
        <v>4868.9655172413795</v>
      </c>
      <c r="H1166" s="13">
        <v>5648</v>
      </c>
      <c r="I1166" s="14">
        <v>48</v>
      </c>
      <c r="J1166" s="15">
        <v>43429</v>
      </c>
      <c r="K1166" s="15">
        <v>44859</v>
      </c>
      <c r="L1166" s="13">
        <v>216379.31034482759</v>
      </c>
      <c r="M1166" s="13">
        <v>21637.931034482761</v>
      </c>
      <c r="N1166" s="16">
        <v>0</v>
      </c>
      <c r="O1166" s="13"/>
      <c r="P1166" s="13">
        <v>4868.9655172413795</v>
      </c>
      <c r="Q1166" s="13">
        <v>4868.9655172413795</v>
      </c>
      <c r="R1166" s="13">
        <v>4868.9655172413795</v>
      </c>
      <c r="S1166" s="13">
        <v>4868.9655172413795</v>
      </c>
      <c r="T1166" s="13">
        <v>4868.9655172413795</v>
      </c>
      <c r="U1166" s="13">
        <v>4868.9655172413795</v>
      </c>
      <c r="V1166" s="25">
        <v>4868.9655172413795</v>
      </c>
      <c r="W1166" s="13"/>
      <c r="X1166" s="13"/>
      <c r="Y1166" s="13"/>
      <c r="Z1166" s="38">
        <v>4868.9655172413795</v>
      </c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8"/>
      <c r="AR1166" s="38"/>
      <c r="AS1166" s="38"/>
      <c r="AT1166" s="38"/>
      <c r="AU1166" s="38"/>
      <c r="AV1166" s="38"/>
      <c r="AW1166" s="38"/>
      <c r="AX1166" s="38"/>
      <c r="AY1166" s="38"/>
      <c r="AZ1166" s="38"/>
      <c r="BA1166" s="38"/>
      <c r="BB1166" s="38"/>
      <c r="BC1166" s="38"/>
      <c r="BD1166" s="38"/>
      <c r="BE1166" s="38"/>
      <c r="BF1166" s="38"/>
      <c r="BG1166" s="38"/>
      <c r="BH1166" s="38"/>
      <c r="BI1166" s="38"/>
      <c r="BJ1166" s="38"/>
      <c r="BK1166" s="38"/>
      <c r="BL1166" s="38"/>
      <c r="BM1166" s="38"/>
      <c r="BN1166" s="38"/>
      <c r="BO1166" s="38"/>
      <c r="BP1166" s="38"/>
      <c r="BQ1166" s="39"/>
      <c r="BR1166" s="39"/>
      <c r="BS1166" s="39"/>
      <c r="BT1166" s="39"/>
      <c r="BU1166" s="39"/>
      <c r="BV1166" s="39"/>
      <c r="BW1166" s="39"/>
      <c r="BX1166" s="39"/>
      <c r="BY1166" s="39"/>
      <c r="BZ1166" s="39"/>
      <c r="CA1166" s="39"/>
      <c r="CB1166" s="39"/>
      <c r="CF1166" s="18">
        <f t="shared" si="145"/>
        <v>9737.9310344827591</v>
      </c>
      <c r="CG1166" s="18">
        <f t="shared" si="143"/>
        <v>0</v>
      </c>
      <c r="CH1166" s="13">
        <f t="shared" si="144"/>
        <v>9737.9310344827591</v>
      </c>
      <c r="CI1166" s="13">
        <f t="shared" si="146"/>
        <v>21637.931034482761</v>
      </c>
      <c r="CJ1166" s="13">
        <f t="shared" si="147"/>
        <v>31375.862068965522</v>
      </c>
      <c r="CK1166" s="13"/>
      <c r="CL1166" s="13">
        <f t="shared" si="148"/>
        <v>216379.31034482759</v>
      </c>
      <c r="CN1166" t="s">
        <v>224</v>
      </c>
      <c r="CO1166" t="s">
        <v>213</v>
      </c>
      <c r="CP1166" t="s">
        <v>970</v>
      </c>
      <c r="CQ1166" t="s">
        <v>25</v>
      </c>
      <c r="CR1166" s="18">
        <f t="shared" si="149"/>
        <v>31375.862068965522</v>
      </c>
    </row>
    <row r="1167" spans="1:96" x14ac:dyDescent="0.25">
      <c r="A1167" t="s">
        <v>29</v>
      </c>
      <c r="B1167" s="11">
        <v>4422</v>
      </c>
      <c r="C1167">
        <v>477</v>
      </c>
      <c r="D1167" s="21" t="s">
        <v>968</v>
      </c>
      <c r="E1167" s="11" t="s">
        <v>1367</v>
      </c>
      <c r="F1167" s="11" t="s">
        <v>439</v>
      </c>
      <c r="G1167" s="13">
        <v>4868.9655172413795</v>
      </c>
      <c r="H1167" s="13">
        <v>5648</v>
      </c>
      <c r="I1167" s="14">
        <v>48</v>
      </c>
      <c r="J1167" s="15">
        <v>43429</v>
      </c>
      <c r="K1167" s="15">
        <v>44859</v>
      </c>
      <c r="L1167" s="13">
        <v>216379.31034482759</v>
      </c>
      <c r="M1167" s="13">
        <v>21637.931034482761</v>
      </c>
      <c r="N1167" s="16">
        <v>0</v>
      </c>
      <c r="O1167" s="13"/>
      <c r="P1167" s="13">
        <v>4868.9655172413795</v>
      </c>
      <c r="Q1167" s="13">
        <v>4868.9655172413795</v>
      </c>
      <c r="R1167" s="13">
        <v>4868.9655172413795</v>
      </c>
      <c r="S1167" s="13">
        <v>4868.9655172413795</v>
      </c>
      <c r="T1167" s="13">
        <v>4868.9655172413795</v>
      </c>
      <c r="U1167" s="13">
        <v>4868.9655172413795</v>
      </c>
      <c r="V1167" s="25">
        <v>4868.9655172413795</v>
      </c>
      <c r="W1167" s="13"/>
      <c r="X1167" s="13"/>
      <c r="Y1167" s="13"/>
      <c r="Z1167" s="38">
        <v>4868.9655172413795</v>
      </c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8"/>
      <c r="AR1167" s="38"/>
      <c r="AS1167" s="38"/>
      <c r="AT1167" s="38"/>
      <c r="AU1167" s="38"/>
      <c r="AV1167" s="38"/>
      <c r="AW1167" s="38"/>
      <c r="AX1167" s="38"/>
      <c r="AY1167" s="38"/>
      <c r="AZ1167" s="38"/>
      <c r="BA1167" s="38"/>
      <c r="BB1167" s="38"/>
      <c r="BC1167" s="38"/>
      <c r="BD1167" s="38"/>
      <c r="BE1167" s="38"/>
      <c r="BF1167" s="38"/>
      <c r="BG1167" s="38"/>
      <c r="BH1167" s="38"/>
      <c r="BI1167" s="38"/>
      <c r="BJ1167" s="38"/>
      <c r="BK1167" s="38"/>
      <c r="BL1167" s="38"/>
      <c r="BM1167" s="38"/>
      <c r="BN1167" s="38"/>
      <c r="BO1167" s="38"/>
      <c r="BP1167" s="38"/>
      <c r="BQ1167" s="39"/>
      <c r="BR1167" s="39"/>
      <c r="BS1167" s="39"/>
      <c r="BT1167" s="39"/>
      <c r="BU1167" s="39"/>
      <c r="BV1167" s="39"/>
      <c r="BW1167" s="39"/>
      <c r="BX1167" s="39"/>
      <c r="BY1167" s="39"/>
      <c r="BZ1167" s="39"/>
      <c r="CA1167" s="39"/>
      <c r="CB1167" s="39"/>
      <c r="CF1167" s="18">
        <f t="shared" si="145"/>
        <v>9737.9310344827591</v>
      </c>
      <c r="CG1167" s="18">
        <f t="shared" si="143"/>
        <v>0</v>
      </c>
      <c r="CH1167" s="13">
        <f t="shared" si="144"/>
        <v>9737.9310344827591</v>
      </c>
      <c r="CI1167" s="13">
        <f t="shared" si="146"/>
        <v>21637.931034482761</v>
      </c>
      <c r="CJ1167" s="13">
        <f t="shared" si="147"/>
        <v>31375.862068965522</v>
      </c>
      <c r="CK1167" s="13"/>
      <c r="CL1167" s="13">
        <f t="shared" si="148"/>
        <v>216379.31034482759</v>
      </c>
      <c r="CN1167" t="s">
        <v>224</v>
      </c>
      <c r="CO1167" t="s">
        <v>213</v>
      </c>
      <c r="CP1167" t="s">
        <v>970</v>
      </c>
      <c r="CQ1167" t="s">
        <v>25</v>
      </c>
      <c r="CR1167" s="18">
        <f t="shared" si="149"/>
        <v>31375.862068965522</v>
      </c>
    </row>
    <row r="1168" spans="1:96" x14ac:dyDescent="0.25">
      <c r="A1168" t="s">
        <v>29</v>
      </c>
      <c r="B1168" s="11">
        <v>4422</v>
      </c>
      <c r="C1168">
        <v>478</v>
      </c>
      <c r="D1168" s="21" t="s">
        <v>968</v>
      </c>
      <c r="E1168" s="11" t="s">
        <v>1368</v>
      </c>
      <c r="F1168" s="11" t="s">
        <v>439</v>
      </c>
      <c r="G1168" s="13">
        <v>3012.6724137931037</v>
      </c>
      <c r="H1168" s="13">
        <v>3494.7000000000003</v>
      </c>
      <c r="I1168" s="14">
        <v>48</v>
      </c>
      <c r="J1168" s="15">
        <v>43429</v>
      </c>
      <c r="K1168" s="15">
        <v>44859</v>
      </c>
      <c r="L1168" s="13">
        <v>216379.31034482759</v>
      </c>
      <c r="M1168" s="13">
        <v>21637.931034482761</v>
      </c>
      <c r="N1168" s="16">
        <v>0</v>
      </c>
      <c r="O1168" s="13"/>
      <c r="P1168" s="13">
        <v>3012.6724137931037</v>
      </c>
      <c r="Q1168" s="13">
        <v>3012.6724137931037</v>
      </c>
      <c r="R1168" s="13">
        <v>3012.6724137931037</v>
      </c>
      <c r="S1168" s="13">
        <v>3012.6724137931037</v>
      </c>
      <c r="T1168" s="13">
        <v>3012.6724137931037</v>
      </c>
      <c r="U1168" s="13">
        <v>3012.6724137931037</v>
      </c>
      <c r="V1168" s="25">
        <v>3012.6724137931037</v>
      </c>
      <c r="W1168" s="13"/>
      <c r="X1168" s="13"/>
      <c r="Y1168" s="13"/>
      <c r="Z1168" s="38">
        <v>3012.6724137931037</v>
      </c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8"/>
      <c r="AR1168" s="38"/>
      <c r="AS1168" s="38"/>
      <c r="AT1168" s="38"/>
      <c r="AU1168" s="38"/>
      <c r="AV1168" s="38"/>
      <c r="AW1168" s="38"/>
      <c r="AX1168" s="38"/>
      <c r="AY1168" s="38"/>
      <c r="AZ1168" s="38"/>
      <c r="BA1168" s="38"/>
      <c r="BB1168" s="38"/>
      <c r="BC1168" s="38"/>
      <c r="BD1168" s="38"/>
      <c r="BE1168" s="38"/>
      <c r="BF1168" s="38"/>
      <c r="BG1168" s="38"/>
      <c r="BH1168" s="38"/>
      <c r="BI1168" s="38"/>
      <c r="BJ1168" s="38"/>
      <c r="BK1168" s="38"/>
      <c r="BL1168" s="38"/>
      <c r="BM1168" s="38"/>
      <c r="BN1168" s="38"/>
      <c r="BO1168" s="38"/>
      <c r="BP1168" s="38"/>
      <c r="BQ1168" s="39"/>
      <c r="BR1168" s="39"/>
      <c r="BS1168" s="39"/>
      <c r="BT1168" s="39"/>
      <c r="BU1168" s="39"/>
      <c r="BV1168" s="39"/>
      <c r="BW1168" s="39"/>
      <c r="BX1168" s="39"/>
      <c r="BY1168" s="39"/>
      <c r="BZ1168" s="39"/>
      <c r="CA1168" s="39"/>
      <c r="CB1168" s="39"/>
      <c r="CF1168" s="18">
        <f t="shared" si="145"/>
        <v>6025.3448275862074</v>
      </c>
      <c r="CG1168" s="18">
        <f t="shared" si="143"/>
        <v>0</v>
      </c>
      <c r="CH1168" s="13">
        <f t="shared" si="144"/>
        <v>6025.3448275862074</v>
      </c>
      <c r="CI1168" s="13">
        <f t="shared" si="146"/>
        <v>21637.931034482761</v>
      </c>
      <c r="CJ1168" s="13">
        <f t="shared" si="147"/>
        <v>27663.275862068967</v>
      </c>
      <c r="CK1168" s="13"/>
      <c r="CL1168" s="13">
        <f t="shared" si="148"/>
        <v>216379.31034482759</v>
      </c>
      <c r="CN1168" t="s">
        <v>420</v>
      </c>
      <c r="CO1168" t="s">
        <v>213</v>
      </c>
      <c r="CP1168" t="s">
        <v>1067</v>
      </c>
      <c r="CQ1168" t="s">
        <v>25</v>
      </c>
      <c r="CR1168" s="18">
        <f t="shared" si="149"/>
        <v>27663.275862068967</v>
      </c>
    </row>
    <row r="1169" spans="1:96" x14ac:dyDescent="0.25">
      <c r="A1169" t="s">
        <v>29</v>
      </c>
      <c r="B1169" s="11">
        <v>4422</v>
      </c>
      <c r="C1169">
        <v>479</v>
      </c>
      <c r="D1169" s="21" t="s">
        <v>968</v>
      </c>
      <c r="E1169" s="11" t="s">
        <v>1369</v>
      </c>
      <c r="F1169" s="11" t="s">
        <v>439</v>
      </c>
      <c r="G1169" s="13">
        <v>5135.2413793103451</v>
      </c>
      <c r="H1169" s="13">
        <v>5956.88</v>
      </c>
      <c r="I1169" s="14">
        <v>48</v>
      </c>
      <c r="J1169" s="15">
        <v>43429</v>
      </c>
      <c r="K1169" s="15">
        <v>44859</v>
      </c>
      <c r="L1169" s="13">
        <v>216379.31034482759</v>
      </c>
      <c r="M1169" s="13">
        <v>21637.931034482761</v>
      </c>
      <c r="N1169" s="16">
        <v>0</v>
      </c>
      <c r="O1169" s="13"/>
      <c r="P1169" s="13">
        <v>5135.2413793103451</v>
      </c>
      <c r="Q1169" s="13">
        <v>5135.2413793103451</v>
      </c>
      <c r="R1169" s="13">
        <v>5135.2413793103451</v>
      </c>
      <c r="S1169" s="13">
        <v>5135.2413793103451</v>
      </c>
      <c r="T1169" s="13">
        <v>5135.2413793103451</v>
      </c>
      <c r="U1169" s="13">
        <v>5135.2413793103451</v>
      </c>
      <c r="V1169" s="25">
        <v>5135.2413793103451</v>
      </c>
      <c r="W1169" s="13"/>
      <c r="X1169" s="13"/>
      <c r="Y1169" s="13"/>
      <c r="Z1169" s="38">
        <v>5135.2413793103451</v>
      </c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8"/>
      <c r="AR1169" s="38"/>
      <c r="AS1169" s="38"/>
      <c r="AT1169" s="38"/>
      <c r="AU1169" s="38"/>
      <c r="AV1169" s="38"/>
      <c r="AW1169" s="38"/>
      <c r="AX1169" s="38"/>
      <c r="AY1169" s="38"/>
      <c r="AZ1169" s="38"/>
      <c r="BA1169" s="38"/>
      <c r="BB1169" s="38"/>
      <c r="BC1169" s="38"/>
      <c r="BD1169" s="38"/>
      <c r="BE1169" s="38"/>
      <c r="BF1169" s="38"/>
      <c r="BG1169" s="38"/>
      <c r="BH1169" s="38"/>
      <c r="BI1169" s="38"/>
      <c r="BJ1169" s="38"/>
      <c r="BK1169" s="38"/>
      <c r="BL1169" s="38"/>
      <c r="BM1169" s="38"/>
      <c r="BN1169" s="38"/>
      <c r="BO1169" s="38"/>
      <c r="BP1169" s="38"/>
      <c r="BQ1169" s="39"/>
      <c r="BR1169" s="39"/>
      <c r="BS1169" s="39"/>
      <c r="BT1169" s="39"/>
      <c r="BU1169" s="39"/>
      <c r="BV1169" s="39"/>
      <c r="BW1169" s="39"/>
      <c r="BX1169" s="39"/>
      <c r="BY1169" s="39"/>
      <c r="BZ1169" s="39"/>
      <c r="CA1169" s="39"/>
      <c r="CB1169" s="39"/>
      <c r="CF1169" s="18">
        <f t="shared" si="145"/>
        <v>10270.48275862069</v>
      </c>
      <c r="CG1169" s="18">
        <f t="shared" si="143"/>
        <v>0</v>
      </c>
      <c r="CH1169" s="13">
        <f t="shared" si="144"/>
        <v>10270.48275862069</v>
      </c>
      <c r="CI1169" s="13">
        <f t="shared" si="146"/>
        <v>21637.931034482761</v>
      </c>
      <c r="CJ1169" s="13">
        <f t="shared" si="147"/>
        <v>31908.413793103449</v>
      </c>
      <c r="CK1169" s="13"/>
      <c r="CL1169" s="13">
        <f t="shared" si="148"/>
        <v>216379.31034482759</v>
      </c>
      <c r="CN1169" t="s">
        <v>1332</v>
      </c>
      <c r="CO1169" t="s">
        <v>213</v>
      </c>
      <c r="CP1169" t="s">
        <v>978</v>
      </c>
      <c r="CQ1169" t="s">
        <v>25</v>
      </c>
      <c r="CR1169" s="18">
        <f t="shared" si="149"/>
        <v>31908.413793103449</v>
      </c>
    </row>
    <row r="1170" spans="1:96" x14ac:dyDescent="0.25">
      <c r="A1170" t="s">
        <v>29</v>
      </c>
      <c r="B1170" s="11">
        <v>4422</v>
      </c>
      <c r="C1170">
        <v>480</v>
      </c>
      <c r="D1170" s="21" t="s">
        <v>968</v>
      </c>
      <c r="E1170" s="11" t="s">
        <v>1370</v>
      </c>
      <c r="F1170" s="11" t="s">
        <v>439</v>
      </c>
      <c r="G1170" s="13">
        <v>5135.2413793103451</v>
      </c>
      <c r="H1170" s="13">
        <v>5956.88</v>
      </c>
      <c r="I1170" s="14">
        <v>48</v>
      </c>
      <c r="J1170" s="15">
        <v>43429</v>
      </c>
      <c r="K1170" s="15">
        <v>44859</v>
      </c>
      <c r="L1170" s="13">
        <v>216379.31034482759</v>
      </c>
      <c r="M1170" s="13">
        <v>21637.931034482761</v>
      </c>
      <c r="N1170" s="16">
        <v>0</v>
      </c>
      <c r="O1170" s="13"/>
      <c r="P1170" s="13">
        <v>5135.2413793103451</v>
      </c>
      <c r="Q1170" s="13">
        <v>5135.2413793103451</v>
      </c>
      <c r="R1170" s="13">
        <v>5135.2413793103451</v>
      </c>
      <c r="S1170" s="13">
        <v>5135.2413793103451</v>
      </c>
      <c r="T1170" s="13">
        <v>5135.2413793103451</v>
      </c>
      <c r="U1170" s="13">
        <v>5135.2413793103451</v>
      </c>
      <c r="V1170" s="25">
        <v>5135.2413793103451</v>
      </c>
      <c r="W1170" s="13"/>
      <c r="X1170" s="13"/>
      <c r="Y1170" s="13"/>
      <c r="Z1170" s="38">
        <v>5135.2413793103451</v>
      </c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8"/>
      <c r="AR1170" s="38"/>
      <c r="AS1170" s="38"/>
      <c r="AT1170" s="38"/>
      <c r="AU1170" s="38"/>
      <c r="AV1170" s="38"/>
      <c r="AW1170" s="38"/>
      <c r="AX1170" s="38"/>
      <c r="AY1170" s="38"/>
      <c r="AZ1170" s="38"/>
      <c r="BA1170" s="38"/>
      <c r="BB1170" s="38"/>
      <c r="BC1170" s="38"/>
      <c r="BD1170" s="38"/>
      <c r="BE1170" s="38"/>
      <c r="BF1170" s="38"/>
      <c r="BG1170" s="38"/>
      <c r="BH1170" s="38"/>
      <c r="BI1170" s="38"/>
      <c r="BJ1170" s="38"/>
      <c r="BK1170" s="38"/>
      <c r="BL1170" s="38"/>
      <c r="BM1170" s="38"/>
      <c r="BN1170" s="38"/>
      <c r="BO1170" s="38"/>
      <c r="BP1170" s="38"/>
      <c r="BQ1170" s="39"/>
      <c r="BR1170" s="39"/>
      <c r="BS1170" s="39"/>
      <c r="BT1170" s="39"/>
      <c r="BU1170" s="39"/>
      <c r="BV1170" s="39"/>
      <c r="BW1170" s="39"/>
      <c r="BX1170" s="39"/>
      <c r="BY1170" s="39"/>
      <c r="BZ1170" s="39"/>
      <c r="CA1170" s="39"/>
      <c r="CB1170" s="39"/>
      <c r="CF1170" s="18">
        <f t="shared" si="145"/>
        <v>10270.48275862069</v>
      </c>
      <c r="CG1170" s="18">
        <f t="shared" si="143"/>
        <v>0</v>
      </c>
      <c r="CH1170" s="13">
        <f t="shared" si="144"/>
        <v>10270.48275862069</v>
      </c>
      <c r="CI1170" s="13">
        <f t="shared" si="146"/>
        <v>21637.931034482761</v>
      </c>
      <c r="CJ1170" s="13">
        <f t="shared" si="147"/>
        <v>31908.413793103449</v>
      </c>
      <c r="CK1170" s="13"/>
      <c r="CL1170" s="13">
        <f t="shared" si="148"/>
        <v>216379.31034482759</v>
      </c>
      <c r="CN1170" t="s">
        <v>1332</v>
      </c>
      <c r="CO1170" t="s">
        <v>213</v>
      </c>
      <c r="CP1170" t="s">
        <v>978</v>
      </c>
      <c r="CQ1170" t="s">
        <v>25</v>
      </c>
      <c r="CR1170" s="18">
        <f t="shared" si="149"/>
        <v>31908.413793103449</v>
      </c>
    </row>
    <row r="1171" spans="1:96" x14ac:dyDescent="0.25">
      <c r="A1171" t="s">
        <v>29</v>
      </c>
      <c r="B1171" s="11">
        <v>4422</v>
      </c>
      <c r="C1171">
        <v>481</v>
      </c>
      <c r="D1171" s="21" t="s">
        <v>968</v>
      </c>
      <c r="E1171" s="11" t="s">
        <v>1371</v>
      </c>
      <c r="F1171" s="11" t="s">
        <v>439</v>
      </c>
      <c r="G1171" s="13">
        <v>5135.2413793103451</v>
      </c>
      <c r="H1171" s="13">
        <v>5956.88</v>
      </c>
      <c r="I1171" s="14">
        <v>48</v>
      </c>
      <c r="J1171" s="15">
        <v>43429</v>
      </c>
      <c r="K1171" s="15">
        <v>44859</v>
      </c>
      <c r="L1171" s="13">
        <v>216379.31034482759</v>
      </c>
      <c r="M1171" s="13">
        <v>21637.931034482761</v>
      </c>
      <c r="N1171" s="16">
        <v>0</v>
      </c>
      <c r="O1171" s="13"/>
      <c r="P1171" s="13">
        <v>5135.2413793103451</v>
      </c>
      <c r="Q1171" s="13">
        <v>5135.2413793103451</v>
      </c>
      <c r="R1171" s="13">
        <v>5135.2413793103451</v>
      </c>
      <c r="S1171" s="13">
        <v>5135.2413793103451</v>
      </c>
      <c r="T1171" s="13">
        <v>5135.2413793103451</v>
      </c>
      <c r="U1171" s="13">
        <v>5135.2413793103451</v>
      </c>
      <c r="V1171" s="25">
        <v>5135.2413793103451</v>
      </c>
      <c r="W1171" s="13"/>
      <c r="X1171" s="13"/>
      <c r="Y1171" s="13"/>
      <c r="Z1171" s="38">
        <v>5135.2413793103451</v>
      </c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8"/>
      <c r="AR1171" s="38"/>
      <c r="AS1171" s="38"/>
      <c r="AT1171" s="38"/>
      <c r="AU1171" s="38"/>
      <c r="AV1171" s="38"/>
      <c r="AW1171" s="38"/>
      <c r="AX1171" s="38"/>
      <c r="AY1171" s="38"/>
      <c r="AZ1171" s="38"/>
      <c r="BA1171" s="38"/>
      <c r="BB1171" s="38"/>
      <c r="BC1171" s="38"/>
      <c r="BD1171" s="38"/>
      <c r="BE1171" s="38"/>
      <c r="BF1171" s="38"/>
      <c r="BG1171" s="38"/>
      <c r="BH1171" s="38"/>
      <c r="BI1171" s="38"/>
      <c r="BJ1171" s="38"/>
      <c r="BK1171" s="38"/>
      <c r="BL1171" s="38"/>
      <c r="BM1171" s="38"/>
      <c r="BN1171" s="38"/>
      <c r="BO1171" s="38"/>
      <c r="BP1171" s="38"/>
      <c r="BQ1171" s="39"/>
      <c r="BR1171" s="39"/>
      <c r="BS1171" s="39"/>
      <c r="BT1171" s="39"/>
      <c r="BU1171" s="39"/>
      <c r="BV1171" s="39"/>
      <c r="BW1171" s="39"/>
      <c r="BX1171" s="39"/>
      <c r="BY1171" s="39"/>
      <c r="BZ1171" s="39"/>
      <c r="CA1171" s="39"/>
      <c r="CB1171" s="39"/>
      <c r="CF1171" s="18">
        <f t="shared" si="145"/>
        <v>10270.48275862069</v>
      </c>
      <c r="CG1171" s="18">
        <f t="shared" si="143"/>
        <v>0</v>
      </c>
      <c r="CH1171" s="13">
        <f t="shared" si="144"/>
        <v>10270.48275862069</v>
      </c>
      <c r="CI1171" s="13">
        <f t="shared" si="146"/>
        <v>21637.931034482761</v>
      </c>
      <c r="CJ1171" s="13">
        <f t="shared" si="147"/>
        <v>31908.413793103449</v>
      </c>
      <c r="CK1171" s="13"/>
      <c r="CL1171" s="13">
        <f t="shared" si="148"/>
        <v>216379.31034482759</v>
      </c>
      <c r="CN1171" t="s">
        <v>977</v>
      </c>
      <c r="CO1171" t="s">
        <v>213</v>
      </c>
      <c r="CP1171" t="s">
        <v>978</v>
      </c>
      <c r="CQ1171" t="s">
        <v>25</v>
      </c>
      <c r="CR1171" s="18">
        <f t="shared" si="149"/>
        <v>31908.413793103449</v>
      </c>
    </row>
    <row r="1172" spans="1:96" x14ac:dyDescent="0.25">
      <c r="A1172" t="s">
        <v>29</v>
      </c>
      <c r="B1172" s="11">
        <v>4422</v>
      </c>
      <c r="C1172">
        <v>482</v>
      </c>
      <c r="D1172" s="21" t="s">
        <v>968</v>
      </c>
      <c r="E1172" s="11" t="s">
        <v>1372</v>
      </c>
      <c r="F1172" s="11" t="s">
        <v>439</v>
      </c>
      <c r="G1172" s="13">
        <v>5135.2413793103451</v>
      </c>
      <c r="H1172" s="13">
        <v>5956.88</v>
      </c>
      <c r="I1172" s="14">
        <v>48</v>
      </c>
      <c r="J1172" s="15">
        <v>43429</v>
      </c>
      <c r="K1172" s="15">
        <v>44859</v>
      </c>
      <c r="L1172" s="13">
        <v>216379.31034482759</v>
      </c>
      <c r="M1172" s="13">
        <v>21637.931034482761</v>
      </c>
      <c r="N1172" s="16">
        <v>0</v>
      </c>
      <c r="O1172" s="13"/>
      <c r="P1172" s="13">
        <v>5135.2413793103451</v>
      </c>
      <c r="Q1172" s="13">
        <v>5135.2413793103451</v>
      </c>
      <c r="R1172" s="13">
        <v>5135.2413793103451</v>
      </c>
      <c r="S1172" s="13">
        <v>5135.2413793103451</v>
      </c>
      <c r="T1172" s="13">
        <v>5135.2413793103451</v>
      </c>
      <c r="U1172" s="13">
        <v>5135.2413793103451</v>
      </c>
      <c r="V1172" s="25">
        <v>5135.2413793103451</v>
      </c>
      <c r="W1172" s="13"/>
      <c r="X1172" s="13"/>
      <c r="Y1172" s="13"/>
      <c r="Z1172" s="38">
        <v>5135.2413793103451</v>
      </c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8"/>
      <c r="AR1172" s="38"/>
      <c r="AS1172" s="38"/>
      <c r="AT1172" s="38"/>
      <c r="AU1172" s="38"/>
      <c r="AV1172" s="38"/>
      <c r="AW1172" s="38"/>
      <c r="AX1172" s="38"/>
      <c r="AY1172" s="38"/>
      <c r="AZ1172" s="38"/>
      <c r="BA1172" s="38"/>
      <c r="BB1172" s="38"/>
      <c r="BC1172" s="38"/>
      <c r="BD1172" s="38"/>
      <c r="BE1172" s="38"/>
      <c r="BF1172" s="38"/>
      <c r="BG1172" s="38"/>
      <c r="BH1172" s="38"/>
      <c r="BI1172" s="38"/>
      <c r="BJ1172" s="38"/>
      <c r="BK1172" s="38"/>
      <c r="BL1172" s="38"/>
      <c r="BM1172" s="38"/>
      <c r="BN1172" s="38"/>
      <c r="BO1172" s="38"/>
      <c r="BP1172" s="38"/>
      <c r="BQ1172" s="39"/>
      <c r="BR1172" s="39"/>
      <c r="BS1172" s="39"/>
      <c r="BT1172" s="39"/>
      <c r="BU1172" s="39"/>
      <c r="BV1172" s="39"/>
      <c r="BW1172" s="39"/>
      <c r="BX1172" s="39"/>
      <c r="BY1172" s="39"/>
      <c r="BZ1172" s="39"/>
      <c r="CA1172" s="39"/>
      <c r="CB1172" s="39"/>
      <c r="CF1172" s="18">
        <f t="shared" si="145"/>
        <v>10270.48275862069</v>
      </c>
      <c r="CG1172" s="18">
        <f t="shared" si="143"/>
        <v>0</v>
      </c>
      <c r="CH1172" s="13">
        <f t="shared" si="144"/>
        <v>10270.48275862069</v>
      </c>
      <c r="CI1172" s="13">
        <f t="shared" si="146"/>
        <v>21637.931034482761</v>
      </c>
      <c r="CJ1172" s="13">
        <f t="shared" si="147"/>
        <v>31908.413793103449</v>
      </c>
      <c r="CK1172" s="13"/>
      <c r="CL1172" s="13">
        <f t="shared" si="148"/>
        <v>216379.31034482759</v>
      </c>
      <c r="CN1172" t="s">
        <v>977</v>
      </c>
      <c r="CO1172" t="s">
        <v>213</v>
      </c>
      <c r="CP1172" t="s">
        <v>978</v>
      </c>
      <c r="CQ1172" t="s">
        <v>25</v>
      </c>
      <c r="CR1172" s="18">
        <f t="shared" si="149"/>
        <v>31908.413793103449</v>
      </c>
    </row>
    <row r="1173" spans="1:96" x14ac:dyDescent="0.25">
      <c r="A1173" t="s">
        <v>29</v>
      </c>
      <c r="B1173" s="11">
        <v>4422</v>
      </c>
      <c r="C1173">
        <v>483</v>
      </c>
      <c r="D1173" s="21" t="s">
        <v>968</v>
      </c>
      <c r="E1173" s="11" t="s">
        <v>1373</v>
      </c>
      <c r="F1173" s="11" t="s">
        <v>439</v>
      </c>
      <c r="G1173" s="13">
        <v>5135.2413793103451</v>
      </c>
      <c r="H1173" s="13">
        <v>5956.88</v>
      </c>
      <c r="I1173" s="14">
        <v>48</v>
      </c>
      <c r="J1173" s="15">
        <v>43429</v>
      </c>
      <c r="K1173" s="15">
        <v>44859</v>
      </c>
      <c r="L1173" s="13">
        <v>216379.31034482759</v>
      </c>
      <c r="M1173" s="13">
        <v>21637.931034482761</v>
      </c>
      <c r="N1173" s="16">
        <v>0</v>
      </c>
      <c r="O1173" s="13"/>
      <c r="P1173" s="13">
        <v>5135.2413793103451</v>
      </c>
      <c r="Q1173" s="13">
        <v>5135.2413793103451</v>
      </c>
      <c r="R1173" s="13">
        <v>5135.2413793103451</v>
      </c>
      <c r="S1173" s="13">
        <v>5135.2413793103451</v>
      </c>
      <c r="T1173" s="13">
        <v>5135.2413793103451</v>
      </c>
      <c r="U1173" s="13">
        <v>5135.2413793103451</v>
      </c>
      <c r="V1173" s="25">
        <v>5135.2413793103451</v>
      </c>
      <c r="W1173" s="13"/>
      <c r="X1173" s="13"/>
      <c r="Y1173" s="13"/>
      <c r="Z1173" s="38">
        <v>5135.2413793103451</v>
      </c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8"/>
      <c r="AR1173" s="38"/>
      <c r="AS1173" s="38"/>
      <c r="AT1173" s="38"/>
      <c r="AU1173" s="38"/>
      <c r="AV1173" s="38"/>
      <c r="AW1173" s="38"/>
      <c r="AX1173" s="38"/>
      <c r="AY1173" s="38"/>
      <c r="AZ1173" s="38"/>
      <c r="BA1173" s="38"/>
      <c r="BB1173" s="38"/>
      <c r="BC1173" s="38"/>
      <c r="BD1173" s="38"/>
      <c r="BE1173" s="38"/>
      <c r="BF1173" s="38"/>
      <c r="BG1173" s="38"/>
      <c r="BH1173" s="38"/>
      <c r="BI1173" s="38"/>
      <c r="BJ1173" s="38"/>
      <c r="BK1173" s="38"/>
      <c r="BL1173" s="38"/>
      <c r="BM1173" s="38"/>
      <c r="BN1173" s="38"/>
      <c r="BO1173" s="38"/>
      <c r="BP1173" s="38"/>
      <c r="BQ1173" s="39"/>
      <c r="BR1173" s="39"/>
      <c r="BS1173" s="39"/>
      <c r="BT1173" s="39"/>
      <c r="BU1173" s="39"/>
      <c r="BV1173" s="39"/>
      <c r="BW1173" s="39"/>
      <c r="BX1173" s="39"/>
      <c r="BY1173" s="39"/>
      <c r="BZ1173" s="39"/>
      <c r="CA1173" s="39"/>
      <c r="CB1173" s="39"/>
      <c r="CF1173" s="18">
        <f t="shared" si="145"/>
        <v>10270.48275862069</v>
      </c>
      <c r="CG1173" s="18">
        <f t="shared" si="143"/>
        <v>0</v>
      </c>
      <c r="CH1173" s="13">
        <f t="shared" si="144"/>
        <v>10270.48275862069</v>
      </c>
      <c r="CI1173" s="13">
        <f t="shared" si="146"/>
        <v>21637.931034482761</v>
      </c>
      <c r="CJ1173" s="13">
        <f t="shared" si="147"/>
        <v>31908.413793103449</v>
      </c>
      <c r="CK1173" s="13"/>
      <c r="CL1173" s="13">
        <f t="shared" si="148"/>
        <v>216379.31034482759</v>
      </c>
      <c r="CN1173" t="s">
        <v>977</v>
      </c>
      <c r="CO1173" t="s">
        <v>213</v>
      </c>
      <c r="CP1173" t="s">
        <v>978</v>
      </c>
      <c r="CQ1173" t="s">
        <v>25</v>
      </c>
      <c r="CR1173" s="18">
        <f t="shared" si="149"/>
        <v>31908.413793103449</v>
      </c>
    </row>
    <row r="1174" spans="1:96" x14ac:dyDescent="0.25">
      <c r="A1174" t="s">
        <v>29</v>
      </c>
      <c r="B1174" s="11">
        <v>4422</v>
      </c>
      <c r="C1174">
        <v>484</v>
      </c>
      <c r="D1174" s="21" t="s">
        <v>968</v>
      </c>
      <c r="E1174" s="11" t="s">
        <v>1374</v>
      </c>
      <c r="F1174" s="11" t="s">
        <v>439</v>
      </c>
      <c r="G1174" s="13">
        <v>5135.2413793103451</v>
      </c>
      <c r="H1174" s="13">
        <v>5956.88</v>
      </c>
      <c r="I1174" s="14">
        <v>48</v>
      </c>
      <c r="J1174" s="15">
        <v>43429</v>
      </c>
      <c r="K1174" s="15">
        <v>44859</v>
      </c>
      <c r="L1174" s="13">
        <v>216379.31034482759</v>
      </c>
      <c r="M1174" s="13">
        <v>21637.931034482761</v>
      </c>
      <c r="N1174" s="16">
        <v>0</v>
      </c>
      <c r="O1174" s="13"/>
      <c r="P1174" s="13">
        <v>5135.2413793103451</v>
      </c>
      <c r="Q1174" s="13">
        <v>5135.2413793103451</v>
      </c>
      <c r="R1174" s="13">
        <v>5135.2413793103451</v>
      </c>
      <c r="S1174" s="13">
        <v>5135.2413793103451</v>
      </c>
      <c r="T1174" s="13">
        <v>5135.2413793103451</v>
      </c>
      <c r="U1174" s="13">
        <v>5135.2413793103451</v>
      </c>
      <c r="V1174" s="25">
        <v>5135.2413793103451</v>
      </c>
      <c r="W1174" s="13"/>
      <c r="X1174" s="13"/>
      <c r="Y1174" s="13"/>
      <c r="Z1174" s="38">
        <v>5135.2413793103451</v>
      </c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8"/>
      <c r="AR1174" s="38"/>
      <c r="AS1174" s="38"/>
      <c r="AT1174" s="38"/>
      <c r="AU1174" s="38"/>
      <c r="AV1174" s="38"/>
      <c r="AW1174" s="38"/>
      <c r="AX1174" s="38"/>
      <c r="AY1174" s="38"/>
      <c r="AZ1174" s="38"/>
      <c r="BA1174" s="38"/>
      <c r="BB1174" s="38"/>
      <c r="BC1174" s="38"/>
      <c r="BD1174" s="38"/>
      <c r="BE1174" s="38"/>
      <c r="BF1174" s="38"/>
      <c r="BG1174" s="38"/>
      <c r="BH1174" s="38"/>
      <c r="BI1174" s="38"/>
      <c r="BJ1174" s="38"/>
      <c r="BK1174" s="38"/>
      <c r="BL1174" s="38"/>
      <c r="BM1174" s="38"/>
      <c r="BN1174" s="38"/>
      <c r="BO1174" s="38"/>
      <c r="BP1174" s="38"/>
      <c r="BQ1174" s="39"/>
      <c r="BR1174" s="39"/>
      <c r="BS1174" s="39"/>
      <c r="BT1174" s="39"/>
      <c r="BU1174" s="39"/>
      <c r="BV1174" s="39"/>
      <c r="BW1174" s="39"/>
      <c r="BX1174" s="39"/>
      <c r="BY1174" s="39"/>
      <c r="BZ1174" s="39"/>
      <c r="CA1174" s="39"/>
      <c r="CB1174" s="39"/>
      <c r="CF1174" s="18">
        <f t="shared" si="145"/>
        <v>10270.48275862069</v>
      </c>
      <c r="CG1174" s="18">
        <f t="shared" si="143"/>
        <v>0</v>
      </c>
      <c r="CH1174" s="13">
        <f t="shared" si="144"/>
        <v>10270.48275862069</v>
      </c>
      <c r="CI1174" s="13">
        <f t="shared" si="146"/>
        <v>21637.931034482761</v>
      </c>
      <c r="CJ1174" s="13">
        <f t="shared" si="147"/>
        <v>31908.413793103449</v>
      </c>
      <c r="CK1174" s="13"/>
      <c r="CL1174" s="13">
        <f t="shared" si="148"/>
        <v>216379.31034482759</v>
      </c>
      <c r="CN1174" t="s">
        <v>977</v>
      </c>
      <c r="CO1174" t="s">
        <v>213</v>
      </c>
      <c r="CP1174" t="s">
        <v>978</v>
      </c>
      <c r="CQ1174" t="s">
        <v>25</v>
      </c>
      <c r="CR1174" s="18">
        <f t="shared" si="149"/>
        <v>31908.413793103449</v>
      </c>
    </row>
    <row r="1175" spans="1:96" x14ac:dyDescent="0.25">
      <c r="A1175" t="s">
        <v>29</v>
      </c>
      <c r="B1175" s="11">
        <v>4422</v>
      </c>
      <c r="C1175">
        <v>485</v>
      </c>
      <c r="D1175" s="21" t="s">
        <v>968</v>
      </c>
      <c r="E1175" s="11" t="s">
        <v>1375</v>
      </c>
      <c r="F1175" s="11" t="s">
        <v>439</v>
      </c>
      <c r="G1175" s="13">
        <v>5135.2413793103451</v>
      </c>
      <c r="H1175" s="13">
        <v>5956.88</v>
      </c>
      <c r="I1175" s="14">
        <v>48</v>
      </c>
      <c r="J1175" s="15">
        <v>43429</v>
      </c>
      <c r="K1175" s="15">
        <v>44859</v>
      </c>
      <c r="L1175" s="13">
        <v>216379.31034482759</v>
      </c>
      <c r="M1175" s="13">
        <v>21637.931034482761</v>
      </c>
      <c r="N1175" s="16">
        <v>0</v>
      </c>
      <c r="O1175" s="13"/>
      <c r="P1175" s="13">
        <v>5135.2413793103451</v>
      </c>
      <c r="Q1175" s="13">
        <v>5135.2413793103451</v>
      </c>
      <c r="R1175" s="13">
        <v>5135.2413793103451</v>
      </c>
      <c r="S1175" s="13">
        <v>5135.2413793103451</v>
      </c>
      <c r="T1175" s="13">
        <v>5135.2413793103451</v>
      </c>
      <c r="U1175" s="13">
        <v>5135.2413793103451</v>
      </c>
      <c r="V1175" s="25">
        <v>5135.2413793103451</v>
      </c>
      <c r="W1175" s="13"/>
      <c r="X1175" s="13"/>
      <c r="Y1175" s="13"/>
      <c r="Z1175" s="38">
        <v>5135.2413793103451</v>
      </c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8"/>
      <c r="AR1175" s="38"/>
      <c r="AS1175" s="38"/>
      <c r="AT1175" s="38"/>
      <c r="AU1175" s="38"/>
      <c r="AV1175" s="38"/>
      <c r="AW1175" s="38"/>
      <c r="AX1175" s="38"/>
      <c r="AY1175" s="38"/>
      <c r="AZ1175" s="38"/>
      <c r="BA1175" s="38"/>
      <c r="BB1175" s="38"/>
      <c r="BC1175" s="38"/>
      <c r="BD1175" s="38"/>
      <c r="BE1175" s="38"/>
      <c r="BF1175" s="38"/>
      <c r="BG1175" s="38"/>
      <c r="BH1175" s="38"/>
      <c r="BI1175" s="38"/>
      <c r="BJ1175" s="38"/>
      <c r="BK1175" s="38"/>
      <c r="BL1175" s="38"/>
      <c r="BM1175" s="38"/>
      <c r="BN1175" s="38"/>
      <c r="BO1175" s="38"/>
      <c r="BP1175" s="38"/>
      <c r="BQ1175" s="39"/>
      <c r="BR1175" s="39"/>
      <c r="BS1175" s="39"/>
      <c r="BT1175" s="39"/>
      <c r="BU1175" s="39"/>
      <c r="BV1175" s="39"/>
      <c r="BW1175" s="39"/>
      <c r="BX1175" s="39"/>
      <c r="BY1175" s="39"/>
      <c r="BZ1175" s="39"/>
      <c r="CA1175" s="39"/>
      <c r="CB1175" s="39"/>
      <c r="CF1175" s="18">
        <f t="shared" si="145"/>
        <v>10270.48275862069</v>
      </c>
      <c r="CG1175" s="18">
        <f t="shared" si="143"/>
        <v>0</v>
      </c>
      <c r="CH1175" s="13">
        <f t="shared" si="144"/>
        <v>10270.48275862069</v>
      </c>
      <c r="CI1175" s="13">
        <f t="shared" si="146"/>
        <v>21637.931034482761</v>
      </c>
      <c r="CJ1175" s="13">
        <f t="shared" si="147"/>
        <v>31908.413793103449</v>
      </c>
      <c r="CK1175" s="13"/>
      <c r="CL1175" s="13">
        <f t="shared" si="148"/>
        <v>216379.31034482759</v>
      </c>
      <c r="CN1175" t="s">
        <v>977</v>
      </c>
      <c r="CO1175" t="s">
        <v>213</v>
      </c>
      <c r="CP1175" t="s">
        <v>978</v>
      </c>
      <c r="CQ1175" t="s">
        <v>25</v>
      </c>
      <c r="CR1175" s="18">
        <f t="shared" si="149"/>
        <v>31908.413793103449</v>
      </c>
    </row>
    <row r="1176" spans="1:96" x14ac:dyDescent="0.25">
      <c r="A1176" t="s">
        <v>29</v>
      </c>
      <c r="B1176" s="11">
        <v>4422</v>
      </c>
      <c r="C1176">
        <v>486</v>
      </c>
      <c r="D1176" s="21" t="s">
        <v>968</v>
      </c>
      <c r="E1176" s="11" t="s">
        <v>1376</v>
      </c>
      <c r="F1176" s="11" t="s">
        <v>439</v>
      </c>
      <c r="G1176" s="13">
        <v>5135.2413793103451</v>
      </c>
      <c r="H1176" s="13">
        <v>5956.88</v>
      </c>
      <c r="I1176" s="14">
        <v>48</v>
      </c>
      <c r="J1176" s="15">
        <v>43429</v>
      </c>
      <c r="K1176" s="15">
        <v>44859</v>
      </c>
      <c r="L1176" s="13">
        <v>216379.31034482759</v>
      </c>
      <c r="M1176" s="13">
        <v>21637.931034482761</v>
      </c>
      <c r="N1176" s="16">
        <v>0</v>
      </c>
      <c r="O1176" s="13"/>
      <c r="P1176" s="13">
        <v>5135.2413793103451</v>
      </c>
      <c r="Q1176" s="13">
        <v>5135.2413793103451</v>
      </c>
      <c r="R1176" s="13">
        <v>5135.2413793103451</v>
      </c>
      <c r="S1176" s="13">
        <v>5135.2413793103451</v>
      </c>
      <c r="T1176" s="13">
        <v>5135.2413793103451</v>
      </c>
      <c r="U1176" s="13">
        <v>5135.2413793103451</v>
      </c>
      <c r="V1176" s="25">
        <v>5135.2413793103451</v>
      </c>
      <c r="W1176" s="13"/>
      <c r="X1176" s="13"/>
      <c r="Y1176" s="13"/>
      <c r="Z1176" s="38">
        <v>5135.2413793103451</v>
      </c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8"/>
      <c r="AR1176" s="38"/>
      <c r="AS1176" s="38"/>
      <c r="AT1176" s="38"/>
      <c r="AU1176" s="38"/>
      <c r="AV1176" s="38"/>
      <c r="AW1176" s="38"/>
      <c r="AX1176" s="38"/>
      <c r="AY1176" s="38"/>
      <c r="AZ1176" s="38"/>
      <c r="BA1176" s="38"/>
      <c r="BB1176" s="38"/>
      <c r="BC1176" s="38"/>
      <c r="BD1176" s="38"/>
      <c r="BE1176" s="38"/>
      <c r="BF1176" s="38"/>
      <c r="BG1176" s="38"/>
      <c r="BH1176" s="38"/>
      <c r="BI1176" s="38"/>
      <c r="BJ1176" s="38"/>
      <c r="BK1176" s="38"/>
      <c r="BL1176" s="38"/>
      <c r="BM1176" s="38"/>
      <c r="BN1176" s="38"/>
      <c r="BO1176" s="38"/>
      <c r="BP1176" s="38"/>
      <c r="BQ1176" s="39"/>
      <c r="BR1176" s="39"/>
      <c r="BS1176" s="39"/>
      <c r="BT1176" s="39"/>
      <c r="BU1176" s="39"/>
      <c r="BV1176" s="39"/>
      <c r="BW1176" s="39"/>
      <c r="BX1176" s="39"/>
      <c r="BY1176" s="39"/>
      <c r="BZ1176" s="39"/>
      <c r="CA1176" s="39"/>
      <c r="CB1176" s="39"/>
      <c r="CF1176" s="18">
        <f t="shared" si="145"/>
        <v>10270.48275862069</v>
      </c>
      <c r="CG1176" s="18">
        <f t="shared" si="143"/>
        <v>0</v>
      </c>
      <c r="CH1176" s="13">
        <f t="shared" si="144"/>
        <v>10270.48275862069</v>
      </c>
      <c r="CI1176" s="13">
        <f t="shared" si="146"/>
        <v>21637.931034482761</v>
      </c>
      <c r="CJ1176" s="13">
        <f t="shared" si="147"/>
        <v>31908.413793103449</v>
      </c>
      <c r="CK1176" s="13"/>
      <c r="CL1176" s="13">
        <f t="shared" si="148"/>
        <v>216379.31034482759</v>
      </c>
      <c r="CN1176" t="s">
        <v>977</v>
      </c>
      <c r="CO1176" t="s">
        <v>213</v>
      </c>
      <c r="CP1176" t="s">
        <v>978</v>
      </c>
      <c r="CQ1176" t="s">
        <v>25</v>
      </c>
      <c r="CR1176" s="18">
        <f t="shared" si="149"/>
        <v>31908.413793103449</v>
      </c>
    </row>
    <row r="1177" spans="1:96" x14ac:dyDescent="0.25">
      <c r="A1177" t="s">
        <v>29</v>
      </c>
      <c r="B1177" s="11">
        <v>4422</v>
      </c>
      <c r="C1177">
        <v>487</v>
      </c>
      <c r="D1177" s="21" t="s">
        <v>968</v>
      </c>
      <c r="E1177" s="11" t="s">
        <v>1377</v>
      </c>
      <c r="F1177" s="11" t="s">
        <v>439</v>
      </c>
      <c r="G1177" s="13">
        <v>5135.2413793103451</v>
      </c>
      <c r="H1177" s="13">
        <v>5956.88</v>
      </c>
      <c r="I1177" s="14">
        <v>48</v>
      </c>
      <c r="J1177" s="15">
        <v>43429</v>
      </c>
      <c r="K1177" s="15">
        <v>44859</v>
      </c>
      <c r="L1177" s="13">
        <v>219827.58620689658</v>
      </c>
      <c r="M1177" s="13">
        <v>21982.758620689659</v>
      </c>
      <c r="N1177" s="16">
        <v>0</v>
      </c>
      <c r="O1177" s="13"/>
      <c r="P1177" s="13">
        <v>5135.2413793103451</v>
      </c>
      <c r="Q1177" s="13">
        <v>5135.2413793103451</v>
      </c>
      <c r="R1177" s="13">
        <v>5135.2413793103451</v>
      </c>
      <c r="S1177" s="13">
        <v>5135.2413793103451</v>
      </c>
      <c r="T1177" s="13">
        <v>5135.2413793103451</v>
      </c>
      <c r="U1177" s="13">
        <v>5135.2413793103451</v>
      </c>
      <c r="V1177" s="25">
        <v>5135.2413793103451</v>
      </c>
      <c r="W1177" s="13"/>
      <c r="X1177" s="13"/>
      <c r="Y1177" s="13"/>
      <c r="Z1177" s="38">
        <v>5135.2413793103451</v>
      </c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8"/>
      <c r="AR1177" s="38"/>
      <c r="AS1177" s="38"/>
      <c r="AT1177" s="38"/>
      <c r="AU1177" s="38"/>
      <c r="AV1177" s="38"/>
      <c r="AW1177" s="38"/>
      <c r="AX1177" s="38"/>
      <c r="AY1177" s="38"/>
      <c r="AZ1177" s="38"/>
      <c r="BA1177" s="38"/>
      <c r="BB1177" s="38"/>
      <c r="BC1177" s="38"/>
      <c r="BD1177" s="38"/>
      <c r="BE1177" s="38"/>
      <c r="BF1177" s="38"/>
      <c r="BG1177" s="38"/>
      <c r="BH1177" s="38"/>
      <c r="BI1177" s="38"/>
      <c r="BJ1177" s="38"/>
      <c r="BK1177" s="38"/>
      <c r="BL1177" s="38"/>
      <c r="BM1177" s="38"/>
      <c r="BN1177" s="38"/>
      <c r="BO1177" s="38"/>
      <c r="BP1177" s="38"/>
      <c r="BQ1177" s="39"/>
      <c r="BR1177" s="39"/>
      <c r="BS1177" s="39"/>
      <c r="BT1177" s="39"/>
      <c r="BU1177" s="39"/>
      <c r="BV1177" s="39"/>
      <c r="BW1177" s="39"/>
      <c r="BX1177" s="39"/>
      <c r="BY1177" s="39"/>
      <c r="BZ1177" s="39"/>
      <c r="CA1177" s="39"/>
      <c r="CB1177" s="39"/>
      <c r="CF1177" s="18">
        <f t="shared" si="145"/>
        <v>10270.48275862069</v>
      </c>
      <c r="CG1177" s="18">
        <f t="shared" si="143"/>
        <v>0</v>
      </c>
      <c r="CH1177" s="13">
        <f t="shared" si="144"/>
        <v>10270.48275862069</v>
      </c>
      <c r="CI1177" s="13">
        <f t="shared" si="146"/>
        <v>21982.758620689659</v>
      </c>
      <c r="CJ1177" s="13">
        <f t="shared" si="147"/>
        <v>32253.241379310348</v>
      </c>
      <c r="CK1177" s="13"/>
      <c r="CL1177" s="13">
        <f t="shared" si="148"/>
        <v>219827.58620689658</v>
      </c>
      <c r="CN1177" t="s">
        <v>977</v>
      </c>
      <c r="CO1177" t="s">
        <v>213</v>
      </c>
      <c r="CP1177" t="s">
        <v>978</v>
      </c>
      <c r="CQ1177" t="s">
        <v>25</v>
      </c>
      <c r="CR1177" s="18">
        <f t="shared" si="149"/>
        <v>32253.241379310348</v>
      </c>
    </row>
    <row r="1178" spans="1:96" x14ac:dyDescent="0.25">
      <c r="A1178" t="s">
        <v>29</v>
      </c>
      <c r="B1178" s="11">
        <v>4422</v>
      </c>
      <c r="C1178">
        <v>488</v>
      </c>
      <c r="D1178" s="21" t="s">
        <v>968</v>
      </c>
      <c r="E1178" s="11" t="s">
        <v>1378</v>
      </c>
      <c r="F1178" s="11" t="s">
        <v>439</v>
      </c>
      <c r="G1178" s="13">
        <v>5135.2413793103451</v>
      </c>
      <c r="H1178" s="13">
        <v>5956.88</v>
      </c>
      <c r="I1178" s="14">
        <v>48</v>
      </c>
      <c r="J1178" s="15">
        <v>43429</v>
      </c>
      <c r="K1178" s="15">
        <v>44859</v>
      </c>
      <c r="L1178" s="13">
        <v>219827.58620689658</v>
      </c>
      <c r="M1178" s="13">
        <v>21982.758620689659</v>
      </c>
      <c r="N1178" s="16">
        <v>0</v>
      </c>
      <c r="O1178" s="13"/>
      <c r="P1178" s="13">
        <v>5135.2413793103451</v>
      </c>
      <c r="Q1178" s="13">
        <v>5135.2413793103451</v>
      </c>
      <c r="R1178" s="13">
        <v>5135.2413793103451</v>
      </c>
      <c r="S1178" s="13">
        <v>5135.2413793103451</v>
      </c>
      <c r="T1178" s="13">
        <v>5135.2413793103451</v>
      </c>
      <c r="U1178" s="13">
        <v>5135.2413793103451</v>
      </c>
      <c r="V1178" s="25">
        <v>5135.2413793103451</v>
      </c>
      <c r="W1178" s="13"/>
      <c r="X1178" s="13"/>
      <c r="Y1178" s="13"/>
      <c r="Z1178" s="38">
        <v>5135.2413793103451</v>
      </c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8"/>
      <c r="AR1178" s="38"/>
      <c r="AS1178" s="38"/>
      <c r="AT1178" s="38"/>
      <c r="AU1178" s="38"/>
      <c r="AV1178" s="38"/>
      <c r="AW1178" s="38"/>
      <c r="AX1178" s="38"/>
      <c r="AY1178" s="38"/>
      <c r="AZ1178" s="38"/>
      <c r="BA1178" s="38"/>
      <c r="BB1178" s="38"/>
      <c r="BC1178" s="38"/>
      <c r="BD1178" s="38"/>
      <c r="BE1178" s="38"/>
      <c r="BF1178" s="38"/>
      <c r="BG1178" s="38"/>
      <c r="BH1178" s="38"/>
      <c r="BI1178" s="38"/>
      <c r="BJ1178" s="38"/>
      <c r="BK1178" s="38"/>
      <c r="BL1178" s="38"/>
      <c r="BM1178" s="38"/>
      <c r="BN1178" s="38"/>
      <c r="BO1178" s="38"/>
      <c r="BP1178" s="38"/>
      <c r="BQ1178" s="39"/>
      <c r="BR1178" s="39"/>
      <c r="BS1178" s="39"/>
      <c r="BT1178" s="39"/>
      <c r="BU1178" s="39"/>
      <c r="BV1178" s="39"/>
      <c r="BW1178" s="39"/>
      <c r="BX1178" s="39"/>
      <c r="BY1178" s="39"/>
      <c r="BZ1178" s="39"/>
      <c r="CA1178" s="39"/>
      <c r="CB1178" s="39"/>
      <c r="CF1178" s="18">
        <f t="shared" si="145"/>
        <v>10270.48275862069</v>
      </c>
      <c r="CG1178" s="18">
        <f t="shared" si="143"/>
        <v>0</v>
      </c>
      <c r="CH1178" s="13">
        <f t="shared" si="144"/>
        <v>10270.48275862069</v>
      </c>
      <c r="CI1178" s="13">
        <f t="shared" si="146"/>
        <v>21982.758620689659</v>
      </c>
      <c r="CJ1178" s="13">
        <f t="shared" si="147"/>
        <v>32253.241379310348</v>
      </c>
      <c r="CK1178" s="13"/>
      <c r="CL1178" s="13">
        <f t="shared" si="148"/>
        <v>219827.58620689658</v>
      </c>
      <c r="CN1178" t="s">
        <v>977</v>
      </c>
      <c r="CO1178" t="s">
        <v>213</v>
      </c>
      <c r="CP1178" t="s">
        <v>978</v>
      </c>
      <c r="CQ1178" t="s">
        <v>25</v>
      </c>
      <c r="CR1178" s="18">
        <f t="shared" si="149"/>
        <v>32253.241379310348</v>
      </c>
    </row>
    <row r="1179" spans="1:96" x14ac:dyDescent="0.25">
      <c r="A1179" t="s">
        <v>29</v>
      </c>
      <c r="B1179" s="11">
        <v>4422</v>
      </c>
      <c r="C1179">
        <v>489</v>
      </c>
      <c r="D1179" s="21" t="s">
        <v>968</v>
      </c>
      <c r="E1179" s="11" t="s">
        <v>1379</v>
      </c>
      <c r="F1179" s="11" t="s">
        <v>439</v>
      </c>
      <c r="G1179" s="13">
        <v>5135.2413793103451</v>
      </c>
      <c r="H1179" s="13">
        <v>5956.88</v>
      </c>
      <c r="I1179" s="14">
        <v>48</v>
      </c>
      <c r="J1179" s="15">
        <v>43429</v>
      </c>
      <c r="K1179" s="15">
        <v>44859</v>
      </c>
      <c r="L1179" s="13">
        <v>219827.58620689658</v>
      </c>
      <c r="M1179" s="13">
        <v>21982.758620689659</v>
      </c>
      <c r="N1179" s="16">
        <v>0</v>
      </c>
      <c r="O1179" s="13"/>
      <c r="P1179" s="13">
        <v>5135.2413793103451</v>
      </c>
      <c r="Q1179" s="13">
        <v>5135.2413793103451</v>
      </c>
      <c r="R1179" s="13">
        <v>5135.2413793103451</v>
      </c>
      <c r="S1179" s="13">
        <v>5135.2413793103451</v>
      </c>
      <c r="T1179" s="13">
        <v>5135.2413793103451</v>
      </c>
      <c r="U1179" s="13">
        <v>5135.2413793103451</v>
      </c>
      <c r="V1179" s="25">
        <v>5135.2413793103451</v>
      </c>
      <c r="W1179" s="13"/>
      <c r="X1179" s="13"/>
      <c r="Y1179" s="13"/>
      <c r="Z1179" s="38">
        <v>5135.2413793103451</v>
      </c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8"/>
      <c r="AR1179" s="38"/>
      <c r="AS1179" s="38"/>
      <c r="AT1179" s="38"/>
      <c r="AU1179" s="38"/>
      <c r="AV1179" s="38"/>
      <c r="AW1179" s="38"/>
      <c r="AX1179" s="38"/>
      <c r="AY1179" s="38"/>
      <c r="AZ1179" s="38"/>
      <c r="BA1179" s="38"/>
      <c r="BB1179" s="38"/>
      <c r="BC1179" s="38"/>
      <c r="BD1179" s="38"/>
      <c r="BE1179" s="38"/>
      <c r="BF1179" s="38"/>
      <c r="BG1179" s="38"/>
      <c r="BH1179" s="38"/>
      <c r="BI1179" s="38"/>
      <c r="BJ1179" s="38"/>
      <c r="BK1179" s="38"/>
      <c r="BL1179" s="38"/>
      <c r="BM1179" s="38"/>
      <c r="BN1179" s="38"/>
      <c r="BO1179" s="38"/>
      <c r="BP1179" s="38"/>
      <c r="BQ1179" s="39"/>
      <c r="BR1179" s="39"/>
      <c r="BS1179" s="39"/>
      <c r="BT1179" s="39"/>
      <c r="BU1179" s="39"/>
      <c r="BV1179" s="39"/>
      <c r="BW1179" s="39"/>
      <c r="BX1179" s="39"/>
      <c r="BY1179" s="39"/>
      <c r="BZ1179" s="39"/>
      <c r="CA1179" s="39"/>
      <c r="CB1179" s="39"/>
      <c r="CF1179" s="18">
        <f t="shared" si="145"/>
        <v>10270.48275862069</v>
      </c>
      <c r="CG1179" s="18">
        <f t="shared" si="143"/>
        <v>0</v>
      </c>
      <c r="CH1179" s="13">
        <f t="shared" si="144"/>
        <v>10270.48275862069</v>
      </c>
      <c r="CI1179" s="13">
        <f t="shared" si="146"/>
        <v>21982.758620689659</v>
      </c>
      <c r="CJ1179" s="13">
        <f t="shared" si="147"/>
        <v>32253.241379310348</v>
      </c>
      <c r="CK1179" s="13"/>
      <c r="CL1179" s="13">
        <f t="shared" si="148"/>
        <v>219827.58620689658</v>
      </c>
      <c r="CN1179" t="s">
        <v>977</v>
      </c>
      <c r="CO1179" t="s">
        <v>213</v>
      </c>
      <c r="CP1179" t="s">
        <v>978</v>
      </c>
      <c r="CQ1179" t="s">
        <v>25</v>
      </c>
      <c r="CR1179" s="18">
        <f t="shared" si="149"/>
        <v>32253.241379310348</v>
      </c>
    </row>
    <row r="1180" spans="1:96" x14ac:dyDescent="0.25">
      <c r="A1180" t="s">
        <v>29</v>
      </c>
      <c r="B1180" s="11">
        <v>4422</v>
      </c>
      <c r="C1180">
        <v>490</v>
      </c>
      <c r="D1180" s="21" t="s">
        <v>968</v>
      </c>
      <c r="E1180" s="11" t="s">
        <v>1380</v>
      </c>
      <c r="F1180" s="11" t="s">
        <v>439</v>
      </c>
      <c r="G1180" s="13">
        <v>5167.5689655172418</v>
      </c>
      <c r="H1180" s="13">
        <v>5994.38</v>
      </c>
      <c r="I1180" s="14">
        <v>48</v>
      </c>
      <c r="J1180" s="15">
        <v>43429</v>
      </c>
      <c r="K1180" s="15">
        <v>44859</v>
      </c>
      <c r="L1180" s="13">
        <v>219827.58620689658</v>
      </c>
      <c r="M1180" s="13">
        <v>21982.758620689659</v>
      </c>
      <c r="N1180" s="16">
        <v>0</v>
      </c>
      <c r="O1180" s="13"/>
      <c r="P1180" s="13">
        <v>5167.5689655172418</v>
      </c>
      <c r="Q1180" s="13">
        <v>5167.5689655172418</v>
      </c>
      <c r="R1180" s="13">
        <v>5167.5689655172418</v>
      </c>
      <c r="S1180" s="13">
        <v>5167.5689655172418</v>
      </c>
      <c r="T1180" s="13">
        <v>5167.5689655172418</v>
      </c>
      <c r="U1180" s="13">
        <v>5167.5689655172418</v>
      </c>
      <c r="V1180" s="25">
        <v>5167.5689655172418</v>
      </c>
      <c r="W1180" s="13"/>
      <c r="X1180" s="13"/>
      <c r="Y1180" s="13"/>
      <c r="Z1180" s="38">
        <v>5167.5689655172418</v>
      </c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8"/>
      <c r="AR1180" s="38"/>
      <c r="AS1180" s="38"/>
      <c r="AT1180" s="38"/>
      <c r="AU1180" s="38"/>
      <c r="AV1180" s="38"/>
      <c r="AW1180" s="38"/>
      <c r="AX1180" s="38"/>
      <c r="AY1180" s="38"/>
      <c r="AZ1180" s="38"/>
      <c r="BA1180" s="38"/>
      <c r="BB1180" s="38"/>
      <c r="BC1180" s="38"/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  <c r="BO1180" s="38"/>
      <c r="BP1180" s="38"/>
      <c r="BQ1180" s="39"/>
      <c r="BR1180" s="39"/>
      <c r="BS1180" s="39"/>
      <c r="BT1180" s="39"/>
      <c r="BU1180" s="39"/>
      <c r="BV1180" s="39"/>
      <c r="BW1180" s="39"/>
      <c r="BX1180" s="39"/>
      <c r="BY1180" s="39"/>
      <c r="BZ1180" s="39"/>
      <c r="CA1180" s="39"/>
      <c r="CB1180" s="39"/>
      <c r="CF1180" s="18">
        <f t="shared" si="145"/>
        <v>10335.137931034484</v>
      </c>
      <c r="CG1180" s="18">
        <f t="shared" si="143"/>
        <v>0</v>
      </c>
      <c r="CH1180" s="13">
        <f t="shared" si="144"/>
        <v>10335.137931034484</v>
      </c>
      <c r="CI1180" s="13">
        <f t="shared" si="146"/>
        <v>21982.758620689659</v>
      </c>
      <c r="CJ1180" s="13">
        <f t="shared" si="147"/>
        <v>32317.896551724145</v>
      </c>
      <c r="CK1180" s="13"/>
      <c r="CL1180" s="13">
        <f t="shared" si="148"/>
        <v>219827.58620689658</v>
      </c>
      <c r="CN1180" t="s">
        <v>270</v>
      </c>
      <c r="CO1180" t="s">
        <v>213</v>
      </c>
      <c r="CP1180" t="s">
        <v>1107</v>
      </c>
      <c r="CQ1180" t="s">
        <v>25</v>
      </c>
      <c r="CR1180" s="18">
        <f t="shared" si="149"/>
        <v>32317.896551724145</v>
      </c>
    </row>
    <row r="1181" spans="1:96" x14ac:dyDescent="0.25">
      <c r="A1181" t="s">
        <v>29</v>
      </c>
      <c r="B1181" s="11">
        <v>4422</v>
      </c>
      <c r="C1181">
        <v>491</v>
      </c>
      <c r="D1181" s="21" t="s">
        <v>968</v>
      </c>
      <c r="E1181" s="11" t="s">
        <v>1381</v>
      </c>
      <c r="F1181" s="11" t="s">
        <v>439</v>
      </c>
      <c r="G1181" s="13">
        <v>5167.5689655172418</v>
      </c>
      <c r="H1181" s="13">
        <v>5994.38</v>
      </c>
      <c r="I1181" s="14">
        <v>48</v>
      </c>
      <c r="J1181" s="15">
        <v>43429</v>
      </c>
      <c r="K1181" s="15">
        <v>44859</v>
      </c>
      <c r="L1181" s="13">
        <v>220689.66379310348</v>
      </c>
      <c r="M1181" s="13">
        <v>22068.96637931035</v>
      </c>
      <c r="N1181" s="16">
        <v>0</v>
      </c>
      <c r="O1181" s="13"/>
      <c r="P1181" s="13">
        <v>5167.5689655172418</v>
      </c>
      <c r="Q1181" s="13">
        <v>5167.5689655172418</v>
      </c>
      <c r="R1181" s="13">
        <v>5167.5689655172418</v>
      </c>
      <c r="S1181" s="13">
        <v>5167.5689655172418</v>
      </c>
      <c r="T1181" s="13">
        <v>5167.5689655172418</v>
      </c>
      <c r="U1181" s="13">
        <v>5167.5689655172418</v>
      </c>
      <c r="V1181" s="25">
        <v>5167.5689655172418</v>
      </c>
      <c r="W1181" s="13"/>
      <c r="X1181" s="13"/>
      <c r="Y1181" s="13"/>
      <c r="Z1181" s="38">
        <v>5167.5689655172418</v>
      </c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38"/>
      <c r="AS1181" s="38"/>
      <c r="AT1181" s="38"/>
      <c r="AU1181" s="38"/>
      <c r="AV1181" s="38"/>
      <c r="AW1181" s="38"/>
      <c r="AX1181" s="38"/>
      <c r="AY1181" s="38"/>
      <c r="AZ1181" s="38"/>
      <c r="BA1181" s="38"/>
      <c r="BB1181" s="38"/>
      <c r="BC1181" s="38"/>
      <c r="BD1181" s="38"/>
      <c r="BE1181" s="38"/>
      <c r="BF1181" s="38"/>
      <c r="BG1181" s="38"/>
      <c r="BH1181" s="38"/>
      <c r="BI1181" s="38"/>
      <c r="BJ1181" s="38"/>
      <c r="BK1181" s="38"/>
      <c r="BL1181" s="38"/>
      <c r="BM1181" s="38"/>
      <c r="BN1181" s="38"/>
      <c r="BO1181" s="38"/>
      <c r="BP1181" s="38"/>
      <c r="BQ1181" s="39"/>
      <c r="BR1181" s="39"/>
      <c r="BS1181" s="39"/>
      <c r="BT1181" s="39"/>
      <c r="BU1181" s="39"/>
      <c r="BV1181" s="39"/>
      <c r="BW1181" s="39"/>
      <c r="BX1181" s="39"/>
      <c r="BY1181" s="39"/>
      <c r="BZ1181" s="39"/>
      <c r="CA1181" s="39"/>
      <c r="CB1181" s="39"/>
      <c r="CF1181" s="18">
        <f t="shared" si="145"/>
        <v>10335.137931034484</v>
      </c>
      <c r="CG1181" s="18">
        <f t="shared" si="143"/>
        <v>0</v>
      </c>
      <c r="CH1181" s="13">
        <f t="shared" si="144"/>
        <v>10335.137931034484</v>
      </c>
      <c r="CI1181" s="13">
        <f t="shared" si="146"/>
        <v>22068.96637931035</v>
      </c>
      <c r="CJ1181" s="13">
        <f t="shared" si="147"/>
        <v>32404.104310344832</v>
      </c>
      <c r="CK1181" s="13"/>
      <c r="CL1181" s="13">
        <f t="shared" si="148"/>
        <v>220689.66379310348</v>
      </c>
      <c r="CN1181" t="s">
        <v>270</v>
      </c>
      <c r="CO1181" t="s">
        <v>213</v>
      </c>
      <c r="CP1181" t="s">
        <v>1107</v>
      </c>
      <c r="CQ1181" t="s">
        <v>25</v>
      </c>
      <c r="CR1181" s="18">
        <f t="shared" si="149"/>
        <v>32404.104310344832</v>
      </c>
    </row>
    <row r="1182" spans="1:96" x14ac:dyDescent="0.25">
      <c r="A1182" t="s">
        <v>29</v>
      </c>
      <c r="B1182" s="11">
        <v>4422</v>
      </c>
      <c r="C1182">
        <v>492</v>
      </c>
      <c r="D1182" s="21" t="s">
        <v>968</v>
      </c>
      <c r="E1182" s="11" t="s">
        <v>1382</v>
      </c>
      <c r="F1182" s="11" t="s">
        <v>439</v>
      </c>
      <c r="G1182" s="13">
        <v>5167.5689655172418</v>
      </c>
      <c r="H1182" s="13">
        <v>5994.38</v>
      </c>
      <c r="I1182" s="14">
        <v>48</v>
      </c>
      <c r="J1182" s="15">
        <v>43429</v>
      </c>
      <c r="K1182" s="15">
        <v>44859</v>
      </c>
      <c r="L1182" s="13">
        <v>220689.66379310348</v>
      </c>
      <c r="M1182" s="13">
        <v>22068.96637931035</v>
      </c>
      <c r="N1182" s="16">
        <v>0</v>
      </c>
      <c r="O1182" s="13"/>
      <c r="P1182" s="13">
        <v>5167.5689655172418</v>
      </c>
      <c r="Q1182" s="13">
        <v>5167.5689655172418</v>
      </c>
      <c r="R1182" s="13">
        <v>5167.5689655172418</v>
      </c>
      <c r="S1182" s="13">
        <v>5167.5689655172418</v>
      </c>
      <c r="T1182" s="13">
        <v>5167.5689655172418</v>
      </c>
      <c r="U1182" s="13">
        <v>5167.5689655172418</v>
      </c>
      <c r="V1182" s="25">
        <v>5167.5689655172418</v>
      </c>
      <c r="W1182" s="13"/>
      <c r="X1182" s="13"/>
      <c r="Y1182" s="13"/>
      <c r="Z1182" s="38">
        <v>5167.5689655172418</v>
      </c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38"/>
      <c r="AS1182" s="38"/>
      <c r="AT1182" s="38"/>
      <c r="AU1182" s="38"/>
      <c r="AV1182" s="38"/>
      <c r="AW1182" s="38"/>
      <c r="AX1182" s="38"/>
      <c r="AY1182" s="38"/>
      <c r="AZ1182" s="38"/>
      <c r="BA1182" s="38"/>
      <c r="BB1182" s="38"/>
      <c r="BC1182" s="38"/>
      <c r="BD1182" s="38"/>
      <c r="BE1182" s="38"/>
      <c r="BF1182" s="38"/>
      <c r="BG1182" s="38"/>
      <c r="BH1182" s="38"/>
      <c r="BI1182" s="38"/>
      <c r="BJ1182" s="38"/>
      <c r="BK1182" s="38"/>
      <c r="BL1182" s="38"/>
      <c r="BM1182" s="38"/>
      <c r="BN1182" s="38"/>
      <c r="BO1182" s="38"/>
      <c r="BP1182" s="38"/>
      <c r="BQ1182" s="39"/>
      <c r="BR1182" s="39"/>
      <c r="BS1182" s="39"/>
      <c r="BT1182" s="39"/>
      <c r="BU1182" s="39"/>
      <c r="BV1182" s="39"/>
      <c r="BW1182" s="39"/>
      <c r="BX1182" s="39"/>
      <c r="BY1182" s="39"/>
      <c r="BZ1182" s="39"/>
      <c r="CA1182" s="39"/>
      <c r="CB1182" s="39"/>
      <c r="CF1182" s="18">
        <f t="shared" si="145"/>
        <v>10335.137931034484</v>
      </c>
      <c r="CG1182" s="18">
        <f t="shared" si="143"/>
        <v>0</v>
      </c>
      <c r="CH1182" s="13">
        <f t="shared" si="144"/>
        <v>10335.137931034484</v>
      </c>
      <c r="CI1182" s="13">
        <f t="shared" si="146"/>
        <v>22068.96637931035</v>
      </c>
      <c r="CJ1182" s="13">
        <f t="shared" si="147"/>
        <v>32404.104310344832</v>
      </c>
      <c r="CK1182" s="13"/>
      <c r="CL1182" s="13">
        <f t="shared" si="148"/>
        <v>220689.66379310348</v>
      </c>
      <c r="CN1182" t="s">
        <v>270</v>
      </c>
      <c r="CO1182" t="s">
        <v>213</v>
      </c>
      <c r="CP1182" t="s">
        <v>1107</v>
      </c>
      <c r="CQ1182" t="s">
        <v>25</v>
      </c>
      <c r="CR1182" s="18">
        <f t="shared" si="149"/>
        <v>32404.104310344832</v>
      </c>
    </row>
    <row r="1183" spans="1:96" x14ac:dyDescent="0.25">
      <c r="A1183" t="s">
        <v>29</v>
      </c>
      <c r="B1183" s="11">
        <v>4422</v>
      </c>
      <c r="C1183">
        <v>493</v>
      </c>
      <c r="D1183" s="21" t="s">
        <v>968</v>
      </c>
      <c r="E1183" s="11" t="s">
        <v>1383</v>
      </c>
      <c r="F1183" s="11" t="s">
        <v>439</v>
      </c>
      <c r="G1183" s="13">
        <v>5167.5689655172418</v>
      </c>
      <c r="H1183" s="13">
        <v>5994.38</v>
      </c>
      <c r="I1183" s="14">
        <v>48</v>
      </c>
      <c r="J1183" s="15">
        <v>43429</v>
      </c>
      <c r="K1183" s="15">
        <v>44859</v>
      </c>
      <c r="L1183" s="13">
        <v>220689.66379310348</v>
      </c>
      <c r="M1183" s="13">
        <v>22068.96637931035</v>
      </c>
      <c r="N1183" s="16">
        <v>0</v>
      </c>
      <c r="O1183" s="13"/>
      <c r="P1183" s="13">
        <v>5167.5689655172418</v>
      </c>
      <c r="Q1183" s="13">
        <v>5167.5689655172418</v>
      </c>
      <c r="R1183" s="13">
        <v>5167.5689655172418</v>
      </c>
      <c r="S1183" s="13">
        <v>5167.5689655172418</v>
      </c>
      <c r="T1183" s="13">
        <v>5167.5689655172418</v>
      </c>
      <c r="U1183" s="13">
        <v>5167.5689655172418</v>
      </c>
      <c r="V1183" s="25">
        <v>5167.5689655172418</v>
      </c>
      <c r="W1183" s="13"/>
      <c r="X1183" s="13"/>
      <c r="Y1183" s="13"/>
      <c r="Z1183" s="38">
        <v>5167.5689655172418</v>
      </c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38"/>
      <c r="AS1183" s="38"/>
      <c r="AT1183" s="38"/>
      <c r="AU1183" s="38"/>
      <c r="AV1183" s="38"/>
      <c r="AW1183" s="38"/>
      <c r="AX1183" s="38"/>
      <c r="AY1183" s="38"/>
      <c r="AZ1183" s="38"/>
      <c r="BA1183" s="38"/>
      <c r="BB1183" s="38"/>
      <c r="BC1183" s="38"/>
      <c r="BD1183" s="38"/>
      <c r="BE1183" s="38"/>
      <c r="BF1183" s="38"/>
      <c r="BG1183" s="38"/>
      <c r="BH1183" s="38"/>
      <c r="BI1183" s="38"/>
      <c r="BJ1183" s="38"/>
      <c r="BK1183" s="38"/>
      <c r="BL1183" s="38"/>
      <c r="BM1183" s="38"/>
      <c r="BN1183" s="38"/>
      <c r="BO1183" s="38"/>
      <c r="BP1183" s="38"/>
      <c r="BQ1183" s="39"/>
      <c r="BR1183" s="39"/>
      <c r="BS1183" s="39"/>
      <c r="BT1183" s="39"/>
      <c r="BU1183" s="39"/>
      <c r="BV1183" s="39"/>
      <c r="BW1183" s="39"/>
      <c r="BX1183" s="39"/>
      <c r="BY1183" s="39"/>
      <c r="BZ1183" s="39"/>
      <c r="CA1183" s="39"/>
      <c r="CB1183" s="39"/>
      <c r="CF1183" s="18">
        <f t="shared" si="145"/>
        <v>10335.137931034484</v>
      </c>
      <c r="CG1183" s="18">
        <f t="shared" si="143"/>
        <v>0</v>
      </c>
      <c r="CH1183" s="13">
        <f t="shared" si="144"/>
        <v>10335.137931034484</v>
      </c>
      <c r="CI1183" s="13">
        <f t="shared" si="146"/>
        <v>22068.96637931035</v>
      </c>
      <c r="CJ1183" s="13">
        <f t="shared" si="147"/>
        <v>32404.104310344832</v>
      </c>
      <c r="CK1183" s="13"/>
      <c r="CL1183" s="13">
        <f t="shared" si="148"/>
        <v>220689.66379310348</v>
      </c>
      <c r="CN1183" t="s">
        <v>270</v>
      </c>
      <c r="CO1183" t="s">
        <v>213</v>
      </c>
      <c r="CP1183" t="s">
        <v>1107</v>
      </c>
      <c r="CQ1183" t="s">
        <v>25</v>
      </c>
      <c r="CR1183" s="18">
        <f t="shared" si="149"/>
        <v>32404.104310344832</v>
      </c>
    </row>
    <row r="1184" spans="1:96" x14ac:dyDescent="0.25">
      <c r="A1184" t="s">
        <v>29</v>
      </c>
      <c r="B1184" s="11">
        <v>4422</v>
      </c>
      <c r="C1184">
        <v>494</v>
      </c>
      <c r="D1184" s="21" t="s">
        <v>968</v>
      </c>
      <c r="E1184" s="11" t="s">
        <v>1384</v>
      </c>
      <c r="F1184" s="11" t="s">
        <v>439</v>
      </c>
      <c r="G1184" s="13">
        <v>5167.5689655172418</v>
      </c>
      <c r="H1184" s="13">
        <v>5994.38</v>
      </c>
      <c r="I1184" s="14">
        <v>48</v>
      </c>
      <c r="J1184" s="15">
        <v>43429</v>
      </c>
      <c r="K1184" s="15">
        <v>44859</v>
      </c>
      <c r="L1184" s="13">
        <v>220689.66379310348</v>
      </c>
      <c r="M1184" s="13">
        <v>22068.96637931035</v>
      </c>
      <c r="N1184" s="16">
        <v>0</v>
      </c>
      <c r="O1184" s="13"/>
      <c r="P1184" s="13">
        <v>5167.5689655172418</v>
      </c>
      <c r="Q1184" s="13">
        <v>5167.5689655172418</v>
      </c>
      <c r="R1184" s="13">
        <v>5167.5689655172418</v>
      </c>
      <c r="S1184" s="13">
        <v>5167.5689655172418</v>
      </c>
      <c r="T1184" s="13">
        <v>5167.5689655172418</v>
      </c>
      <c r="U1184" s="13">
        <v>5167.5689655172418</v>
      </c>
      <c r="V1184" s="25">
        <v>5167.5689655172418</v>
      </c>
      <c r="W1184" s="13"/>
      <c r="X1184" s="13"/>
      <c r="Y1184" s="13"/>
      <c r="Z1184" s="38">
        <v>5167.5689655172418</v>
      </c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38"/>
      <c r="AS1184" s="38"/>
      <c r="AT1184" s="38"/>
      <c r="AU1184" s="38"/>
      <c r="AV1184" s="38"/>
      <c r="AW1184" s="38"/>
      <c r="AX1184" s="38"/>
      <c r="AY1184" s="38"/>
      <c r="AZ1184" s="38"/>
      <c r="BA1184" s="38"/>
      <c r="BB1184" s="38"/>
      <c r="BC1184" s="38"/>
      <c r="BD1184" s="38"/>
      <c r="BE1184" s="38"/>
      <c r="BF1184" s="38"/>
      <c r="BG1184" s="38"/>
      <c r="BH1184" s="38"/>
      <c r="BI1184" s="38"/>
      <c r="BJ1184" s="38"/>
      <c r="BK1184" s="38"/>
      <c r="BL1184" s="38"/>
      <c r="BM1184" s="38"/>
      <c r="BN1184" s="38"/>
      <c r="BO1184" s="38"/>
      <c r="BP1184" s="38"/>
      <c r="BQ1184" s="39"/>
      <c r="BR1184" s="39"/>
      <c r="BS1184" s="39"/>
      <c r="BT1184" s="39"/>
      <c r="BU1184" s="39"/>
      <c r="BV1184" s="39"/>
      <c r="BW1184" s="39"/>
      <c r="BX1184" s="39"/>
      <c r="BY1184" s="39"/>
      <c r="BZ1184" s="39"/>
      <c r="CA1184" s="39"/>
      <c r="CB1184" s="39"/>
      <c r="CF1184" s="18">
        <f t="shared" si="145"/>
        <v>10335.137931034484</v>
      </c>
      <c r="CG1184" s="18">
        <f t="shared" si="143"/>
        <v>0</v>
      </c>
      <c r="CH1184" s="13">
        <f t="shared" si="144"/>
        <v>10335.137931034484</v>
      </c>
      <c r="CI1184" s="13">
        <f t="shared" si="146"/>
        <v>22068.96637931035</v>
      </c>
      <c r="CJ1184" s="13">
        <f t="shared" si="147"/>
        <v>32404.104310344832</v>
      </c>
      <c r="CK1184" s="13"/>
      <c r="CL1184" s="13">
        <f t="shared" si="148"/>
        <v>220689.66379310348</v>
      </c>
      <c r="CN1184" t="s">
        <v>270</v>
      </c>
      <c r="CO1184" t="s">
        <v>213</v>
      </c>
      <c r="CP1184" t="s">
        <v>1107</v>
      </c>
      <c r="CQ1184" t="s">
        <v>25</v>
      </c>
      <c r="CR1184" s="18">
        <f t="shared" si="149"/>
        <v>32404.104310344832</v>
      </c>
    </row>
    <row r="1185" spans="1:96" x14ac:dyDescent="0.25">
      <c r="A1185" t="s">
        <v>29</v>
      </c>
      <c r="B1185" s="11">
        <v>4422</v>
      </c>
      <c r="C1185">
        <v>495</v>
      </c>
      <c r="D1185" s="21" t="s">
        <v>968</v>
      </c>
      <c r="E1185" s="11" t="s">
        <v>1385</v>
      </c>
      <c r="F1185" s="11" t="s">
        <v>439</v>
      </c>
      <c r="G1185" s="13">
        <v>5167.5689655172418</v>
      </c>
      <c r="H1185" s="13">
        <v>5994.38</v>
      </c>
      <c r="I1185" s="14">
        <v>48</v>
      </c>
      <c r="J1185" s="15">
        <v>43429</v>
      </c>
      <c r="K1185" s="15">
        <v>44859</v>
      </c>
      <c r="L1185" s="13">
        <v>220689.66379310348</v>
      </c>
      <c r="M1185" s="13">
        <v>22068.96637931035</v>
      </c>
      <c r="N1185" s="16">
        <v>0</v>
      </c>
      <c r="O1185" s="13"/>
      <c r="P1185" s="13">
        <v>5167.5689655172418</v>
      </c>
      <c r="Q1185" s="13">
        <v>5167.5689655172418</v>
      </c>
      <c r="R1185" s="13">
        <v>5167.5689655172418</v>
      </c>
      <c r="S1185" s="13">
        <v>5167.5689655172418</v>
      </c>
      <c r="T1185" s="13">
        <v>5167.5689655172418</v>
      </c>
      <c r="U1185" s="13">
        <v>5167.5689655172418</v>
      </c>
      <c r="V1185" s="25">
        <v>5167.5689655172418</v>
      </c>
      <c r="W1185" s="13"/>
      <c r="X1185" s="13"/>
      <c r="Y1185" s="13"/>
      <c r="Z1185" s="38">
        <v>5167.5689655172418</v>
      </c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38"/>
      <c r="AS1185" s="38"/>
      <c r="AT1185" s="38"/>
      <c r="AU1185" s="38"/>
      <c r="AV1185" s="38"/>
      <c r="AW1185" s="38"/>
      <c r="AX1185" s="38"/>
      <c r="AY1185" s="38"/>
      <c r="AZ1185" s="38"/>
      <c r="BA1185" s="38"/>
      <c r="BB1185" s="38"/>
      <c r="BC1185" s="38"/>
      <c r="BD1185" s="38"/>
      <c r="BE1185" s="38"/>
      <c r="BF1185" s="38"/>
      <c r="BG1185" s="38"/>
      <c r="BH1185" s="38"/>
      <c r="BI1185" s="38"/>
      <c r="BJ1185" s="38"/>
      <c r="BK1185" s="38"/>
      <c r="BL1185" s="38"/>
      <c r="BM1185" s="38"/>
      <c r="BN1185" s="38"/>
      <c r="BO1185" s="38"/>
      <c r="BP1185" s="38"/>
      <c r="BQ1185" s="39"/>
      <c r="BR1185" s="39"/>
      <c r="BS1185" s="39"/>
      <c r="BT1185" s="39"/>
      <c r="BU1185" s="39"/>
      <c r="BV1185" s="39"/>
      <c r="BW1185" s="39"/>
      <c r="BX1185" s="39"/>
      <c r="BY1185" s="39"/>
      <c r="BZ1185" s="39"/>
      <c r="CA1185" s="39"/>
      <c r="CB1185" s="39"/>
      <c r="CF1185" s="18">
        <f t="shared" si="145"/>
        <v>10335.137931034484</v>
      </c>
      <c r="CG1185" s="18">
        <f t="shared" si="143"/>
        <v>0</v>
      </c>
      <c r="CH1185" s="13">
        <f t="shared" si="144"/>
        <v>10335.137931034484</v>
      </c>
      <c r="CI1185" s="13">
        <f t="shared" si="146"/>
        <v>22068.96637931035</v>
      </c>
      <c r="CJ1185" s="13">
        <f t="shared" si="147"/>
        <v>32404.104310344832</v>
      </c>
      <c r="CK1185" s="13"/>
      <c r="CL1185" s="13">
        <f t="shared" si="148"/>
        <v>220689.66379310348</v>
      </c>
      <c r="CN1185" t="s">
        <v>270</v>
      </c>
      <c r="CO1185" t="s">
        <v>213</v>
      </c>
      <c r="CP1185" t="s">
        <v>1107</v>
      </c>
      <c r="CQ1185" t="s">
        <v>25</v>
      </c>
      <c r="CR1185" s="18">
        <f t="shared" si="149"/>
        <v>32404.104310344832</v>
      </c>
    </row>
    <row r="1186" spans="1:96" x14ac:dyDescent="0.25">
      <c r="A1186" t="s">
        <v>29</v>
      </c>
      <c r="B1186" s="11">
        <v>4422</v>
      </c>
      <c r="C1186">
        <v>496</v>
      </c>
      <c r="D1186" s="21" t="s">
        <v>968</v>
      </c>
      <c r="E1186" s="11" t="s">
        <v>1386</v>
      </c>
      <c r="F1186" s="11" t="s">
        <v>439</v>
      </c>
      <c r="G1186" s="13">
        <v>5167.5689655172418</v>
      </c>
      <c r="H1186" s="13">
        <v>5994.38</v>
      </c>
      <c r="I1186" s="14">
        <v>48</v>
      </c>
      <c r="J1186" s="15">
        <v>43429</v>
      </c>
      <c r="K1186" s="15">
        <v>44859</v>
      </c>
      <c r="L1186" s="13">
        <v>220689.66379310348</v>
      </c>
      <c r="M1186" s="13">
        <v>22068.96637931035</v>
      </c>
      <c r="N1186" s="16">
        <v>0</v>
      </c>
      <c r="O1186" s="13"/>
      <c r="P1186" s="13">
        <v>5167.5689655172418</v>
      </c>
      <c r="Q1186" s="13">
        <v>5167.5689655172418</v>
      </c>
      <c r="R1186" s="13">
        <v>5167.5689655172418</v>
      </c>
      <c r="S1186" s="13">
        <v>5167.5689655172418</v>
      </c>
      <c r="T1186" s="13">
        <v>5167.5689655172418</v>
      </c>
      <c r="U1186" s="13">
        <v>5167.5689655172418</v>
      </c>
      <c r="V1186" s="25">
        <v>5167.5689655172418</v>
      </c>
      <c r="W1186" s="13"/>
      <c r="X1186" s="13"/>
      <c r="Y1186" s="13"/>
      <c r="Z1186" s="38">
        <v>5167.5689655172418</v>
      </c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38"/>
      <c r="AS1186" s="38"/>
      <c r="AT1186" s="38"/>
      <c r="AU1186" s="38"/>
      <c r="AV1186" s="38"/>
      <c r="AW1186" s="38"/>
      <c r="AX1186" s="38"/>
      <c r="AY1186" s="38"/>
      <c r="AZ1186" s="38"/>
      <c r="BA1186" s="38"/>
      <c r="BB1186" s="38"/>
      <c r="BC1186" s="38"/>
      <c r="BD1186" s="38"/>
      <c r="BE1186" s="38"/>
      <c r="BF1186" s="38"/>
      <c r="BG1186" s="38"/>
      <c r="BH1186" s="38"/>
      <c r="BI1186" s="38"/>
      <c r="BJ1186" s="38"/>
      <c r="BK1186" s="38"/>
      <c r="BL1186" s="38"/>
      <c r="BM1186" s="38"/>
      <c r="BN1186" s="38"/>
      <c r="BO1186" s="38"/>
      <c r="BP1186" s="38"/>
      <c r="BQ1186" s="39"/>
      <c r="BR1186" s="39"/>
      <c r="BS1186" s="39"/>
      <c r="BT1186" s="39"/>
      <c r="BU1186" s="39"/>
      <c r="BV1186" s="39"/>
      <c r="BW1186" s="39"/>
      <c r="BX1186" s="39"/>
      <c r="BY1186" s="39"/>
      <c r="BZ1186" s="39"/>
      <c r="CA1186" s="39"/>
      <c r="CB1186" s="39"/>
      <c r="CF1186" s="18">
        <f t="shared" si="145"/>
        <v>10335.137931034484</v>
      </c>
      <c r="CG1186" s="18">
        <f t="shared" si="143"/>
        <v>0</v>
      </c>
      <c r="CH1186" s="13">
        <f t="shared" si="144"/>
        <v>10335.137931034484</v>
      </c>
      <c r="CI1186" s="13">
        <f t="shared" si="146"/>
        <v>22068.96637931035</v>
      </c>
      <c r="CJ1186" s="13">
        <f t="shared" si="147"/>
        <v>32404.104310344832</v>
      </c>
      <c r="CK1186" s="13"/>
      <c r="CL1186" s="13">
        <f t="shared" si="148"/>
        <v>220689.66379310348</v>
      </c>
      <c r="CN1186" t="s">
        <v>270</v>
      </c>
      <c r="CO1186" t="s">
        <v>213</v>
      </c>
      <c r="CP1186" t="s">
        <v>1107</v>
      </c>
      <c r="CQ1186" t="s">
        <v>25</v>
      </c>
      <c r="CR1186" s="18">
        <f t="shared" si="149"/>
        <v>32404.104310344832</v>
      </c>
    </row>
    <row r="1187" spans="1:96" x14ac:dyDescent="0.25">
      <c r="A1187" t="s">
        <v>29</v>
      </c>
      <c r="B1187" s="11">
        <v>4422</v>
      </c>
      <c r="C1187">
        <v>497</v>
      </c>
      <c r="D1187" s="21" t="s">
        <v>968</v>
      </c>
      <c r="E1187" s="11" t="s">
        <v>1387</v>
      </c>
      <c r="F1187" s="11" t="s">
        <v>439</v>
      </c>
      <c r="G1187" s="13">
        <v>5167.5689655172418</v>
      </c>
      <c r="H1187" s="13">
        <v>5994.38</v>
      </c>
      <c r="I1187" s="14">
        <v>48</v>
      </c>
      <c r="J1187" s="15">
        <v>43429</v>
      </c>
      <c r="K1187" s="15">
        <v>44859</v>
      </c>
      <c r="L1187" s="13">
        <v>220689.66379310348</v>
      </c>
      <c r="M1187" s="13">
        <v>22068.96637931035</v>
      </c>
      <c r="N1187" s="16">
        <v>0</v>
      </c>
      <c r="O1187" s="13"/>
      <c r="P1187" s="13">
        <v>5167.5689655172418</v>
      </c>
      <c r="Q1187" s="13">
        <v>5167.5689655172418</v>
      </c>
      <c r="R1187" s="13">
        <v>5167.5689655172418</v>
      </c>
      <c r="S1187" s="13">
        <v>5167.5689655172418</v>
      </c>
      <c r="T1187" s="13">
        <v>5167.5689655172418</v>
      </c>
      <c r="U1187" s="13">
        <v>5167.5689655172418</v>
      </c>
      <c r="V1187" s="25">
        <v>5167.5689655172418</v>
      </c>
      <c r="W1187" s="13"/>
      <c r="X1187" s="13"/>
      <c r="Y1187" s="13"/>
      <c r="Z1187" s="38">
        <v>5167.5689655172418</v>
      </c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38"/>
      <c r="AS1187" s="38"/>
      <c r="AT1187" s="38"/>
      <c r="AU1187" s="38"/>
      <c r="AV1187" s="38"/>
      <c r="AW1187" s="38"/>
      <c r="AX1187" s="38"/>
      <c r="AY1187" s="38"/>
      <c r="AZ1187" s="38"/>
      <c r="BA1187" s="38"/>
      <c r="BB1187" s="38"/>
      <c r="BC1187" s="38"/>
      <c r="BD1187" s="38"/>
      <c r="BE1187" s="38"/>
      <c r="BF1187" s="38"/>
      <c r="BG1187" s="38"/>
      <c r="BH1187" s="38"/>
      <c r="BI1187" s="38"/>
      <c r="BJ1187" s="38"/>
      <c r="BK1187" s="38"/>
      <c r="BL1187" s="38"/>
      <c r="BM1187" s="38"/>
      <c r="BN1187" s="38"/>
      <c r="BO1187" s="38"/>
      <c r="BP1187" s="38"/>
      <c r="BQ1187" s="39"/>
      <c r="BR1187" s="39"/>
      <c r="BS1187" s="39"/>
      <c r="BT1187" s="39"/>
      <c r="BU1187" s="39"/>
      <c r="BV1187" s="39"/>
      <c r="BW1187" s="39"/>
      <c r="BX1187" s="39"/>
      <c r="BY1187" s="39"/>
      <c r="BZ1187" s="39"/>
      <c r="CA1187" s="39"/>
      <c r="CB1187" s="39"/>
      <c r="CF1187" s="18">
        <f t="shared" si="145"/>
        <v>10335.137931034484</v>
      </c>
      <c r="CG1187" s="18">
        <f t="shared" si="143"/>
        <v>0</v>
      </c>
      <c r="CH1187" s="13">
        <f t="shared" si="144"/>
        <v>10335.137931034484</v>
      </c>
      <c r="CI1187" s="13">
        <f t="shared" si="146"/>
        <v>22068.96637931035</v>
      </c>
      <c r="CJ1187" s="13">
        <f t="shared" si="147"/>
        <v>32404.104310344832</v>
      </c>
      <c r="CK1187" s="13"/>
      <c r="CL1187" s="13">
        <f t="shared" si="148"/>
        <v>220689.66379310348</v>
      </c>
      <c r="CN1187" t="s">
        <v>270</v>
      </c>
      <c r="CO1187" t="s">
        <v>213</v>
      </c>
      <c r="CP1187" t="s">
        <v>1107</v>
      </c>
      <c r="CQ1187" t="s">
        <v>25</v>
      </c>
      <c r="CR1187" s="18">
        <f t="shared" si="149"/>
        <v>32404.104310344832</v>
      </c>
    </row>
    <row r="1188" spans="1:96" x14ac:dyDescent="0.25">
      <c r="A1188" t="s">
        <v>29</v>
      </c>
      <c r="B1188" s="11">
        <v>4422</v>
      </c>
      <c r="C1188">
        <v>498</v>
      </c>
      <c r="D1188" s="21" t="s">
        <v>968</v>
      </c>
      <c r="E1188" s="11" t="s">
        <v>1388</v>
      </c>
      <c r="F1188" s="11" t="s">
        <v>439</v>
      </c>
      <c r="G1188" s="13">
        <v>5167.5689655172418</v>
      </c>
      <c r="H1188" s="13">
        <v>5994.38</v>
      </c>
      <c r="I1188" s="14">
        <v>48</v>
      </c>
      <c r="J1188" s="15">
        <v>43429</v>
      </c>
      <c r="K1188" s="15">
        <v>44859</v>
      </c>
      <c r="L1188" s="13">
        <v>220689.66379310348</v>
      </c>
      <c r="M1188" s="13">
        <v>22068.96637931035</v>
      </c>
      <c r="N1188" s="16">
        <v>0</v>
      </c>
      <c r="O1188" s="13"/>
      <c r="P1188" s="13">
        <v>5167.5689655172418</v>
      </c>
      <c r="Q1188" s="13">
        <v>5167.5689655172418</v>
      </c>
      <c r="R1188" s="13">
        <v>5167.5689655172418</v>
      </c>
      <c r="S1188" s="13">
        <v>5167.5689655172418</v>
      </c>
      <c r="T1188" s="13">
        <v>5167.5689655172418</v>
      </c>
      <c r="U1188" s="13">
        <v>5167.5689655172418</v>
      </c>
      <c r="V1188" s="25">
        <v>5167.5689655172418</v>
      </c>
      <c r="W1188" s="13"/>
      <c r="X1188" s="13"/>
      <c r="Y1188" s="13"/>
      <c r="Z1188" s="38">
        <v>5167.5689655172418</v>
      </c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8"/>
      <c r="AR1188" s="38"/>
      <c r="AS1188" s="38"/>
      <c r="AT1188" s="38"/>
      <c r="AU1188" s="38"/>
      <c r="AV1188" s="38"/>
      <c r="AW1188" s="38"/>
      <c r="AX1188" s="38"/>
      <c r="AY1188" s="38"/>
      <c r="AZ1188" s="38"/>
      <c r="BA1188" s="38"/>
      <c r="BB1188" s="38"/>
      <c r="BC1188" s="38"/>
      <c r="BD1188" s="38"/>
      <c r="BE1188" s="38"/>
      <c r="BF1188" s="38"/>
      <c r="BG1188" s="38"/>
      <c r="BH1188" s="38"/>
      <c r="BI1188" s="38"/>
      <c r="BJ1188" s="38"/>
      <c r="BK1188" s="38"/>
      <c r="BL1188" s="38"/>
      <c r="BM1188" s="38"/>
      <c r="BN1188" s="38"/>
      <c r="BO1188" s="38"/>
      <c r="BP1188" s="38"/>
      <c r="BQ1188" s="39"/>
      <c r="BR1188" s="39"/>
      <c r="BS1188" s="39"/>
      <c r="BT1188" s="39"/>
      <c r="BU1188" s="39"/>
      <c r="BV1188" s="39"/>
      <c r="BW1188" s="39"/>
      <c r="BX1188" s="39"/>
      <c r="BY1188" s="39"/>
      <c r="BZ1188" s="39"/>
      <c r="CA1188" s="39"/>
      <c r="CB1188" s="39"/>
      <c r="CF1188" s="18">
        <f t="shared" si="145"/>
        <v>10335.137931034484</v>
      </c>
      <c r="CG1188" s="18">
        <f t="shared" si="143"/>
        <v>0</v>
      </c>
      <c r="CH1188" s="13">
        <f t="shared" si="144"/>
        <v>10335.137931034484</v>
      </c>
      <c r="CI1188" s="13">
        <f t="shared" si="146"/>
        <v>22068.96637931035</v>
      </c>
      <c r="CJ1188" s="13">
        <f t="shared" si="147"/>
        <v>32404.104310344832</v>
      </c>
      <c r="CK1188" s="13"/>
      <c r="CL1188" s="13">
        <f t="shared" si="148"/>
        <v>220689.66379310348</v>
      </c>
      <c r="CN1188" t="s">
        <v>270</v>
      </c>
      <c r="CO1188" t="s">
        <v>213</v>
      </c>
      <c r="CP1188" t="s">
        <v>1107</v>
      </c>
      <c r="CQ1188" t="s">
        <v>25</v>
      </c>
      <c r="CR1188" s="18">
        <f t="shared" si="149"/>
        <v>32404.104310344832</v>
      </c>
    </row>
    <row r="1189" spans="1:96" x14ac:dyDescent="0.25">
      <c r="A1189" t="s">
        <v>29</v>
      </c>
      <c r="B1189" s="11">
        <v>4422</v>
      </c>
      <c r="C1189">
        <v>499</v>
      </c>
      <c r="D1189" s="21" t="s">
        <v>968</v>
      </c>
      <c r="E1189" s="11" t="s">
        <v>1389</v>
      </c>
      <c r="F1189" s="11" t="s">
        <v>439</v>
      </c>
      <c r="G1189" s="13">
        <v>3012.6724137931037</v>
      </c>
      <c r="H1189" s="13">
        <v>3494.7000000000003</v>
      </c>
      <c r="I1189" s="14">
        <v>48</v>
      </c>
      <c r="J1189" s="15">
        <v>43429</v>
      </c>
      <c r="K1189" s="15">
        <v>44859</v>
      </c>
      <c r="L1189" s="13">
        <v>220689.66379310348</v>
      </c>
      <c r="M1189" s="13">
        <v>22068.96637931035</v>
      </c>
      <c r="N1189" s="16">
        <v>0</v>
      </c>
      <c r="O1189" s="13"/>
      <c r="P1189" s="13">
        <v>3012.6724137931037</v>
      </c>
      <c r="Q1189" s="13">
        <v>3012.6724137931037</v>
      </c>
      <c r="R1189" s="13">
        <v>3012.6724137931037</v>
      </c>
      <c r="S1189" s="13">
        <v>3012.6724137931037</v>
      </c>
      <c r="T1189" s="13">
        <v>3012.6724137931037</v>
      </c>
      <c r="U1189" s="13">
        <v>3012.6724137931037</v>
      </c>
      <c r="V1189" s="25">
        <v>3012.6724137931037</v>
      </c>
      <c r="W1189" s="13"/>
      <c r="X1189" s="13"/>
      <c r="Y1189" s="13"/>
      <c r="Z1189" s="38">
        <v>3012.6724137931037</v>
      </c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8"/>
      <c r="AR1189" s="38"/>
      <c r="AS1189" s="38"/>
      <c r="AT1189" s="38"/>
      <c r="AU1189" s="38"/>
      <c r="AV1189" s="38"/>
      <c r="AW1189" s="38"/>
      <c r="AX1189" s="38"/>
      <c r="AY1189" s="38"/>
      <c r="AZ1189" s="38"/>
      <c r="BA1189" s="38"/>
      <c r="BB1189" s="38"/>
      <c r="BC1189" s="38"/>
      <c r="BD1189" s="38"/>
      <c r="BE1189" s="38"/>
      <c r="BF1189" s="38"/>
      <c r="BG1189" s="38"/>
      <c r="BH1189" s="38"/>
      <c r="BI1189" s="38"/>
      <c r="BJ1189" s="38"/>
      <c r="BK1189" s="38"/>
      <c r="BL1189" s="38"/>
      <c r="BM1189" s="38"/>
      <c r="BN1189" s="38"/>
      <c r="BO1189" s="38"/>
      <c r="BP1189" s="38"/>
      <c r="BQ1189" s="39"/>
      <c r="BR1189" s="39"/>
      <c r="BS1189" s="39"/>
      <c r="BT1189" s="39"/>
      <c r="BU1189" s="39"/>
      <c r="BV1189" s="39"/>
      <c r="BW1189" s="39"/>
      <c r="BX1189" s="39"/>
      <c r="BY1189" s="39"/>
      <c r="BZ1189" s="39"/>
      <c r="CA1189" s="39"/>
      <c r="CB1189" s="39"/>
      <c r="CF1189" s="18">
        <f t="shared" si="145"/>
        <v>6025.3448275862074</v>
      </c>
      <c r="CG1189" s="18">
        <f t="shared" si="143"/>
        <v>0</v>
      </c>
      <c r="CH1189" s="13">
        <f t="shared" si="144"/>
        <v>6025.3448275862074</v>
      </c>
      <c r="CI1189" s="13">
        <f t="shared" si="146"/>
        <v>22068.96637931035</v>
      </c>
      <c r="CJ1189" s="13">
        <f t="shared" si="147"/>
        <v>28094.311206896557</v>
      </c>
      <c r="CK1189" s="13"/>
      <c r="CL1189" s="13">
        <f t="shared" si="148"/>
        <v>220689.66379310348</v>
      </c>
      <c r="CN1189" t="s">
        <v>1008</v>
      </c>
      <c r="CO1189" t="s">
        <v>213</v>
      </c>
      <c r="CP1189" t="s">
        <v>1014</v>
      </c>
      <c r="CQ1189" t="s">
        <v>25</v>
      </c>
      <c r="CR1189" s="18">
        <f t="shared" si="149"/>
        <v>28094.311206896557</v>
      </c>
    </row>
    <row r="1190" spans="1:96" x14ac:dyDescent="0.25">
      <c r="A1190" t="s">
        <v>29</v>
      </c>
      <c r="B1190" s="11">
        <v>4422</v>
      </c>
      <c r="C1190">
        <v>500</v>
      </c>
      <c r="D1190" s="21" t="s">
        <v>968</v>
      </c>
      <c r="E1190" s="11" t="s">
        <v>1390</v>
      </c>
      <c r="F1190" s="11" t="s">
        <v>439</v>
      </c>
      <c r="G1190" s="13">
        <v>5167.5689655172418</v>
      </c>
      <c r="H1190" s="13">
        <v>5994.38</v>
      </c>
      <c r="I1190" s="14">
        <v>48</v>
      </c>
      <c r="J1190" s="15">
        <v>43429</v>
      </c>
      <c r="K1190" s="15">
        <v>44859</v>
      </c>
      <c r="L1190" s="13">
        <v>220689.66379310348</v>
      </c>
      <c r="M1190" s="13">
        <v>22068.96637931035</v>
      </c>
      <c r="N1190" s="16">
        <v>0</v>
      </c>
      <c r="O1190" s="13"/>
      <c r="P1190" s="13">
        <v>5167.5689655172418</v>
      </c>
      <c r="Q1190" s="13">
        <v>5167.5689655172418</v>
      </c>
      <c r="R1190" s="13">
        <v>5167.5689655172418</v>
      </c>
      <c r="S1190" s="13">
        <v>5167.5689655172418</v>
      </c>
      <c r="T1190" s="13">
        <v>5167.5689655172418</v>
      </c>
      <c r="U1190" s="13">
        <v>5167.5689655172418</v>
      </c>
      <c r="V1190" s="25">
        <v>5167.5689655172418</v>
      </c>
      <c r="W1190" s="13"/>
      <c r="X1190" s="13"/>
      <c r="Y1190" s="13"/>
      <c r="Z1190" s="38">
        <v>5167.5689655172418</v>
      </c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8"/>
      <c r="AR1190" s="38"/>
      <c r="AS1190" s="38"/>
      <c r="AT1190" s="38"/>
      <c r="AU1190" s="38"/>
      <c r="AV1190" s="38"/>
      <c r="AW1190" s="38"/>
      <c r="AX1190" s="38"/>
      <c r="AY1190" s="38"/>
      <c r="AZ1190" s="38"/>
      <c r="BA1190" s="38"/>
      <c r="BB1190" s="38"/>
      <c r="BC1190" s="38"/>
      <c r="BD1190" s="38"/>
      <c r="BE1190" s="38"/>
      <c r="BF1190" s="38"/>
      <c r="BG1190" s="38"/>
      <c r="BH1190" s="38"/>
      <c r="BI1190" s="38"/>
      <c r="BJ1190" s="38"/>
      <c r="BK1190" s="38"/>
      <c r="BL1190" s="38"/>
      <c r="BM1190" s="38"/>
      <c r="BN1190" s="38"/>
      <c r="BO1190" s="38"/>
      <c r="BP1190" s="38"/>
      <c r="BQ1190" s="39"/>
      <c r="BR1190" s="39"/>
      <c r="BS1190" s="39"/>
      <c r="BT1190" s="39"/>
      <c r="BU1190" s="39"/>
      <c r="BV1190" s="39"/>
      <c r="BW1190" s="39"/>
      <c r="BX1190" s="39"/>
      <c r="BY1190" s="39"/>
      <c r="BZ1190" s="39"/>
      <c r="CA1190" s="39"/>
      <c r="CB1190" s="39"/>
      <c r="CF1190" s="18">
        <f t="shared" si="145"/>
        <v>10335.137931034484</v>
      </c>
      <c r="CG1190" s="18">
        <f t="shared" si="143"/>
        <v>0</v>
      </c>
      <c r="CH1190" s="13">
        <f t="shared" si="144"/>
        <v>10335.137931034484</v>
      </c>
      <c r="CI1190" s="13">
        <f t="shared" si="146"/>
        <v>22068.96637931035</v>
      </c>
      <c r="CJ1190" s="13">
        <f t="shared" si="147"/>
        <v>32404.104310344832</v>
      </c>
      <c r="CK1190" s="13"/>
      <c r="CL1190" s="13">
        <f t="shared" si="148"/>
        <v>220689.66379310348</v>
      </c>
      <c r="CN1190" t="s">
        <v>270</v>
      </c>
      <c r="CO1190" t="s">
        <v>213</v>
      </c>
      <c r="CP1190" t="s">
        <v>1107</v>
      </c>
      <c r="CQ1190" t="s">
        <v>25</v>
      </c>
      <c r="CR1190" s="18">
        <f t="shared" si="149"/>
        <v>32404.104310344832</v>
      </c>
    </row>
    <row r="1191" spans="1:96" x14ac:dyDescent="0.25">
      <c r="A1191" t="s">
        <v>29</v>
      </c>
      <c r="B1191" s="11">
        <v>4422</v>
      </c>
      <c r="C1191">
        <v>501</v>
      </c>
      <c r="D1191" s="21" t="s">
        <v>968</v>
      </c>
      <c r="E1191" s="11" t="s">
        <v>1391</v>
      </c>
      <c r="F1191" s="11" t="s">
        <v>439</v>
      </c>
      <c r="G1191" s="13">
        <v>5167.5689655172418</v>
      </c>
      <c r="H1191" s="13">
        <v>5994.38</v>
      </c>
      <c r="I1191" s="14">
        <v>48</v>
      </c>
      <c r="J1191" s="15">
        <v>43429</v>
      </c>
      <c r="K1191" s="15">
        <v>44859</v>
      </c>
      <c r="L1191" s="13">
        <v>220689.66379310348</v>
      </c>
      <c r="M1191" s="13">
        <v>22068.96637931035</v>
      </c>
      <c r="N1191" s="16">
        <v>0</v>
      </c>
      <c r="O1191" s="13"/>
      <c r="P1191" s="13">
        <v>5167.5689655172418</v>
      </c>
      <c r="Q1191" s="13">
        <v>5167.5689655172418</v>
      </c>
      <c r="R1191" s="13">
        <v>5167.5689655172418</v>
      </c>
      <c r="S1191" s="13">
        <v>5167.5689655172418</v>
      </c>
      <c r="T1191" s="13">
        <v>5167.5689655172418</v>
      </c>
      <c r="U1191" s="13">
        <v>5167.5689655172418</v>
      </c>
      <c r="V1191" s="25">
        <v>5167.5689655172418</v>
      </c>
      <c r="W1191" s="13"/>
      <c r="X1191" s="13"/>
      <c r="Y1191" s="13"/>
      <c r="Z1191" s="38">
        <v>5167.5689655172418</v>
      </c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8"/>
      <c r="AR1191" s="38"/>
      <c r="AS1191" s="38"/>
      <c r="AT1191" s="38"/>
      <c r="AU1191" s="38"/>
      <c r="AV1191" s="38"/>
      <c r="AW1191" s="38"/>
      <c r="AX1191" s="38"/>
      <c r="AY1191" s="38"/>
      <c r="AZ1191" s="38"/>
      <c r="BA1191" s="38"/>
      <c r="BB1191" s="38"/>
      <c r="BC1191" s="38"/>
      <c r="BD1191" s="38"/>
      <c r="BE1191" s="38"/>
      <c r="BF1191" s="38"/>
      <c r="BG1191" s="38"/>
      <c r="BH1191" s="38"/>
      <c r="BI1191" s="38"/>
      <c r="BJ1191" s="38"/>
      <c r="BK1191" s="38"/>
      <c r="BL1191" s="38"/>
      <c r="BM1191" s="38"/>
      <c r="BN1191" s="38"/>
      <c r="BO1191" s="38"/>
      <c r="BP1191" s="38"/>
      <c r="BQ1191" s="39"/>
      <c r="BR1191" s="39"/>
      <c r="BS1191" s="39"/>
      <c r="BT1191" s="39"/>
      <c r="BU1191" s="39"/>
      <c r="BV1191" s="39"/>
      <c r="BW1191" s="39"/>
      <c r="BX1191" s="39"/>
      <c r="BY1191" s="39"/>
      <c r="BZ1191" s="39"/>
      <c r="CA1191" s="39"/>
      <c r="CB1191" s="39"/>
      <c r="CF1191" s="18">
        <f t="shared" si="145"/>
        <v>10335.137931034484</v>
      </c>
      <c r="CG1191" s="18">
        <f t="shared" si="143"/>
        <v>0</v>
      </c>
      <c r="CH1191" s="13">
        <f t="shared" si="144"/>
        <v>10335.137931034484</v>
      </c>
      <c r="CI1191" s="13">
        <f t="shared" si="146"/>
        <v>22068.96637931035</v>
      </c>
      <c r="CJ1191" s="13">
        <f t="shared" si="147"/>
        <v>32404.104310344832</v>
      </c>
      <c r="CK1191" s="13"/>
      <c r="CL1191" s="13">
        <f t="shared" si="148"/>
        <v>220689.66379310348</v>
      </c>
      <c r="CN1191" t="s">
        <v>270</v>
      </c>
      <c r="CO1191" t="s">
        <v>213</v>
      </c>
      <c r="CP1191" t="s">
        <v>1107</v>
      </c>
      <c r="CQ1191" t="s">
        <v>25</v>
      </c>
      <c r="CR1191" s="18">
        <f t="shared" si="149"/>
        <v>32404.104310344832</v>
      </c>
    </row>
    <row r="1192" spans="1:96" x14ac:dyDescent="0.25">
      <c r="A1192" t="s">
        <v>29</v>
      </c>
      <c r="B1192" s="11">
        <v>4422</v>
      </c>
      <c r="C1192">
        <v>502</v>
      </c>
      <c r="D1192" s="21" t="s">
        <v>968</v>
      </c>
      <c r="E1192" s="11" t="s">
        <v>1392</v>
      </c>
      <c r="F1192" s="11" t="s">
        <v>439</v>
      </c>
      <c r="G1192" s="13">
        <v>5167.5689655172418</v>
      </c>
      <c r="H1192" s="13">
        <v>5994.38</v>
      </c>
      <c r="I1192" s="14">
        <v>48</v>
      </c>
      <c r="J1192" s="15">
        <v>43429</v>
      </c>
      <c r="K1192" s="15">
        <v>44859</v>
      </c>
      <c r="L1192" s="13">
        <v>220689.66379310348</v>
      </c>
      <c r="M1192" s="13">
        <v>22068.96637931035</v>
      </c>
      <c r="N1192" s="16">
        <v>0</v>
      </c>
      <c r="O1192" s="13"/>
      <c r="P1192" s="13">
        <v>5167.5689655172418</v>
      </c>
      <c r="Q1192" s="13">
        <v>5167.5689655172418</v>
      </c>
      <c r="R1192" s="13">
        <v>5167.5689655172418</v>
      </c>
      <c r="S1192" s="13">
        <v>5167.5689655172418</v>
      </c>
      <c r="T1192" s="13">
        <v>5167.5689655172418</v>
      </c>
      <c r="U1192" s="13">
        <v>5167.5689655172418</v>
      </c>
      <c r="V1192" s="25">
        <v>5167.5689655172418</v>
      </c>
      <c r="W1192" s="13"/>
      <c r="X1192" s="13"/>
      <c r="Y1192" s="13"/>
      <c r="Z1192" s="38">
        <v>5167.5689655172418</v>
      </c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8"/>
      <c r="AR1192" s="38"/>
      <c r="AS1192" s="38"/>
      <c r="AT1192" s="38"/>
      <c r="AU1192" s="38"/>
      <c r="AV1192" s="38"/>
      <c r="AW1192" s="38"/>
      <c r="AX1192" s="38"/>
      <c r="AY1192" s="38"/>
      <c r="AZ1192" s="38"/>
      <c r="BA1192" s="38"/>
      <c r="BB1192" s="38"/>
      <c r="BC1192" s="38"/>
      <c r="BD1192" s="38"/>
      <c r="BE1192" s="38"/>
      <c r="BF1192" s="38"/>
      <c r="BG1192" s="38"/>
      <c r="BH1192" s="38"/>
      <c r="BI1192" s="38"/>
      <c r="BJ1192" s="38"/>
      <c r="BK1192" s="38"/>
      <c r="BL1192" s="38"/>
      <c r="BM1192" s="38"/>
      <c r="BN1192" s="38"/>
      <c r="BO1192" s="38"/>
      <c r="BP1192" s="38"/>
      <c r="BQ1192" s="39"/>
      <c r="BR1192" s="39"/>
      <c r="BS1192" s="39"/>
      <c r="BT1192" s="39"/>
      <c r="BU1192" s="39"/>
      <c r="BV1192" s="39"/>
      <c r="BW1192" s="39"/>
      <c r="BX1192" s="39"/>
      <c r="BY1192" s="39"/>
      <c r="BZ1192" s="39"/>
      <c r="CA1192" s="39"/>
      <c r="CB1192" s="39"/>
      <c r="CF1192" s="18">
        <f t="shared" si="145"/>
        <v>10335.137931034484</v>
      </c>
      <c r="CG1192" s="18">
        <f t="shared" si="143"/>
        <v>0</v>
      </c>
      <c r="CH1192" s="13">
        <f t="shared" si="144"/>
        <v>10335.137931034484</v>
      </c>
      <c r="CI1192" s="13">
        <f t="shared" si="146"/>
        <v>22068.96637931035</v>
      </c>
      <c r="CJ1192" s="13">
        <f t="shared" si="147"/>
        <v>32404.104310344832</v>
      </c>
      <c r="CK1192" s="13"/>
      <c r="CL1192" s="13">
        <f t="shared" si="148"/>
        <v>220689.66379310348</v>
      </c>
      <c r="CN1192" t="s">
        <v>270</v>
      </c>
      <c r="CO1192" t="s">
        <v>213</v>
      </c>
      <c r="CP1192" t="s">
        <v>1107</v>
      </c>
      <c r="CQ1192" t="s">
        <v>25</v>
      </c>
      <c r="CR1192" s="18">
        <f t="shared" si="149"/>
        <v>32404.104310344832</v>
      </c>
    </row>
    <row r="1193" spans="1:96" x14ac:dyDescent="0.25">
      <c r="A1193" t="s">
        <v>29</v>
      </c>
      <c r="B1193" s="11">
        <v>4422</v>
      </c>
      <c r="C1193">
        <v>503</v>
      </c>
      <c r="D1193" s="21" t="s">
        <v>968</v>
      </c>
      <c r="E1193" s="11" t="s">
        <v>1393</v>
      </c>
      <c r="F1193" s="11" t="s">
        <v>439</v>
      </c>
      <c r="G1193" s="13">
        <v>5167.5689655172418</v>
      </c>
      <c r="H1193" s="13">
        <v>5994.38</v>
      </c>
      <c r="I1193" s="14">
        <v>48</v>
      </c>
      <c r="J1193" s="15">
        <v>43429</v>
      </c>
      <c r="K1193" s="15">
        <v>44859</v>
      </c>
      <c r="L1193" s="13">
        <v>220689.66379310348</v>
      </c>
      <c r="M1193" s="13">
        <v>22068.96637931035</v>
      </c>
      <c r="N1193" s="16">
        <v>0</v>
      </c>
      <c r="O1193" s="13"/>
      <c r="P1193" s="13">
        <v>5167.5689655172418</v>
      </c>
      <c r="Q1193" s="13">
        <v>5167.5689655172418</v>
      </c>
      <c r="R1193" s="13">
        <v>5167.5689655172418</v>
      </c>
      <c r="S1193" s="13">
        <v>5167.5689655172418</v>
      </c>
      <c r="T1193" s="13">
        <v>5167.5689655172418</v>
      </c>
      <c r="U1193" s="13">
        <v>5167.5689655172418</v>
      </c>
      <c r="V1193" s="25">
        <v>5167.5689655172418</v>
      </c>
      <c r="W1193" s="13"/>
      <c r="X1193" s="13"/>
      <c r="Y1193" s="13"/>
      <c r="Z1193" s="38">
        <v>5167.5689655172418</v>
      </c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8"/>
      <c r="AR1193" s="38"/>
      <c r="AS1193" s="38"/>
      <c r="AT1193" s="38"/>
      <c r="AU1193" s="38"/>
      <c r="AV1193" s="38"/>
      <c r="AW1193" s="38"/>
      <c r="AX1193" s="38"/>
      <c r="AY1193" s="38"/>
      <c r="AZ1193" s="38"/>
      <c r="BA1193" s="38"/>
      <c r="BB1193" s="38"/>
      <c r="BC1193" s="38"/>
      <c r="BD1193" s="38"/>
      <c r="BE1193" s="38"/>
      <c r="BF1193" s="38"/>
      <c r="BG1193" s="38"/>
      <c r="BH1193" s="38"/>
      <c r="BI1193" s="38"/>
      <c r="BJ1193" s="38"/>
      <c r="BK1193" s="38"/>
      <c r="BL1193" s="38"/>
      <c r="BM1193" s="38"/>
      <c r="BN1193" s="38"/>
      <c r="BO1193" s="38"/>
      <c r="BP1193" s="38"/>
      <c r="BQ1193" s="39"/>
      <c r="BR1193" s="39"/>
      <c r="BS1193" s="39"/>
      <c r="BT1193" s="39"/>
      <c r="BU1193" s="39"/>
      <c r="BV1193" s="39"/>
      <c r="BW1193" s="39"/>
      <c r="BX1193" s="39"/>
      <c r="BY1193" s="39"/>
      <c r="BZ1193" s="39"/>
      <c r="CA1193" s="39"/>
      <c r="CB1193" s="39"/>
      <c r="CF1193" s="18">
        <f t="shared" si="145"/>
        <v>10335.137931034484</v>
      </c>
      <c r="CG1193" s="18">
        <f t="shared" si="143"/>
        <v>0</v>
      </c>
      <c r="CH1193" s="13">
        <f t="shared" si="144"/>
        <v>10335.137931034484</v>
      </c>
      <c r="CI1193" s="13">
        <f t="shared" si="146"/>
        <v>22068.96637931035</v>
      </c>
      <c r="CJ1193" s="13">
        <f t="shared" si="147"/>
        <v>32404.104310344832</v>
      </c>
      <c r="CK1193" s="13"/>
      <c r="CL1193" s="13">
        <f t="shared" si="148"/>
        <v>220689.66379310348</v>
      </c>
      <c r="CN1193" t="e">
        <v>#N/A</v>
      </c>
      <c r="CO1193" t="e">
        <v>#N/A</v>
      </c>
      <c r="CP1193" t="e">
        <v>#N/A</v>
      </c>
      <c r="CQ1193" t="s">
        <v>25</v>
      </c>
      <c r="CR1193" s="18">
        <f t="shared" si="149"/>
        <v>32404.104310344832</v>
      </c>
    </row>
    <row r="1194" spans="1:96" x14ac:dyDescent="0.25">
      <c r="A1194" t="s">
        <v>29</v>
      </c>
      <c r="B1194" s="11">
        <v>4422</v>
      </c>
      <c r="C1194">
        <v>504</v>
      </c>
      <c r="D1194" s="21" t="s">
        <v>968</v>
      </c>
      <c r="E1194" s="11" t="s">
        <v>1394</v>
      </c>
      <c r="F1194" s="11" t="s">
        <v>439</v>
      </c>
      <c r="G1194" s="13">
        <v>5167.5689655172418</v>
      </c>
      <c r="H1194" s="13">
        <v>5994.38</v>
      </c>
      <c r="I1194" s="14">
        <v>48</v>
      </c>
      <c r="J1194" s="15">
        <v>43429</v>
      </c>
      <c r="K1194" s="15">
        <v>44859</v>
      </c>
      <c r="L1194" s="13">
        <v>220689.66379310348</v>
      </c>
      <c r="M1194" s="13">
        <v>22068.96637931035</v>
      </c>
      <c r="N1194" s="16">
        <v>0</v>
      </c>
      <c r="O1194" s="13"/>
      <c r="P1194" s="13">
        <v>5167.5689655172418</v>
      </c>
      <c r="Q1194" s="13">
        <v>5167.5689655172418</v>
      </c>
      <c r="R1194" s="13">
        <v>5167.5689655172418</v>
      </c>
      <c r="S1194" s="13">
        <v>5167.5689655172418</v>
      </c>
      <c r="T1194" s="13">
        <v>5167.5689655172418</v>
      </c>
      <c r="U1194" s="13">
        <v>5167.5689655172418</v>
      </c>
      <c r="V1194" s="25">
        <v>5167.5689655172418</v>
      </c>
      <c r="W1194" s="13"/>
      <c r="X1194" s="13"/>
      <c r="Y1194" s="13"/>
      <c r="Z1194" s="38">
        <v>5167.5689655172418</v>
      </c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8"/>
      <c r="AR1194" s="38"/>
      <c r="AS1194" s="38"/>
      <c r="AT1194" s="38"/>
      <c r="AU1194" s="38"/>
      <c r="AV1194" s="38"/>
      <c r="AW1194" s="38"/>
      <c r="AX1194" s="38"/>
      <c r="AY1194" s="38"/>
      <c r="AZ1194" s="38"/>
      <c r="BA1194" s="38"/>
      <c r="BB1194" s="38"/>
      <c r="BC1194" s="38"/>
      <c r="BD1194" s="38"/>
      <c r="BE1194" s="38"/>
      <c r="BF1194" s="38"/>
      <c r="BG1194" s="38"/>
      <c r="BH1194" s="38"/>
      <c r="BI1194" s="38"/>
      <c r="BJ1194" s="38"/>
      <c r="BK1194" s="38"/>
      <c r="BL1194" s="38"/>
      <c r="BM1194" s="38"/>
      <c r="BN1194" s="38"/>
      <c r="BO1194" s="38"/>
      <c r="BP1194" s="38"/>
      <c r="BQ1194" s="39"/>
      <c r="BR1194" s="39"/>
      <c r="BS1194" s="39"/>
      <c r="BT1194" s="39"/>
      <c r="BU1194" s="39"/>
      <c r="BV1194" s="39"/>
      <c r="BW1194" s="39"/>
      <c r="BX1194" s="39"/>
      <c r="BY1194" s="39"/>
      <c r="BZ1194" s="39"/>
      <c r="CA1194" s="39"/>
      <c r="CB1194" s="39"/>
      <c r="CF1194" s="18">
        <f t="shared" si="145"/>
        <v>10335.137931034484</v>
      </c>
      <c r="CG1194" s="18">
        <f t="shared" si="143"/>
        <v>0</v>
      </c>
      <c r="CH1194" s="13">
        <f t="shared" si="144"/>
        <v>10335.137931034484</v>
      </c>
      <c r="CI1194" s="13">
        <f t="shared" si="146"/>
        <v>22068.96637931035</v>
      </c>
      <c r="CJ1194" s="13">
        <f t="shared" si="147"/>
        <v>32404.104310344832</v>
      </c>
      <c r="CK1194" s="13"/>
      <c r="CL1194" s="13">
        <f t="shared" si="148"/>
        <v>220689.66379310348</v>
      </c>
      <c r="CN1194" t="s">
        <v>270</v>
      </c>
      <c r="CO1194" t="s">
        <v>213</v>
      </c>
      <c r="CP1194" t="s">
        <v>1107</v>
      </c>
      <c r="CQ1194" t="s">
        <v>25</v>
      </c>
      <c r="CR1194" s="18">
        <f t="shared" si="149"/>
        <v>32404.104310344832</v>
      </c>
    </row>
    <row r="1195" spans="1:96" x14ac:dyDescent="0.25">
      <c r="A1195" t="s">
        <v>29</v>
      </c>
      <c r="B1195" s="11">
        <v>4422</v>
      </c>
      <c r="C1195">
        <v>505</v>
      </c>
      <c r="D1195" s="21" t="s">
        <v>968</v>
      </c>
      <c r="E1195" s="11" t="s">
        <v>1395</v>
      </c>
      <c r="F1195" s="11" t="s">
        <v>439</v>
      </c>
      <c r="G1195" s="13">
        <v>5167.5689655172418</v>
      </c>
      <c r="H1195" s="13">
        <v>5994.38</v>
      </c>
      <c r="I1195" s="14">
        <v>48</v>
      </c>
      <c r="J1195" s="15">
        <v>43429</v>
      </c>
      <c r="K1195" s="15">
        <v>44859</v>
      </c>
      <c r="L1195" s="13">
        <v>220689.66379310348</v>
      </c>
      <c r="M1195" s="13">
        <v>22068.96637931035</v>
      </c>
      <c r="N1195" s="16">
        <v>0</v>
      </c>
      <c r="O1195" s="13"/>
      <c r="P1195" s="13">
        <v>5167.5689655172418</v>
      </c>
      <c r="Q1195" s="13">
        <v>5167.5689655172418</v>
      </c>
      <c r="R1195" s="13">
        <v>5167.5689655172418</v>
      </c>
      <c r="S1195" s="13">
        <v>5167.5689655172418</v>
      </c>
      <c r="T1195" s="13">
        <v>5167.5689655172418</v>
      </c>
      <c r="U1195" s="13">
        <v>5167.5689655172418</v>
      </c>
      <c r="V1195" s="25">
        <v>5167.5689655172418</v>
      </c>
      <c r="W1195" s="13"/>
      <c r="X1195" s="13"/>
      <c r="Y1195" s="13"/>
      <c r="Z1195" s="38">
        <v>5167.5689655172418</v>
      </c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8"/>
      <c r="AR1195" s="38"/>
      <c r="AS1195" s="38"/>
      <c r="AT1195" s="38"/>
      <c r="AU1195" s="38"/>
      <c r="AV1195" s="38"/>
      <c r="AW1195" s="38"/>
      <c r="AX1195" s="38"/>
      <c r="AY1195" s="38"/>
      <c r="AZ1195" s="38"/>
      <c r="BA1195" s="38"/>
      <c r="BB1195" s="38"/>
      <c r="BC1195" s="38"/>
      <c r="BD1195" s="38"/>
      <c r="BE1195" s="38"/>
      <c r="BF1195" s="38"/>
      <c r="BG1195" s="38"/>
      <c r="BH1195" s="38"/>
      <c r="BI1195" s="38"/>
      <c r="BJ1195" s="38"/>
      <c r="BK1195" s="38"/>
      <c r="BL1195" s="38"/>
      <c r="BM1195" s="38"/>
      <c r="BN1195" s="38"/>
      <c r="BO1195" s="38"/>
      <c r="BP1195" s="38"/>
      <c r="BQ1195" s="39"/>
      <c r="BR1195" s="39"/>
      <c r="BS1195" s="39"/>
      <c r="BT1195" s="39"/>
      <c r="BU1195" s="39"/>
      <c r="BV1195" s="39"/>
      <c r="BW1195" s="39"/>
      <c r="BX1195" s="39"/>
      <c r="BY1195" s="39"/>
      <c r="BZ1195" s="39"/>
      <c r="CA1195" s="39"/>
      <c r="CB1195" s="39"/>
      <c r="CF1195" s="18">
        <f t="shared" si="145"/>
        <v>10335.137931034484</v>
      </c>
      <c r="CG1195" s="18">
        <f t="shared" si="143"/>
        <v>0</v>
      </c>
      <c r="CH1195" s="13">
        <f t="shared" si="144"/>
        <v>10335.137931034484</v>
      </c>
      <c r="CI1195" s="13">
        <f t="shared" si="146"/>
        <v>22068.96637931035</v>
      </c>
      <c r="CJ1195" s="13">
        <f t="shared" si="147"/>
        <v>32404.104310344832</v>
      </c>
      <c r="CK1195" s="13"/>
      <c r="CL1195" s="13">
        <f t="shared" si="148"/>
        <v>220689.66379310348</v>
      </c>
      <c r="CN1195" t="s">
        <v>270</v>
      </c>
      <c r="CO1195" t="s">
        <v>213</v>
      </c>
      <c r="CP1195" t="s">
        <v>1107</v>
      </c>
      <c r="CQ1195" t="s">
        <v>25</v>
      </c>
      <c r="CR1195" s="18">
        <f t="shared" si="149"/>
        <v>32404.104310344832</v>
      </c>
    </row>
    <row r="1196" spans="1:96" x14ac:dyDescent="0.25">
      <c r="A1196" t="s">
        <v>29</v>
      </c>
      <c r="B1196" s="11">
        <v>4422</v>
      </c>
      <c r="C1196">
        <v>506</v>
      </c>
      <c r="D1196" s="21" t="s">
        <v>968</v>
      </c>
      <c r="E1196" s="11" t="s">
        <v>1396</v>
      </c>
      <c r="F1196" s="11" t="s">
        <v>439</v>
      </c>
      <c r="G1196" s="13">
        <v>5167.5689655172418</v>
      </c>
      <c r="H1196" s="13">
        <v>5994.38</v>
      </c>
      <c r="I1196" s="14">
        <v>48</v>
      </c>
      <c r="J1196" s="15">
        <v>43429</v>
      </c>
      <c r="K1196" s="15">
        <v>44859</v>
      </c>
      <c r="L1196" s="13">
        <v>220689.66379310348</v>
      </c>
      <c r="M1196" s="13">
        <v>22068.96637931035</v>
      </c>
      <c r="N1196" s="16">
        <v>0</v>
      </c>
      <c r="O1196" s="13"/>
      <c r="P1196" s="13">
        <v>5167.5689655172418</v>
      </c>
      <c r="Q1196" s="13">
        <v>5167.5689655172418</v>
      </c>
      <c r="R1196" s="13">
        <v>5167.5689655172418</v>
      </c>
      <c r="S1196" s="13">
        <v>5167.5689655172418</v>
      </c>
      <c r="T1196" s="13">
        <v>5167.5689655172418</v>
      </c>
      <c r="U1196" s="13">
        <v>5167.5689655172418</v>
      </c>
      <c r="V1196" s="25">
        <v>5167.5689655172418</v>
      </c>
      <c r="W1196" s="13"/>
      <c r="X1196" s="13"/>
      <c r="Y1196" s="13"/>
      <c r="Z1196" s="38">
        <v>5167.5689655172418</v>
      </c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8"/>
      <c r="AR1196" s="38"/>
      <c r="AS1196" s="38"/>
      <c r="AT1196" s="38"/>
      <c r="AU1196" s="38"/>
      <c r="AV1196" s="38"/>
      <c r="AW1196" s="38"/>
      <c r="AX1196" s="38"/>
      <c r="AY1196" s="38"/>
      <c r="AZ1196" s="38"/>
      <c r="BA1196" s="38"/>
      <c r="BB1196" s="38"/>
      <c r="BC1196" s="38"/>
      <c r="BD1196" s="38"/>
      <c r="BE1196" s="38"/>
      <c r="BF1196" s="38"/>
      <c r="BG1196" s="38"/>
      <c r="BH1196" s="38"/>
      <c r="BI1196" s="38"/>
      <c r="BJ1196" s="38"/>
      <c r="BK1196" s="38"/>
      <c r="BL1196" s="38"/>
      <c r="BM1196" s="38"/>
      <c r="BN1196" s="38"/>
      <c r="BO1196" s="38"/>
      <c r="BP1196" s="38"/>
      <c r="BQ1196" s="39"/>
      <c r="BR1196" s="39"/>
      <c r="BS1196" s="39"/>
      <c r="BT1196" s="39"/>
      <c r="BU1196" s="39"/>
      <c r="BV1196" s="39"/>
      <c r="BW1196" s="39"/>
      <c r="BX1196" s="39"/>
      <c r="BY1196" s="39"/>
      <c r="BZ1196" s="39"/>
      <c r="CA1196" s="39"/>
      <c r="CB1196" s="39"/>
      <c r="CF1196" s="18">
        <f t="shared" si="145"/>
        <v>10335.137931034484</v>
      </c>
      <c r="CG1196" s="18">
        <f t="shared" si="143"/>
        <v>0</v>
      </c>
      <c r="CH1196" s="13">
        <f t="shared" si="144"/>
        <v>10335.137931034484</v>
      </c>
      <c r="CI1196" s="13">
        <f t="shared" si="146"/>
        <v>22068.96637931035</v>
      </c>
      <c r="CJ1196" s="13">
        <f t="shared" si="147"/>
        <v>32404.104310344832</v>
      </c>
      <c r="CK1196" s="13"/>
      <c r="CL1196" s="13">
        <f t="shared" si="148"/>
        <v>220689.66379310348</v>
      </c>
      <c r="CN1196" t="s">
        <v>270</v>
      </c>
      <c r="CO1196" t="s">
        <v>213</v>
      </c>
      <c r="CP1196" t="s">
        <v>1107</v>
      </c>
      <c r="CQ1196" t="s">
        <v>25</v>
      </c>
      <c r="CR1196" s="18">
        <f t="shared" si="149"/>
        <v>32404.104310344832</v>
      </c>
    </row>
    <row r="1197" spans="1:96" x14ac:dyDescent="0.25">
      <c r="A1197" t="s">
        <v>29</v>
      </c>
      <c r="B1197" s="11">
        <v>4422</v>
      </c>
      <c r="C1197">
        <v>507</v>
      </c>
      <c r="D1197" s="21" t="s">
        <v>968</v>
      </c>
      <c r="E1197" s="11" t="s">
        <v>1397</v>
      </c>
      <c r="F1197" s="11" t="s">
        <v>439</v>
      </c>
      <c r="G1197" s="13">
        <v>5167.5689655172418</v>
      </c>
      <c r="H1197" s="13">
        <v>5994.38</v>
      </c>
      <c r="I1197" s="14">
        <v>48</v>
      </c>
      <c r="J1197" s="15">
        <v>43429</v>
      </c>
      <c r="K1197" s="15">
        <v>44859</v>
      </c>
      <c r="L1197" s="13">
        <v>220689.66379310348</v>
      </c>
      <c r="M1197" s="13">
        <v>22068.96637931035</v>
      </c>
      <c r="N1197" s="16">
        <v>0</v>
      </c>
      <c r="O1197" s="13"/>
      <c r="P1197" s="13">
        <v>5167.5689655172418</v>
      </c>
      <c r="Q1197" s="13">
        <v>5167.5689655172418</v>
      </c>
      <c r="R1197" s="13">
        <v>5167.5689655172418</v>
      </c>
      <c r="S1197" s="13">
        <v>5167.5689655172418</v>
      </c>
      <c r="T1197" s="13">
        <v>5167.5689655172418</v>
      </c>
      <c r="U1197" s="13">
        <v>5167.5689655172418</v>
      </c>
      <c r="V1197" s="25">
        <v>5167.5689655172418</v>
      </c>
      <c r="W1197" s="13"/>
      <c r="X1197" s="13"/>
      <c r="Y1197" s="13"/>
      <c r="Z1197" s="38">
        <v>5167.5689655172418</v>
      </c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8"/>
      <c r="AR1197" s="38"/>
      <c r="AS1197" s="38"/>
      <c r="AT1197" s="38"/>
      <c r="AU1197" s="38"/>
      <c r="AV1197" s="38"/>
      <c r="AW1197" s="38"/>
      <c r="AX1197" s="38"/>
      <c r="AY1197" s="38"/>
      <c r="AZ1197" s="38"/>
      <c r="BA1197" s="38"/>
      <c r="BB1197" s="38"/>
      <c r="BC1197" s="38"/>
      <c r="BD1197" s="38"/>
      <c r="BE1197" s="38"/>
      <c r="BF1197" s="38"/>
      <c r="BG1197" s="38"/>
      <c r="BH1197" s="38"/>
      <c r="BI1197" s="38"/>
      <c r="BJ1197" s="38"/>
      <c r="BK1197" s="38"/>
      <c r="BL1197" s="38"/>
      <c r="BM1197" s="38"/>
      <c r="BN1197" s="38"/>
      <c r="BO1197" s="38"/>
      <c r="BP1197" s="38"/>
      <c r="BQ1197" s="39"/>
      <c r="BR1197" s="39"/>
      <c r="BS1197" s="39"/>
      <c r="BT1197" s="39"/>
      <c r="BU1197" s="39"/>
      <c r="BV1197" s="39"/>
      <c r="BW1197" s="39"/>
      <c r="BX1197" s="39"/>
      <c r="BY1197" s="39"/>
      <c r="BZ1197" s="39"/>
      <c r="CA1197" s="39"/>
      <c r="CB1197" s="39"/>
      <c r="CF1197" s="18">
        <f t="shared" si="145"/>
        <v>10335.137931034484</v>
      </c>
      <c r="CG1197" s="18">
        <f t="shared" si="143"/>
        <v>0</v>
      </c>
      <c r="CH1197" s="13">
        <f t="shared" si="144"/>
        <v>10335.137931034484</v>
      </c>
      <c r="CI1197" s="13">
        <f t="shared" si="146"/>
        <v>22068.96637931035</v>
      </c>
      <c r="CJ1197" s="13">
        <f t="shared" si="147"/>
        <v>32404.104310344832</v>
      </c>
      <c r="CK1197" s="13"/>
      <c r="CL1197" s="13">
        <f t="shared" si="148"/>
        <v>220689.66379310348</v>
      </c>
      <c r="CN1197" t="s">
        <v>270</v>
      </c>
      <c r="CO1197" t="s">
        <v>213</v>
      </c>
      <c r="CP1197" t="s">
        <v>1107</v>
      </c>
      <c r="CQ1197" t="s">
        <v>25</v>
      </c>
      <c r="CR1197" s="18">
        <f t="shared" si="149"/>
        <v>32404.104310344832</v>
      </c>
    </row>
    <row r="1198" spans="1:96" x14ac:dyDescent="0.25">
      <c r="A1198" t="s">
        <v>29</v>
      </c>
      <c r="B1198" s="11">
        <v>4422</v>
      </c>
      <c r="C1198">
        <v>508</v>
      </c>
      <c r="D1198" s="21" t="s">
        <v>968</v>
      </c>
      <c r="E1198" s="11" t="s">
        <v>1398</v>
      </c>
      <c r="F1198" s="11" t="s">
        <v>439</v>
      </c>
      <c r="G1198" s="13">
        <v>5167.5689655172418</v>
      </c>
      <c r="H1198" s="13">
        <v>5994.38</v>
      </c>
      <c r="I1198" s="14">
        <v>48</v>
      </c>
      <c r="J1198" s="15">
        <v>43429</v>
      </c>
      <c r="K1198" s="15">
        <v>44859</v>
      </c>
      <c r="L1198" s="13">
        <v>220689.66379310348</v>
      </c>
      <c r="M1198" s="13">
        <v>22068.96637931035</v>
      </c>
      <c r="N1198" s="16">
        <v>0</v>
      </c>
      <c r="O1198" s="13"/>
      <c r="P1198" s="13">
        <v>5167.5689655172418</v>
      </c>
      <c r="Q1198" s="13">
        <v>5167.5689655172418</v>
      </c>
      <c r="R1198" s="13">
        <v>5167.5689655172418</v>
      </c>
      <c r="S1198" s="13">
        <v>5167.5689655172418</v>
      </c>
      <c r="T1198" s="13">
        <v>5167.5689655172418</v>
      </c>
      <c r="U1198" s="13">
        <v>5167.5689655172418</v>
      </c>
      <c r="V1198" s="25">
        <v>5167.5689655172418</v>
      </c>
      <c r="W1198" s="13"/>
      <c r="X1198" s="13"/>
      <c r="Y1198" s="13"/>
      <c r="Z1198" s="38">
        <v>5167.5689655172418</v>
      </c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8"/>
      <c r="AR1198" s="38"/>
      <c r="AS1198" s="38"/>
      <c r="AT1198" s="38"/>
      <c r="AU1198" s="38"/>
      <c r="AV1198" s="38"/>
      <c r="AW1198" s="38"/>
      <c r="AX1198" s="38"/>
      <c r="AY1198" s="38"/>
      <c r="AZ1198" s="38"/>
      <c r="BA1198" s="38"/>
      <c r="BB1198" s="38"/>
      <c r="BC1198" s="38"/>
      <c r="BD1198" s="38"/>
      <c r="BE1198" s="38"/>
      <c r="BF1198" s="38"/>
      <c r="BG1198" s="38"/>
      <c r="BH1198" s="38"/>
      <c r="BI1198" s="38"/>
      <c r="BJ1198" s="38"/>
      <c r="BK1198" s="38"/>
      <c r="BL1198" s="38"/>
      <c r="BM1198" s="38"/>
      <c r="BN1198" s="38"/>
      <c r="BO1198" s="38"/>
      <c r="BP1198" s="38"/>
      <c r="BQ1198" s="39"/>
      <c r="BR1198" s="39"/>
      <c r="BS1198" s="39"/>
      <c r="BT1198" s="39"/>
      <c r="BU1198" s="39"/>
      <c r="BV1198" s="39"/>
      <c r="BW1198" s="39"/>
      <c r="BX1198" s="39"/>
      <c r="BY1198" s="39"/>
      <c r="BZ1198" s="39"/>
      <c r="CA1198" s="39"/>
      <c r="CB1198" s="39"/>
      <c r="CF1198" s="18">
        <f t="shared" si="145"/>
        <v>10335.137931034484</v>
      </c>
      <c r="CG1198" s="18">
        <f t="shared" si="143"/>
        <v>0</v>
      </c>
      <c r="CH1198" s="13">
        <f t="shared" si="144"/>
        <v>10335.137931034484</v>
      </c>
      <c r="CI1198" s="13">
        <f t="shared" si="146"/>
        <v>22068.96637931035</v>
      </c>
      <c r="CJ1198" s="13">
        <f t="shared" si="147"/>
        <v>32404.104310344832</v>
      </c>
      <c r="CK1198" s="13"/>
      <c r="CL1198" s="13">
        <f t="shared" si="148"/>
        <v>220689.66379310348</v>
      </c>
      <c r="CN1198" t="s">
        <v>270</v>
      </c>
      <c r="CO1198" t="s">
        <v>213</v>
      </c>
      <c r="CP1198" t="s">
        <v>1107</v>
      </c>
      <c r="CQ1198" t="s">
        <v>25</v>
      </c>
      <c r="CR1198" s="18">
        <f t="shared" si="149"/>
        <v>32404.104310344832</v>
      </c>
    </row>
    <row r="1199" spans="1:96" x14ac:dyDescent="0.25">
      <c r="A1199" t="s">
        <v>29</v>
      </c>
      <c r="B1199" s="11">
        <v>4422</v>
      </c>
      <c r="C1199">
        <v>509</v>
      </c>
      <c r="D1199" s="21" t="s">
        <v>968</v>
      </c>
      <c r="E1199" s="11" t="s">
        <v>1399</v>
      </c>
      <c r="F1199" s="11" t="s">
        <v>439</v>
      </c>
      <c r="G1199" s="13">
        <v>5167.5689655172418</v>
      </c>
      <c r="H1199" s="13">
        <v>5994.38</v>
      </c>
      <c r="I1199" s="14">
        <v>48</v>
      </c>
      <c r="J1199" s="15">
        <v>43429</v>
      </c>
      <c r="K1199" s="15">
        <v>44859</v>
      </c>
      <c r="L1199" s="13">
        <v>220689.66379310348</v>
      </c>
      <c r="M1199" s="13">
        <v>22068.96637931035</v>
      </c>
      <c r="N1199" s="16">
        <v>0</v>
      </c>
      <c r="O1199" s="13"/>
      <c r="P1199" s="13">
        <v>5167.5689655172418</v>
      </c>
      <c r="Q1199" s="13">
        <v>5167.5689655172418</v>
      </c>
      <c r="R1199" s="13">
        <v>5167.5689655172418</v>
      </c>
      <c r="S1199" s="13">
        <v>5167.5689655172418</v>
      </c>
      <c r="T1199" s="13">
        <v>5167.5689655172418</v>
      </c>
      <c r="U1199" s="13">
        <v>5167.5689655172418</v>
      </c>
      <c r="V1199" s="25">
        <v>5167.5689655172418</v>
      </c>
      <c r="W1199" s="13"/>
      <c r="X1199" s="13"/>
      <c r="Y1199" s="13"/>
      <c r="Z1199" s="38">
        <v>5167.5689655172418</v>
      </c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8"/>
      <c r="AR1199" s="38"/>
      <c r="AS1199" s="38"/>
      <c r="AT1199" s="38"/>
      <c r="AU1199" s="38"/>
      <c r="AV1199" s="38"/>
      <c r="AW1199" s="38"/>
      <c r="AX1199" s="38"/>
      <c r="AY1199" s="38"/>
      <c r="AZ1199" s="38"/>
      <c r="BA1199" s="38"/>
      <c r="BB1199" s="38"/>
      <c r="BC1199" s="38"/>
      <c r="BD1199" s="38"/>
      <c r="BE1199" s="38"/>
      <c r="BF1199" s="38"/>
      <c r="BG1199" s="38"/>
      <c r="BH1199" s="38"/>
      <c r="BI1199" s="38"/>
      <c r="BJ1199" s="38"/>
      <c r="BK1199" s="38"/>
      <c r="BL1199" s="38"/>
      <c r="BM1199" s="38"/>
      <c r="BN1199" s="38"/>
      <c r="BO1199" s="38"/>
      <c r="BP1199" s="38"/>
      <c r="BQ1199" s="39"/>
      <c r="BR1199" s="39"/>
      <c r="BS1199" s="39"/>
      <c r="BT1199" s="39"/>
      <c r="BU1199" s="39"/>
      <c r="BV1199" s="39"/>
      <c r="BW1199" s="39"/>
      <c r="BX1199" s="39"/>
      <c r="BY1199" s="39"/>
      <c r="BZ1199" s="39"/>
      <c r="CA1199" s="39"/>
      <c r="CB1199" s="39"/>
      <c r="CF1199" s="18">
        <f t="shared" si="145"/>
        <v>10335.137931034484</v>
      </c>
      <c r="CG1199" s="18">
        <f t="shared" si="143"/>
        <v>0</v>
      </c>
      <c r="CH1199" s="13">
        <f t="shared" si="144"/>
        <v>10335.137931034484</v>
      </c>
      <c r="CI1199" s="13">
        <f t="shared" si="146"/>
        <v>22068.96637931035</v>
      </c>
      <c r="CJ1199" s="13">
        <f t="shared" si="147"/>
        <v>32404.104310344832</v>
      </c>
      <c r="CK1199" s="13"/>
      <c r="CL1199" s="13">
        <f t="shared" si="148"/>
        <v>220689.66379310348</v>
      </c>
      <c r="CN1199" t="s">
        <v>270</v>
      </c>
      <c r="CO1199" t="s">
        <v>213</v>
      </c>
      <c r="CP1199" t="s">
        <v>1107</v>
      </c>
      <c r="CQ1199" t="s">
        <v>25</v>
      </c>
      <c r="CR1199" s="18">
        <f t="shared" si="149"/>
        <v>32404.104310344832</v>
      </c>
    </row>
    <row r="1200" spans="1:96" x14ac:dyDescent="0.25">
      <c r="A1200" t="s">
        <v>29</v>
      </c>
      <c r="B1200" s="11">
        <v>4422</v>
      </c>
      <c r="C1200">
        <v>510</v>
      </c>
      <c r="D1200" s="21" t="s">
        <v>968</v>
      </c>
      <c r="E1200" s="11" t="s">
        <v>1400</v>
      </c>
      <c r="F1200" s="11" t="s">
        <v>439</v>
      </c>
      <c r="G1200" s="13">
        <v>4013.0862068965521</v>
      </c>
      <c r="H1200" s="13">
        <v>4655.18</v>
      </c>
      <c r="I1200" s="14">
        <v>48</v>
      </c>
      <c r="J1200" s="15">
        <v>43429</v>
      </c>
      <c r="K1200" s="15">
        <v>44859</v>
      </c>
      <c r="L1200" s="13">
        <v>220689.66379310348</v>
      </c>
      <c r="M1200" s="13">
        <v>22068.96637931035</v>
      </c>
      <c r="N1200" s="16">
        <v>0</v>
      </c>
      <c r="O1200" s="13"/>
      <c r="P1200" s="13">
        <v>4013.0862068965521</v>
      </c>
      <c r="Q1200" s="13">
        <v>4013.0862068965521</v>
      </c>
      <c r="R1200" s="13">
        <v>4013.0862068965521</v>
      </c>
      <c r="S1200" s="13">
        <v>4013.0862068965521</v>
      </c>
      <c r="T1200" s="13">
        <v>4013.0862068965521</v>
      </c>
      <c r="U1200" s="13">
        <v>4013.0862068965521</v>
      </c>
      <c r="V1200" s="25">
        <v>4013.0862068965521</v>
      </c>
      <c r="W1200" s="13"/>
      <c r="X1200" s="13"/>
      <c r="Y1200" s="13"/>
      <c r="Z1200" s="38">
        <v>4013.0862068965521</v>
      </c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8"/>
      <c r="AR1200" s="38"/>
      <c r="AS1200" s="38"/>
      <c r="AT1200" s="38"/>
      <c r="AU1200" s="38"/>
      <c r="AV1200" s="38"/>
      <c r="AW1200" s="38"/>
      <c r="AX1200" s="38"/>
      <c r="AY1200" s="38"/>
      <c r="AZ1200" s="38"/>
      <c r="BA1200" s="38"/>
      <c r="BB1200" s="38"/>
      <c r="BC1200" s="38"/>
      <c r="BD1200" s="38"/>
      <c r="BE1200" s="38"/>
      <c r="BF1200" s="38"/>
      <c r="BG1200" s="38"/>
      <c r="BH1200" s="38"/>
      <c r="BI1200" s="38"/>
      <c r="BJ1200" s="38"/>
      <c r="BK1200" s="38"/>
      <c r="BL1200" s="38"/>
      <c r="BM1200" s="38"/>
      <c r="BN1200" s="38"/>
      <c r="BO1200" s="38"/>
      <c r="BP1200" s="38"/>
      <c r="BQ1200" s="39"/>
      <c r="BR1200" s="39"/>
      <c r="BS1200" s="39"/>
      <c r="BT1200" s="39"/>
      <c r="BU1200" s="39"/>
      <c r="BV1200" s="39"/>
      <c r="BW1200" s="39"/>
      <c r="BX1200" s="39"/>
      <c r="BY1200" s="39"/>
      <c r="BZ1200" s="39"/>
      <c r="CA1200" s="39"/>
      <c r="CB1200" s="39"/>
      <c r="CF1200" s="18">
        <f t="shared" si="145"/>
        <v>8026.1724137931042</v>
      </c>
      <c r="CG1200" s="18">
        <f t="shared" si="143"/>
        <v>0</v>
      </c>
      <c r="CH1200" s="13">
        <f t="shared" si="144"/>
        <v>8026.1724137931042</v>
      </c>
      <c r="CI1200" s="13">
        <f t="shared" si="146"/>
        <v>22068.96637931035</v>
      </c>
      <c r="CJ1200" s="13">
        <f t="shared" si="147"/>
        <v>30095.138793103455</v>
      </c>
      <c r="CK1200" s="13"/>
      <c r="CL1200" s="13">
        <f t="shared" si="148"/>
        <v>220689.66379310348</v>
      </c>
      <c r="CN1200" t="s">
        <v>989</v>
      </c>
      <c r="CO1200" t="s">
        <v>213</v>
      </c>
      <c r="CP1200" t="s">
        <v>993</v>
      </c>
      <c r="CQ1200" t="s">
        <v>25</v>
      </c>
      <c r="CR1200" s="18">
        <f t="shared" si="149"/>
        <v>30095.138793103455</v>
      </c>
    </row>
    <row r="1201" spans="1:96" x14ac:dyDescent="0.25">
      <c r="A1201" t="s">
        <v>29</v>
      </c>
      <c r="B1201" s="11">
        <v>4422</v>
      </c>
      <c r="C1201">
        <v>511</v>
      </c>
      <c r="D1201" s="21" t="s">
        <v>968</v>
      </c>
      <c r="E1201" s="11" t="s">
        <v>1401</v>
      </c>
      <c r="F1201" s="11" t="s">
        <v>439</v>
      </c>
      <c r="G1201" s="13">
        <v>5167.5689655172418</v>
      </c>
      <c r="H1201" s="13">
        <v>5994.38</v>
      </c>
      <c r="I1201" s="14">
        <v>48</v>
      </c>
      <c r="J1201" s="15">
        <v>43429</v>
      </c>
      <c r="K1201" s="15">
        <v>44859</v>
      </c>
      <c r="L1201" s="13">
        <v>220689.66379310348</v>
      </c>
      <c r="M1201" s="13">
        <v>22068.96637931035</v>
      </c>
      <c r="N1201" s="16">
        <v>0</v>
      </c>
      <c r="O1201" s="13"/>
      <c r="P1201" s="13">
        <v>5167.5689655172418</v>
      </c>
      <c r="Q1201" s="13">
        <v>5167.5689655172418</v>
      </c>
      <c r="R1201" s="13">
        <v>5167.5689655172418</v>
      </c>
      <c r="S1201" s="13">
        <v>5167.5689655172418</v>
      </c>
      <c r="T1201" s="13">
        <v>5167.5689655172418</v>
      </c>
      <c r="U1201" s="13">
        <v>5167.5689655172418</v>
      </c>
      <c r="V1201" s="25">
        <v>5167.5689655172418</v>
      </c>
      <c r="W1201" s="13"/>
      <c r="X1201" s="13"/>
      <c r="Y1201" s="13"/>
      <c r="Z1201" s="38">
        <v>5167.5689655172418</v>
      </c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8"/>
      <c r="AR1201" s="38"/>
      <c r="AS1201" s="38"/>
      <c r="AT1201" s="38"/>
      <c r="AU1201" s="38"/>
      <c r="AV1201" s="38"/>
      <c r="AW1201" s="38"/>
      <c r="AX1201" s="38"/>
      <c r="AY1201" s="38"/>
      <c r="AZ1201" s="38"/>
      <c r="BA1201" s="38"/>
      <c r="BB1201" s="38"/>
      <c r="BC1201" s="38"/>
      <c r="BD1201" s="38"/>
      <c r="BE1201" s="38"/>
      <c r="BF1201" s="38"/>
      <c r="BG1201" s="38"/>
      <c r="BH1201" s="38"/>
      <c r="BI1201" s="38"/>
      <c r="BJ1201" s="38"/>
      <c r="BK1201" s="38"/>
      <c r="BL1201" s="38"/>
      <c r="BM1201" s="38"/>
      <c r="BN1201" s="38"/>
      <c r="BO1201" s="38"/>
      <c r="BP1201" s="38"/>
      <c r="BQ1201" s="39"/>
      <c r="BR1201" s="39"/>
      <c r="BS1201" s="39"/>
      <c r="BT1201" s="39"/>
      <c r="BU1201" s="39"/>
      <c r="BV1201" s="39"/>
      <c r="BW1201" s="39"/>
      <c r="BX1201" s="39"/>
      <c r="BY1201" s="39"/>
      <c r="BZ1201" s="39"/>
      <c r="CA1201" s="39"/>
      <c r="CB1201" s="39"/>
      <c r="CF1201" s="18">
        <f t="shared" si="145"/>
        <v>10335.137931034484</v>
      </c>
      <c r="CG1201" s="18">
        <f t="shared" si="143"/>
        <v>0</v>
      </c>
      <c r="CH1201" s="13">
        <f t="shared" si="144"/>
        <v>10335.137931034484</v>
      </c>
      <c r="CI1201" s="13">
        <f t="shared" si="146"/>
        <v>22068.96637931035</v>
      </c>
      <c r="CJ1201" s="13">
        <f t="shared" si="147"/>
        <v>32404.104310344832</v>
      </c>
      <c r="CK1201" s="13"/>
      <c r="CL1201" s="13">
        <f t="shared" si="148"/>
        <v>220689.66379310348</v>
      </c>
      <c r="CN1201" t="s">
        <v>270</v>
      </c>
      <c r="CO1201" t="s">
        <v>213</v>
      </c>
      <c r="CP1201" t="s">
        <v>1107</v>
      </c>
      <c r="CQ1201" t="s">
        <v>25</v>
      </c>
      <c r="CR1201" s="18">
        <f t="shared" si="149"/>
        <v>32404.104310344832</v>
      </c>
    </row>
    <row r="1202" spans="1:96" x14ac:dyDescent="0.25">
      <c r="A1202" t="s">
        <v>29</v>
      </c>
      <c r="B1202" s="11">
        <v>4422</v>
      </c>
      <c r="C1202">
        <v>512</v>
      </c>
      <c r="D1202" s="21" t="s">
        <v>968</v>
      </c>
      <c r="E1202" s="11" t="s">
        <v>1402</v>
      </c>
      <c r="F1202" s="11" t="s">
        <v>439</v>
      </c>
      <c r="G1202" s="13">
        <v>5167.5689655172418</v>
      </c>
      <c r="H1202" s="13">
        <v>5994.38</v>
      </c>
      <c r="I1202" s="14">
        <v>48</v>
      </c>
      <c r="J1202" s="15">
        <v>43429</v>
      </c>
      <c r="K1202" s="15">
        <v>44859</v>
      </c>
      <c r="L1202" s="13">
        <v>220689.66379310348</v>
      </c>
      <c r="M1202" s="13">
        <v>22068.96637931035</v>
      </c>
      <c r="N1202" s="16">
        <v>0</v>
      </c>
      <c r="O1202" s="13"/>
      <c r="P1202" s="13">
        <v>5167.5689655172418</v>
      </c>
      <c r="Q1202" s="13">
        <v>5167.5689655172418</v>
      </c>
      <c r="R1202" s="13">
        <v>5167.5689655172418</v>
      </c>
      <c r="S1202" s="13">
        <v>5167.5689655172418</v>
      </c>
      <c r="T1202" s="13">
        <v>5167.5689655172418</v>
      </c>
      <c r="U1202" s="13">
        <v>5167.5689655172418</v>
      </c>
      <c r="V1202" s="25">
        <v>5167.5689655172418</v>
      </c>
      <c r="W1202" s="13"/>
      <c r="X1202" s="13"/>
      <c r="Y1202" s="13"/>
      <c r="Z1202" s="38">
        <v>5167.5689655172418</v>
      </c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  <c r="AQ1202" s="38"/>
      <c r="AR1202" s="38"/>
      <c r="AS1202" s="38"/>
      <c r="AT1202" s="38"/>
      <c r="AU1202" s="38"/>
      <c r="AV1202" s="38"/>
      <c r="AW1202" s="38"/>
      <c r="AX1202" s="38"/>
      <c r="AY1202" s="38"/>
      <c r="AZ1202" s="38"/>
      <c r="BA1202" s="38"/>
      <c r="BB1202" s="38"/>
      <c r="BC1202" s="38"/>
      <c r="BD1202" s="38"/>
      <c r="BE1202" s="38"/>
      <c r="BF1202" s="38"/>
      <c r="BG1202" s="38"/>
      <c r="BH1202" s="38"/>
      <c r="BI1202" s="38"/>
      <c r="BJ1202" s="38"/>
      <c r="BK1202" s="38"/>
      <c r="BL1202" s="38"/>
      <c r="BM1202" s="38"/>
      <c r="BN1202" s="38"/>
      <c r="BO1202" s="38"/>
      <c r="BP1202" s="38"/>
      <c r="BQ1202" s="39"/>
      <c r="BR1202" s="39"/>
      <c r="BS1202" s="39"/>
      <c r="BT1202" s="39"/>
      <c r="BU1202" s="39"/>
      <c r="BV1202" s="39"/>
      <c r="BW1202" s="39"/>
      <c r="BX1202" s="39"/>
      <c r="BY1202" s="39"/>
      <c r="BZ1202" s="39"/>
      <c r="CA1202" s="39"/>
      <c r="CB1202" s="39"/>
      <c r="CF1202" s="18">
        <f t="shared" si="145"/>
        <v>10335.137931034484</v>
      </c>
      <c r="CG1202" s="18">
        <f t="shared" si="143"/>
        <v>0</v>
      </c>
      <c r="CH1202" s="13">
        <f t="shared" si="144"/>
        <v>10335.137931034484</v>
      </c>
      <c r="CI1202" s="13">
        <f t="shared" si="146"/>
        <v>22068.96637931035</v>
      </c>
      <c r="CJ1202" s="13">
        <f t="shared" si="147"/>
        <v>32404.104310344832</v>
      </c>
      <c r="CK1202" s="13"/>
      <c r="CL1202" s="13">
        <f t="shared" si="148"/>
        <v>220689.66379310348</v>
      </c>
      <c r="CN1202" t="s">
        <v>270</v>
      </c>
      <c r="CO1202" t="s">
        <v>213</v>
      </c>
      <c r="CP1202" t="s">
        <v>1107</v>
      </c>
      <c r="CQ1202" t="s">
        <v>25</v>
      </c>
      <c r="CR1202" s="18">
        <f t="shared" si="149"/>
        <v>32404.104310344832</v>
      </c>
    </row>
    <row r="1203" spans="1:96" x14ac:dyDescent="0.25">
      <c r="A1203" t="s">
        <v>29</v>
      </c>
      <c r="B1203" s="11">
        <v>4422</v>
      </c>
      <c r="C1203">
        <v>513</v>
      </c>
      <c r="D1203" s="21" t="s">
        <v>968</v>
      </c>
      <c r="E1203" s="11" t="s">
        <v>1403</v>
      </c>
      <c r="F1203" s="11" t="s">
        <v>439</v>
      </c>
      <c r="G1203" s="13">
        <v>5167.5689655172418</v>
      </c>
      <c r="H1203" s="13">
        <v>5994.38</v>
      </c>
      <c r="I1203" s="14">
        <v>48</v>
      </c>
      <c r="J1203" s="15">
        <v>43429</v>
      </c>
      <c r="K1203" s="15">
        <v>44859</v>
      </c>
      <c r="L1203" s="13">
        <v>220689.66379310348</v>
      </c>
      <c r="M1203" s="13">
        <v>22068.96637931035</v>
      </c>
      <c r="N1203" s="16">
        <v>0</v>
      </c>
      <c r="O1203" s="13"/>
      <c r="P1203" s="13">
        <v>5167.5689655172418</v>
      </c>
      <c r="Q1203" s="13">
        <v>5167.5689655172418</v>
      </c>
      <c r="R1203" s="13">
        <v>5167.5689655172418</v>
      </c>
      <c r="S1203" s="13">
        <v>5167.5689655172418</v>
      </c>
      <c r="T1203" s="13">
        <v>5167.5689655172418</v>
      </c>
      <c r="U1203" s="13">
        <v>5167.5689655172418</v>
      </c>
      <c r="V1203" s="25">
        <v>5167.5689655172418</v>
      </c>
      <c r="W1203" s="13"/>
      <c r="X1203" s="13"/>
      <c r="Y1203" s="13"/>
      <c r="Z1203" s="38">
        <v>5167.5689655172418</v>
      </c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38"/>
      <c r="AS1203" s="38"/>
      <c r="AT1203" s="38"/>
      <c r="AU1203" s="38"/>
      <c r="AV1203" s="38"/>
      <c r="AW1203" s="38"/>
      <c r="AX1203" s="38"/>
      <c r="AY1203" s="38"/>
      <c r="AZ1203" s="38"/>
      <c r="BA1203" s="38"/>
      <c r="BB1203" s="38"/>
      <c r="BC1203" s="38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/>
      <c r="BO1203" s="38"/>
      <c r="BP1203" s="38"/>
      <c r="BQ1203" s="39"/>
      <c r="BR1203" s="39"/>
      <c r="BS1203" s="39"/>
      <c r="BT1203" s="39"/>
      <c r="BU1203" s="39"/>
      <c r="BV1203" s="39"/>
      <c r="BW1203" s="39"/>
      <c r="BX1203" s="39"/>
      <c r="BY1203" s="39"/>
      <c r="BZ1203" s="39"/>
      <c r="CA1203" s="39"/>
      <c r="CB1203" s="39"/>
      <c r="CF1203" s="18">
        <f t="shared" si="145"/>
        <v>10335.137931034484</v>
      </c>
      <c r="CG1203" s="18">
        <f t="shared" si="143"/>
        <v>0</v>
      </c>
      <c r="CH1203" s="13">
        <f t="shared" si="144"/>
        <v>10335.137931034484</v>
      </c>
      <c r="CI1203" s="13">
        <f t="shared" si="146"/>
        <v>22068.96637931035</v>
      </c>
      <c r="CJ1203" s="13">
        <f t="shared" si="147"/>
        <v>32404.104310344832</v>
      </c>
      <c r="CK1203" s="13"/>
      <c r="CL1203" s="13">
        <f t="shared" si="148"/>
        <v>220689.66379310348</v>
      </c>
      <c r="CN1203" t="s">
        <v>270</v>
      </c>
      <c r="CO1203" t="s">
        <v>226</v>
      </c>
      <c r="CP1203" t="s">
        <v>1107</v>
      </c>
      <c r="CQ1203" t="s">
        <v>25</v>
      </c>
      <c r="CR1203" s="18">
        <f t="shared" si="149"/>
        <v>32404.104310344832</v>
      </c>
    </row>
    <row r="1204" spans="1:96" x14ac:dyDescent="0.25">
      <c r="A1204" t="s">
        <v>29</v>
      </c>
      <c r="B1204" s="11">
        <v>4422</v>
      </c>
      <c r="C1204">
        <v>514</v>
      </c>
      <c r="D1204" s="21" t="s">
        <v>968</v>
      </c>
      <c r="E1204" s="11" t="s">
        <v>1404</v>
      </c>
      <c r="F1204" s="11" t="s">
        <v>439</v>
      </c>
      <c r="G1204" s="13">
        <v>5420.5258620689665</v>
      </c>
      <c r="H1204" s="13">
        <v>6287.81</v>
      </c>
      <c r="I1204" s="14">
        <v>48</v>
      </c>
      <c r="J1204" s="15">
        <v>43429</v>
      </c>
      <c r="K1204" s="15">
        <v>44859</v>
      </c>
      <c r="L1204" s="13">
        <v>220689.66379310348</v>
      </c>
      <c r="M1204" s="13">
        <v>22068.96637931035</v>
      </c>
      <c r="N1204" s="16">
        <v>0</v>
      </c>
      <c r="O1204" s="13"/>
      <c r="P1204" s="13">
        <v>5420.5258620689665</v>
      </c>
      <c r="Q1204" s="13">
        <v>5420.5258620689665</v>
      </c>
      <c r="R1204" s="13">
        <v>5420.5258620689665</v>
      </c>
      <c r="S1204" s="13">
        <v>5420.5258620689665</v>
      </c>
      <c r="T1204" s="13">
        <v>5420.5258620689665</v>
      </c>
      <c r="U1204" s="13">
        <v>5420.5258620689665</v>
      </c>
      <c r="V1204" s="25">
        <v>5420.5258620689665</v>
      </c>
      <c r="W1204" s="13"/>
      <c r="X1204" s="13"/>
      <c r="Y1204" s="13"/>
      <c r="Z1204" s="38">
        <v>5420.5258620689665</v>
      </c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  <c r="AQ1204" s="38"/>
      <c r="AR1204" s="38"/>
      <c r="AS1204" s="38"/>
      <c r="AT1204" s="38"/>
      <c r="AU1204" s="38"/>
      <c r="AV1204" s="38"/>
      <c r="AW1204" s="38"/>
      <c r="AX1204" s="38"/>
      <c r="AY1204" s="38"/>
      <c r="AZ1204" s="38"/>
      <c r="BA1204" s="38"/>
      <c r="BB1204" s="38"/>
      <c r="BC1204" s="38"/>
      <c r="BD1204" s="38"/>
      <c r="BE1204" s="38"/>
      <c r="BF1204" s="38"/>
      <c r="BG1204" s="38"/>
      <c r="BH1204" s="38"/>
      <c r="BI1204" s="38"/>
      <c r="BJ1204" s="38"/>
      <c r="BK1204" s="38"/>
      <c r="BL1204" s="38"/>
      <c r="BM1204" s="38"/>
      <c r="BN1204" s="38"/>
      <c r="BO1204" s="38"/>
      <c r="BP1204" s="38"/>
      <c r="BQ1204" s="39"/>
      <c r="BR1204" s="39"/>
      <c r="BS1204" s="39"/>
      <c r="BT1204" s="39"/>
      <c r="BU1204" s="39"/>
      <c r="BV1204" s="39"/>
      <c r="BW1204" s="39"/>
      <c r="BX1204" s="39"/>
      <c r="BY1204" s="39"/>
      <c r="BZ1204" s="39"/>
      <c r="CA1204" s="39"/>
      <c r="CB1204" s="39"/>
      <c r="CF1204" s="18">
        <f t="shared" si="145"/>
        <v>10841.051724137933</v>
      </c>
      <c r="CG1204" s="18">
        <f t="shared" si="143"/>
        <v>0</v>
      </c>
      <c r="CH1204" s="13">
        <f t="shared" si="144"/>
        <v>10841.051724137933</v>
      </c>
      <c r="CI1204" s="13">
        <f t="shared" si="146"/>
        <v>22068.96637931035</v>
      </c>
      <c r="CJ1204" s="13">
        <f t="shared" si="147"/>
        <v>32910.018103448281</v>
      </c>
      <c r="CK1204" s="13"/>
      <c r="CL1204" s="13">
        <f t="shared" si="148"/>
        <v>220689.66379310348</v>
      </c>
      <c r="CN1204" t="s">
        <v>1002</v>
      </c>
      <c r="CO1204" t="s">
        <v>213</v>
      </c>
      <c r="CP1204" t="s">
        <v>983</v>
      </c>
      <c r="CQ1204" t="s">
        <v>25</v>
      </c>
      <c r="CR1204" s="18">
        <f t="shared" si="149"/>
        <v>32910.018103448281</v>
      </c>
    </row>
    <row r="1205" spans="1:96" x14ac:dyDescent="0.25">
      <c r="A1205" t="s">
        <v>29</v>
      </c>
      <c r="B1205" s="11">
        <v>4422</v>
      </c>
      <c r="C1205">
        <v>515</v>
      </c>
      <c r="D1205" s="21" t="s">
        <v>968</v>
      </c>
      <c r="E1205" s="11" t="s">
        <v>1405</v>
      </c>
      <c r="F1205" s="11" t="s">
        <v>439</v>
      </c>
      <c r="G1205" s="13">
        <v>5420.5258620689665</v>
      </c>
      <c r="H1205" s="13">
        <v>6287.81</v>
      </c>
      <c r="I1205" s="14">
        <v>48</v>
      </c>
      <c r="J1205" s="15">
        <v>43429</v>
      </c>
      <c r="K1205" s="15">
        <v>44859</v>
      </c>
      <c r="L1205" s="13">
        <v>220689.66379310348</v>
      </c>
      <c r="M1205" s="13">
        <v>22068.96637931035</v>
      </c>
      <c r="N1205" s="16">
        <v>0</v>
      </c>
      <c r="O1205" s="13"/>
      <c r="P1205" s="13">
        <v>5420.5258620689665</v>
      </c>
      <c r="Q1205" s="13">
        <v>5420.5258620689665</v>
      </c>
      <c r="R1205" s="13">
        <v>5420.5258620689665</v>
      </c>
      <c r="S1205" s="13">
        <v>5420.5258620689665</v>
      </c>
      <c r="T1205" s="13">
        <v>5420.5258620689665</v>
      </c>
      <c r="U1205" s="13">
        <v>5420.5258620689665</v>
      </c>
      <c r="V1205" s="25">
        <v>5420.5258620689665</v>
      </c>
      <c r="W1205" s="13"/>
      <c r="X1205" s="13"/>
      <c r="Y1205" s="13"/>
      <c r="Z1205" s="38">
        <v>5420.5258620689665</v>
      </c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  <c r="AM1205" s="38"/>
      <c r="AN1205" s="38"/>
      <c r="AO1205" s="38"/>
      <c r="AP1205" s="38"/>
      <c r="AQ1205" s="38"/>
      <c r="AR1205" s="38"/>
      <c r="AS1205" s="38"/>
      <c r="AT1205" s="38"/>
      <c r="AU1205" s="38"/>
      <c r="AV1205" s="38"/>
      <c r="AW1205" s="38"/>
      <c r="AX1205" s="38"/>
      <c r="AY1205" s="38"/>
      <c r="AZ1205" s="38"/>
      <c r="BA1205" s="38"/>
      <c r="BB1205" s="38"/>
      <c r="BC1205" s="38"/>
      <c r="BD1205" s="38"/>
      <c r="BE1205" s="38"/>
      <c r="BF1205" s="38"/>
      <c r="BG1205" s="38"/>
      <c r="BH1205" s="38"/>
      <c r="BI1205" s="38"/>
      <c r="BJ1205" s="38"/>
      <c r="BK1205" s="38"/>
      <c r="BL1205" s="38"/>
      <c r="BM1205" s="38"/>
      <c r="BN1205" s="38"/>
      <c r="BO1205" s="38"/>
      <c r="BP1205" s="38"/>
      <c r="BQ1205" s="39"/>
      <c r="BR1205" s="39"/>
      <c r="BS1205" s="39"/>
      <c r="BT1205" s="39"/>
      <c r="BU1205" s="39"/>
      <c r="BV1205" s="39"/>
      <c r="BW1205" s="39"/>
      <c r="BX1205" s="39"/>
      <c r="BY1205" s="39"/>
      <c r="BZ1205" s="39"/>
      <c r="CA1205" s="39"/>
      <c r="CB1205" s="39"/>
      <c r="CF1205" s="18">
        <f t="shared" si="145"/>
        <v>10841.051724137933</v>
      </c>
      <c r="CG1205" s="18">
        <f t="shared" si="143"/>
        <v>0</v>
      </c>
      <c r="CH1205" s="13">
        <f t="shared" si="144"/>
        <v>10841.051724137933</v>
      </c>
      <c r="CI1205" s="13">
        <f t="shared" si="146"/>
        <v>22068.96637931035</v>
      </c>
      <c r="CJ1205" s="13">
        <f t="shared" si="147"/>
        <v>32910.018103448281</v>
      </c>
      <c r="CK1205" s="13"/>
      <c r="CL1205" s="13">
        <f t="shared" si="148"/>
        <v>220689.66379310348</v>
      </c>
      <c r="CN1205" t="s">
        <v>1002</v>
      </c>
      <c r="CO1205" t="s">
        <v>213</v>
      </c>
      <c r="CP1205" t="s">
        <v>983</v>
      </c>
      <c r="CQ1205" t="s">
        <v>25</v>
      </c>
      <c r="CR1205" s="18">
        <f t="shared" si="149"/>
        <v>32910.018103448281</v>
      </c>
    </row>
    <row r="1206" spans="1:96" x14ac:dyDescent="0.25">
      <c r="A1206" t="s">
        <v>29</v>
      </c>
      <c r="B1206" s="11">
        <v>4422</v>
      </c>
      <c r="C1206">
        <v>516</v>
      </c>
      <c r="D1206" s="21" t="s">
        <v>968</v>
      </c>
      <c r="E1206" s="11" t="s">
        <v>1406</v>
      </c>
      <c r="F1206" s="11" t="s">
        <v>439</v>
      </c>
      <c r="G1206" s="13">
        <v>5420.5258620689665</v>
      </c>
      <c r="H1206" s="13">
        <v>6287.81</v>
      </c>
      <c r="I1206" s="14">
        <v>48</v>
      </c>
      <c r="J1206" s="15">
        <v>43429</v>
      </c>
      <c r="K1206" s="15">
        <v>44859</v>
      </c>
      <c r="L1206" s="13">
        <v>220689.66379310348</v>
      </c>
      <c r="M1206" s="13">
        <v>22068.96637931035</v>
      </c>
      <c r="N1206" s="16">
        <v>0</v>
      </c>
      <c r="O1206" s="13"/>
      <c r="P1206" s="13">
        <v>5420.5258620689665</v>
      </c>
      <c r="Q1206" s="13">
        <v>5420.5258620689665</v>
      </c>
      <c r="R1206" s="13">
        <v>5420.5258620689665</v>
      </c>
      <c r="S1206" s="13">
        <v>5420.5258620689665</v>
      </c>
      <c r="T1206" s="13">
        <v>5420.5258620689665</v>
      </c>
      <c r="U1206" s="13">
        <v>5420.5258620689665</v>
      </c>
      <c r="V1206" s="25">
        <v>5420.5258620689665</v>
      </c>
      <c r="W1206" s="13"/>
      <c r="X1206" s="13"/>
      <c r="Y1206" s="13"/>
      <c r="Z1206" s="38">
        <v>5420.5258620689665</v>
      </c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  <c r="AQ1206" s="38"/>
      <c r="AR1206" s="38"/>
      <c r="AS1206" s="38"/>
      <c r="AT1206" s="38"/>
      <c r="AU1206" s="38"/>
      <c r="AV1206" s="38"/>
      <c r="AW1206" s="38"/>
      <c r="AX1206" s="38"/>
      <c r="AY1206" s="38"/>
      <c r="AZ1206" s="38"/>
      <c r="BA1206" s="38"/>
      <c r="BB1206" s="38"/>
      <c r="BC1206" s="38"/>
      <c r="BD1206" s="38"/>
      <c r="BE1206" s="38"/>
      <c r="BF1206" s="38"/>
      <c r="BG1206" s="38"/>
      <c r="BH1206" s="38"/>
      <c r="BI1206" s="38"/>
      <c r="BJ1206" s="38"/>
      <c r="BK1206" s="38"/>
      <c r="BL1206" s="38"/>
      <c r="BM1206" s="38"/>
      <c r="BN1206" s="38"/>
      <c r="BO1206" s="38"/>
      <c r="BP1206" s="38"/>
      <c r="BQ1206" s="39"/>
      <c r="BR1206" s="39"/>
      <c r="BS1206" s="39"/>
      <c r="BT1206" s="39"/>
      <c r="BU1206" s="39"/>
      <c r="BV1206" s="39"/>
      <c r="BW1206" s="39"/>
      <c r="BX1206" s="39"/>
      <c r="BY1206" s="39"/>
      <c r="BZ1206" s="39"/>
      <c r="CA1206" s="39"/>
      <c r="CB1206" s="39"/>
      <c r="CF1206" s="18">
        <f t="shared" si="145"/>
        <v>10841.051724137933</v>
      </c>
      <c r="CG1206" s="18">
        <f t="shared" ref="CG1206:CG1269" si="150">-N1206</f>
        <v>0</v>
      </c>
      <c r="CH1206" s="13">
        <f t="shared" si="144"/>
        <v>10841.051724137933</v>
      </c>
      <c r="CI1206" s="13">
        <f t="shared" si="146"/>
        <v>22068.96637931035</v>
      </c>
      <c r="CJ1206" s="13">
        <f t="shared" si="147"/>
        <v>32910.018103448281</v>
      </c>
      <c r="CK1206" s="13"/>
      <c r="CL1206" s="13">
        <f t="shared" si="148"/>
        <v>220689.66379310348</v>
      </c>
      <c r="CN1206" t="s">
        <v>977</v>
      </c>
      <c r="CO1206" t="s">
        <v>213</v>
      </c>
      <c r="CP1206" t="s">
        <v>983</v>
      </c>
      <c r="CQ1206" t="s">
        <v>25</v>
      </c>
      <c r="CR1206" s="18">
        <f t="shared" si="149"/>
        <v>32910.018103448281</v>
      </c>
    </row>
    <row r="1207" spans="1:96" x14ac:dyDescent="0.25">
      <c r="A1207" t="s">
        <v>29</v>
      </c>
      <c r="B1207" s="11">
        <v>4422</v>
      </c>
      <c r="C1207">
        <v>517</v>
      </c>
      <c r="D1207" s="21" t="s">
        <v>968</v>
      </c>
      <c r="E1207" s="11" t="s">
        <v>1407</v>
      </c>
      <c r="F1207" s="11" t="s">
        <v>439</v>
      </c>
      <c r="G1207" s="13">
        <v>5420.5258620689665</v>
      </c>
      <c r="H1207" s="13">
        <v>6287.81</v>
      </c>
      <c r="I1207" s="14">
        <v>48</v>
      </c>
      <c r="J1207" s="15">
        <v>43429</v>
      </c>
      <c r="K1207" s="15">
        <v>44859</v>
      </c>
      <c r="L1207" s="13">
        <v>220689.66379310348</v>
      </c>
      <c r="M1207" s="13">
        <v>22068.96637931035</v>
      </c>
      <c r="N1207" s="16">
        <v>0</v>
      </c>
      <c r="O1207" s="13"/>
      <c r="P1207" s="13">
        <v>5420.5258620689665</v>
      </c>
      <c r="Q1207" s="13">
        <v>5420.5258620689665</v>
      </c>
      <c r="R1207" s="13">
        <v>5420.5258620689665</v>
      </c>
      <c r="S1207" s="13">
        <v>5420.5258620689665</v>
      </c>
      <c r="T1207" s="13">
        <v>5420.5258620689665</v>
      </c>
      <c r="U1207" s="13">
        <v>5420.5258620689665</v>
      </c>
      <c r="V1207" s="25">
        <v>5420.5258620689665</v>
      </c>
      <c r="W1207" s="13"/>
      <c r="X1207" s="13"/>
      <c r="Y1207" s="13"/>
      <c r="Z1207" s="38">
        <v>5420.5258620689665</v>
      </c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8"/>
      <c r="AR1207" s="38"/>
      <c r="AS1207" s="38"/>
      <c r="AT1207" s="38"/>
      <c r="AU1207" s="38"/>
      <c r="AV1207" s="38"/>
      <c r="AW1207" s="38"/>
      <c r="AX1207" s="38"/>
      <c r="AY1207" s="38"/>
      <c r="AZ1207" s="38"/>
      <c r="BA1207" s="38"/>
      <c r="BB1207" s="38"/>
      <c r="BC1207" s="38"/>
      <c r="BD1207" s="38"/>
      <c r="BE1207" s="38"/>
      <c r="BF1207" s="38"/>
      <c r="BG1207" s="38"/>
      <c r="BH1207" s="38"/>
      <c r="BI1207" s="38"/>
      <c r="BJ1207" s="38"/>
      <c r="BK1207" s="38"/>
      <c r="BL1207" s="38"/>
      <c r="BM1207" s="38"/>
      <c r="BN1207" s="38"/>
      <c r="BO1207" s="38"/>
      <c r="BP1207" s="38"/>
      <c r="BQ1207" s="39"/>
      <c r="BR1207" s="39"/>
      <c r="BS1207" s="39"/>
      <c r="BT1207" s="39"/>
      <c r="BU1207" s="39"/>
      <c r="BV1207" s="39"/>
      <c r="BW1207" s="39"/>
      <c r="BX1207" s="39"/>
      <c r="BY1207" s="39"/>
      <c r="BZ1207" s="39"/>
      <c r="CA1207" s="39"/>
      <c r="CB1207" s="39"/>
      <c r="CF1207" s="18">
        <f t="shared" si="145"/>
        <v>10841.051724137933</v>
      </c>
      <c r="CG1207" s="18">
        <f t="shared" si="150"/>
        <v>0</v>
      </c>
      <c r="CH1207" s="13">
        <f t="shared" si="144"/>
        <v>10841.051724137933</v>
      </c>
      <c r="CI1207" s="13">
        <f t="shared" si="146"/>
        <v>22068.96637931035</v>
      </c>
      <c r="CJ1207" s="13">
        <f t="shared" si="147"/>
        <v>32910.018103448281</v>
      </c>
      <c r="CK1207" s="13"/>
      <c r="CL1207" s="13">
        <f t="shared" si="148"/>
        <v>220689.66379310348</v>
      </c>
      <c r="CN1207" t="s">
        <v>977</v>
      </c>
      <c r="CO1207" t="s">
        <v>213</v>
      </c>
      <c r="CP1207" t="s">
        <v>983</v>
      </c>
      <c r="CQ1207" t="s">
        <v>25</v>
      </c>
      <c r="CR1207" s="18">
        <f t="shared" si="149"/>
        <v>32910.018103448281</v>
      </c>
    </row>
    <row r="1208" spans="1:96" x14ac:dyDescent="0.25">
      <c r="A1208" t="s">
        <v>29</v>
      </c>
      <c r="B1208" s="11">
        <v>4422</v>
      </c>
      <c r="C1208">
        <v>518</v>
      </c>
      <c r="D1208" s="21" t="s">
        <v>968</v>
      </c>
      <c r="E1208" s="11" t="s">
        <v>1408</v>
      </c>
      <c r="F1208" s="11" t="s">
        <v>439</v>
      </c>
      <c r="G1208" s="13">
        <v>5420.5258620689665</v>
      </c>
      <c r="H1208" s="13">
        <v>6287.81</v>
      </c>
      <c r="I1208" s="14">
        <v>48</v>
      </c>
      <c r="J1208" s="15">
        <v>43429</v>
      </c>
      <c r="K1208" s="15">
        <v>44859</v>
      </c>
      <c r="L1208" s="13">
        <v>220689.66379310348</v>
      </c>
      <c r="M1208" s="13">
        <v>22068.96637931035</v>
      </c>
      <c r="N1208" s="16">
        <v>0</v>
      </c>
      <c r="O1208" s="13"/>
      <c r="P1208" s="13">
        <v>5420.5258620689665</v>
      </c>
      <c r="Q1208" s="13">
        <v>5420.5258620689665</v>
      </c>
      <c r="R1208" s="13">
        <v>5420.5258620689665</v>
      </c>
      <c r="S1208" s="13">
        <v>5420.5258620689665</v>
      </c>
      <c r="T1208" s="13">
        <v>5420.5258620689665</v>
      </c>
      <c r="U1208" s="13">
        <v>5420.5258620689665</v>
      </c>
      <c r="V1208" s="25">
        <v>5420.5258620689665</v>
      </c>
      <c r="W1208" s="13"/>
      <c r="X1208" s="13"/>
      <c r="Y1208" s="13"/>
      <c r="Z1208" s="38">
        <v>5420.5258620689665</v>
      </c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  <c r="AQ1208" s="38"/>
      <c r="AR1208" s="38"/>
      <c r="AS1208" s="38"/>
      <c r="AT1208" s="38"/>
      <c r="AU1208" s="38"/>
      <c r="AV1208" s="38"/>
      <c r="AW1208" s="38"/>
      <c r="AX1208" s="38"/>
      <c r="AY1208" s="38"/>
      <c r="AZ1208" s="38"/>
      <c r="BA1208" s="38"/>
      <c r="BB1208" s="38"/>
      <c r="BC1208" s="38"/>
      <c r="BD1208" s="38"/>
      <c r="BE1208" s="38"/>
      <c r="BF1208" s="38"/>
      <c r="BG1208" s="38"/>
      <c r="BH1208" s="38"/>
      <c r="BI1208" s="38"/>
      <c r="BJ1208" s="38"/>
      <c r="BK1208" s="38"/>
      <c r="BL1208" s="38"/>
      <c r="BM1208" s="38"/>
      <c r="BN1208" s="38"/>
      <c r="BO1208" s="38"/>
      <c r="BP1208" s="38"/>
      <c r="BQ1208" s="39"/>
      <c r="BR1208" s="39"/>
      <c r="BS1208" s="39"/>
      <c r="BT1208" s="39"/>
      <c r="BU1208" s="39"/>
      <c r="BV1208" s="39"/>
      <c r="BW1208" s="39"/>
      <c r="BX1208" s="39"/>
      <c r="BY1208" s="39"/>
      <c r="BZ1208" s="39"/>
      <c r="CA1208" s="39"/>
      <c r="CB1208" s="39"/>
      <c r="CF1208" s="18">
        <f t="shared" si="145"/>
        <v>10841.051724137933</v>
      </c>
      <c r="CG1208" s="18">
        <f t="shared" si="150"/>
        <v>0</v>
      </c>
      <c r="CH1208" s="13">
        <f t="shared" si="144"/>
        <v>10841.051724137933</v>
      </c>
      <c r="CI1208" s="13">
        <f t="shared" si="146"/>
        <v>22068.96637931035</v>
      </c>
      <c r="CJ1208" s="13">
        <f t="shared" si="147"/>
        <v>32910.018103448281</v>
      </c>
      <c r="CK1208" s="13"/>
      <c r="CL1208" s="13">
        <f t="shared" si="148"/>
        <v>220689.66379310348</v>
      </c>
      <c r="CN1208" t="s">
        <v>977</v>
      </c>
      <c r="CO1208" t="s">
        <v>213</v>
      </c>
      <c r="CP1208" t="s">
        <v>983</v>
      </c>
      <c r="CQ1208" t="s">
        <v>25</v>
      </c>
      <c r="CR1208" s="18">
        <f t="shared" si="149"/>
        <v>32910.018103448281</v>
      </c>
    </row>
    <row r="1209" spans="1:96" x14ac:dyDescent="0.25">
      <c r="A1209" t="s">
        <v>29</v>
      </c>
      <c r="B1209" s="11">
        <v>4422</v>
      </c>
      <c r="C1209">
        <v>519</v>
      </c>
      <c r="D1209" s="21" t="s">
        <v>968</v>
      </c>
      <c r="E1209" s="11" t="s">
        <v>1409</v>
      </c>
      <c r="F1209" s="11" t="s">
        <v>439</v>
      </c>
      <c r="G1209" s="13">
        <v>5420.5258620689665</v>
      </c>
      <c r="H1209" s="13">
        <v>6287.81</v>
      </c>
      <c r="I1209" s="14">
        <v>48</v>
      </c>
      <c r="J1209" s="15">
        <v>43429</v>
      </c>
      <c r="K1209" s="15">
        <v>44859</v>
      </c>
      <c r="L1209" s="13">
        <v>220689.66379310348</v>
      </c>
      <c r="M1209" s="13">
        <v>22068.96637931035</v>
      </c>
      <c r="N1209" s="16">
        <v>0</v>
      </c>
      <c r="O1209" s="13"/>
      <c r="P1209" s="13">
        <v>5420.5258620689665</v>
      </c>
      <c r="Q1209" s="13">
        <v>5420.5258620689665</v>
      </c>
      <c r="R1209" s="13">
        <v>5420.5258620689665</v>
      </c>
      <c r="S1209" s="13">
        <v>5420.5258620689665</v>
      </c>
      <c r="T1209" s="13">
        <v>5420.5258620689665</v>
      </c>
      <c r="U1209" s="13">
        <v>5420.5258620689665</v>
      </c>
      <c r="V1209" s="25">
        <v>5420.5258620689665</v>
      </c>
      <c r="W1209" s="13"/>
      <c r="X1209" s="13"/>
      <c r="Y1209" s="13"/>
      <c r="Z1209" s="38">
        <v>5420.5258620689665</v>
      </c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  <c r="AQ1209" s="38"/>
      <c r="AR1209" s="38"/>
      <c r="AS1209" s="38"/>
      <c r="AT1209" s="38"/>
      <c r="AU1209" s="38"/>
      <c r="AV1209" s="38"/>
      <c r="AW1209" s="38"/>
      <c r="AX1209" s="38"/>
      <c r="AY1209" s="38"/>
      <c r="AZ1209" s="38"/>
      <c r="BA1209" s="38"/>
      <c r="BB1209" s="38"/>
      <c r="BC1209" s="38"/>
      <c r="BD1209" s="38"/>
      <c r="BE1209" s="38"/>
      <c r="BF1209" s="38"/>
      <c r="BG1209" s="38"/>
      <c r="BH1209" s="38"/>
      <c r="BI1209" s="38"/>
      <c r="BJ1209" s="38"/>
      <c r="BK1209" s="38"/>
      <c r="BL1209" s="38"/>
      <c r="BM1209" s="38"/>
      <c r="BN1209" s="38"/>
      <c r="BO1209" s="38"/>
      <c r="BP1209" s="38"/>
      <c r="BQ1209" s="39"/>
      <c r="BR1209" s="39"/>
      <c r="BS1209" s="39"/>
      <c r="BT1209" s="39"/>
      <c r="BU1209" s="39"/>
      <c r="BV1209" s="39"/>
      <c r="BW1209" s="39"/>
      <c r="BX1209" s="39"/>
      <c r="BY1209" s="39"/>
      <c r="BZ1209" s="39"/>
      <c r="CA1209" s="39"/>
      <c r="CB1209" s="39"/>
      <c r="CF1209" s="18">
        <f t="shared" si="145"/>
        <v>10841.051724137933</v>
      </c>
      <c r="CG1209" s="18">
        <f t="shared" si="150"/>
        <v>0</v>
      </c>
      <c r="CH1209" s="13">
        <f t="shared" si="144"/>
        <v>10841.051724137933</v>
      </c>
      <c r="CI1209" s="13">
        <f t="shared" si="146"/>
        <v>22068.96637931035</v>
      </c>
      <c r="CJ1209" s="13">
        <f t="shared" si="147"/>
        <v>32910.018103448281</v>
      </c>
      <c r="CK1209" s="13"/>
      <c r="CL1209" s="13">
        <f t="shared" si="148"/>
        <v>220689.66379310348</v>
      </c>
      <c r="CN1209" t="s">
        <v>977</v>
      </c>
      <c r="CO1209" t="s">
        <v>213</v>
      </c>
      <c r="CP1209" t="s">
        <v>983</v>
      </c>
      <c r="CQ1209" t="s">
        <v>25</v>
      </c>
      <c r="CR1209" s="18">
        <f t="shared" si="149"/>
        <v>32910.018103448281</v>
      </c>
    </row>
    <row r="1210" spans="1:96" x14ac:dyDescent="0.25">
      <c r="A1210" t="s">
        <v>29</v>
      </c>
      <c r="B1210" s="11">
        <v>4422</v>
      </c>
      <c r="C1210">
        <v>520</v>
      </c>
      <c r="D1210" s="21" t="s">
        <v>968</v>
      </c>
      <c r="E1210" s="11" t="s">
        <v>1410</v>
      </c>
      <c r="F1210" s="11" t="s">
        <v>439</v>
      </c>
      <c r="G1210" s="13">
        <v>5420.5258620689665</v>
      </c>
      <c r="H1210" s="13">
        <v>6287.81</v>
      </c>
      <c r="I1210" s="14">
        <v>48</v>
      </c>
      <c r="J1210" s="15">
        <v>43429</v>
      </c>
      <c r="K1210" s="15">
        <v>44859</v>
      </c>
      <c r="L1210" s="13">
        <v>232758.62068965519</v>
      </c>
      <c r="M1210" s="13">
        <v>23275.862068965522</v>
      </c>
      <c r="N1210" s="16">
        <v>0</v>
      </c>
      <c r="O1210" s="13"/>
      <c r="P1210" s="13">
        <v>5420.5258620689665</v>
      </c>
      <c r="Q1210" s="13">
        <v>5420.5258620689665</v>
      </c>
      <c r="R1210" s="13">
        <v>5420.5258620689665</v>
      </c>
      <c r="S1210" s="13">
        <v>5420.5258620689665</v>
      </c>
      <c r="T1210" s="13">
        <v>5420.5258620689665</v>
      </c>
      <c r="U1210" s="13">
        <v>5420.5258620689665</v>
      </c>
      <c r="V1210" s="25">
        <v>5420.5258620689665</v>
      </c>
      <c r="W1210" s="13"/>
      <c r="X1210" s="13"/>
      <c r="Y1210" s="13"/>
      <c r="Z1210" s="38">
        <v>5420.5258620689665</v>
      </c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  <c r="AQ1210" s="38"/>
      <c r="AR1210" s="38"/>
      <c r="AS1210" s="38"/>
      <c r="AT1210" s="38"/>
      <c r="AU1210" s="38"/>
      <c r="AV1210" s="38"/>
      <c r="AW1210" s="38"/>
      <c r="AX1210" s="38"/>
      <c r="AY1210" s="38"/>
      <c r="AZ1210" s="38"/>
      <c r="BA1210" s="38"/>
      <c r="BB1210" s="38"/>
      <c r="BC1210" s="38"/>
      <c r="BD1210" s="38"/>
      <c r="BE1210" s="38"/>
      <c r="BF1210" s="38"/>
      <c r="BG1210" s="38"/>
      <c r="BH1210" s="38"/>
      <c r="BI1210" s="38"/>
      <c r="BJ1210" s="38"/>
      <c r="BK1210" s="38"/>
      <c r="BL1210" s="38"/>
      <c r="BM1210" s="38"/>
      <c r="BN1210" s="38"/>
      <c r="BO1210" s="38"/>
      <c r="BP1210" s="38"/>
      <c r="BQ1210" s="39"/>
      <c r="BR1210" s="39"/>
      <c r="BS1210" s="39"/>
      <c r="BT1210" s="39"/>
      <c r="BU1210" s="39"/>
      <c r="BV1210" s="39"/>
      <c r="BW1210" s="39"/>
      <c r="BX1210" s="39"/>
      <c r="BY1210" s="39"/>
      <c r="BZ1210" s="39"/>
      <c r="CA1210" s="39"/>
      <c r="CB1210" s="39"/>
      <c r="CF1210" s="18">
        <f t="shared" si="145"/>
        <v>10841.051724137933</v>
      </c>
      <c r="CG1210" s="18">
        <f t="shared" si="150"/>
        <v>0</v>
      </c>
      <c r="CH1210" s="13">
        <f t="shared" si="144"/>
        <v>10841.051724137933</v>
      </c>
      <c r="CI1210" s="13">
        <f t="shared" si="146"/>
        <v>23275.862068965522</v>
      </c>
      <c r="CJ1210" s="13">
        <f t="shared" si="147"/>
        <v>34116.913793103457</v>
      </c>
      <c r="CK1210" s="13"/>
      <c r="CL1210" s="13">
        <f t="shared" si="148"/>
        <v>232758.62068965519</v>
      </c>
      <c r="CN1210" t="s">
        <v>977</v>
      </c>
      <c r="CO1210" t="s">
        <v>213</v>
      </c>
      <c r="CP1210" t="s">
        <v>983</v>
      </c>
      <c r="CQ1210" t="s">
        <v>25</v>
      </c>
      <c r="CR1210" s="18">
        <f t="shared" si="149"/>
        <v>34116.913793103457</v>
      </c>
    </row>
    <row r="1211" spans="1:96" x14ac:dyDescent="0.25">
      <c r="A1211" t="s">
        <v>29</v>
      </c>
      <c r="B1211" s="11">
        <v>4422</v>
      </c>
      <c r="C1211">
        <v>521</v>
      </c>
      <c r="D1211" s="21" t="s">
        <v>968</v>
      </c>
      <c r="E1211" s="11" t="s">
        <v>1411</v>
      </c>
      <c r="F1211" s="11" t="s">
        <v>439</v>
      </c>
      <c r="G1211" s="13">
        <v>4013.0862068965521</v>
      </c>
      <c r="H1211" s="13">
        <v>4655.18</v>
      </c>
      <c r="I1211" s="14">
        <v>48</v>
      </c>
      <c r="J1211" s="15">
        <v>43429</v>
      </c>
      <c r="K1211" s="15">
        <v>44859</v>
      </c>
      <c r="L1211" s="13">
        <v>232758.62068965519</v>
      </c>
      <c r="M1211" s="13">
        <v>23275.862068965522</v>
      </c>
      <c r="N1211" s="16">
        <v>0</v>
      </c>
      <c r="O1211" s="13"/>
      <c r="P1211" s="13">
        <v>4013.0862068965521</v>
      </c>
      <c r="Q1211" s="13">
        <v>4013.0862068965521</v>
      </c>
      <c r="R1211" s="13">
        <v>4013.0862068965521</v>
      </c>
      <c r="S1211" s="13">
        <v>4013.0862068965521</v>
      </c>
      <c r="T1211" s="13">
        <v>4013.0862068965521</v>
      </c>
      <c r="U1211" s="13">
        <v>4013.0862068965521</v>
      </c>
      <c r="V1211" s="25">
        <v>4013.0862068965521</v>
      </c>
      <c r="W1211" s="13"/>
      <c r="X1211" s="13"/>
      <c r="Y1211" s="13"/>
      <c r="Z1211" s="38">
        <v>4013.0862068965521</v>
      </c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  <c r="AQ1211" s="38"/>
      <c r="AR1211" s="38"/>
      <c r="AS1211" s="38"/>
      <c r="AT1211" s="38"/>
      <c r="AU1211" s="38"/>
      <c r="AV1211" s="38"/>
      <c r="AW1211" s="38"/>
      <c r="AX1211" s="38"/>
      <c r="AY1211" s="38"/>
      <c r="AZ1211" s="38"/>
      <c r="BA1211" s="38"/>
      <c r="BB1211" s="38"/>
      <c r="BC1211" s="38"/>
      <c r="BD1211" s="38"/>
      <c r="BE1211" s="38"/>
      <c r="BF1211" s="38"/>
      <c r="BG1211" s="38"/>
      <c r="BH1211" s="38"/>
      <c r="BI1211" s="38"/>
      <c r="BJ1211" s="38"/>
      <c r="BK1211" s="38"/>
      <c r="BL1211" s="38"/>
      <c r="BM1211" s="38"/>
      <c r="BN1211" s="38"/>
      <c r="BO1211" s="38"/>
      <c r="BP1211" s="38"/>
      <c r="BQ1211" s="39"/>
      <c r="BR1211" s="39"/>
      <c r="BS1211" s="39"/>
      <c r="BT1211" s="39"/>
      <c r="BU1211" s="39"/>
      <c r="BV1211" s="39"/>
      <c r="BW1211" s="39"/>
      <c r="BX1211" s="39"/>
      <c r="BY1211" s="39"/>
      <c r="BZ1211" s="39"/>
      <c r="CA1211" s="39"/>
      <c r="CB1211" s="39"/>
      <c r="CF1211" s="18">
        <f t="shared" si="145"/>
        <v>8026.1724137931042</v>
      </c>
      <c r="CG1211" s="18">
        <f t="shared" si="150"/>
        <v>0</v>
      </c>
      <c r="CH1211" s="13">
        <f t="shared" si="144"/>
        <v>8026.1724137931042</v>
      </c>
      <c r="CI1211" s="13">
        <f t="shared" si="146"/>
        <v>23275.862068965522</v>
      </c>
      <c r="CJ1211" s="13">
        <f t="shared" si="147"/>
        <v>31302.034482758627</v>
      </c>
      <c r="CK1211" s="13"/>
      <c r="CL1211" s="13">
        <f t="shared" si="148"/>
        <v>232758.62068965519</v>
      </c>
      <c r="CN1211" t="e">
        <v>#N/A</v>
      </c>
      <c r="CO1211" t="e">
        <v>#N/A</v>
      </c>
      <c r="CP1211" t="e">
        <v>#N/A</v>
      </c>
      <c r="CQ1211" t="s">
        <v>25</v>
      </c>
      <c r="CR1211" s="18">
        <f t="shared" si="149"/>
        <v>31302.034482758627</v>
      </c>
    </row>
    <row r="1212" spans="1:96" x14ac:dyDescent="0.25">
      <c r="A1212" t="s">
        <v>29</v>
      </c>
      <c r="B1212" s="11">
        <v>4422</v>
      </c>
      <c r="C1212">
        <v>522</v>
      </c>
      <c r="D1212" s="21" t="s">
        <v>968</v>
      </c>
      <c r="E1212" s="11" t="s">
        <v>1412</v>
      </c>
      <c r="F1212" s="11" t="s">
        <v>439</v>
      </c>
      <c r="G1212" s="13">
        <v>5420.5258620689665</v>
      </c>
      <c r="H1212" s="13">
        <v>6287.81</v>
      </c>
      <c r="I1212" s="14">
        <v>48</v>
      </c>
      <c r="J1212" s="15">
        <v>43429</v>
      </c>
      <c r="K1212" s="15">
        <v>44859</v>
      </c>
      <c r="L1212" s="13">
        <v>232758.62068965519</v>
      </c>
      <c r="M1212" s="13">
        <v>23275.862068965522</v>
      </c>
      <c r="N1212" s="16">
        <v>0</v>
      </c>
      <c r="O1212" s="13"/>
      <c r="P1212" s="13">
        <v>5420.5258620689665</v>
      </c>
      <c r="Q1212" s="13">
        <v>5420.5258620689665</v>
      </c>
      <c r="R1212" s="13">
        <v>5420.5258620689665</v>
      </c>
      <c r="S1212" s="13">
        <v>5420.5258620689665</v>
      </c>
      <c r="T1212" s="13">
        <v>5420.5258620689665</v>
      </c>
      <c r="U1212" s="13">
        <v>5420.5258620689665</v>
      </c>
      <c r="V1212" s="25">
        <v>5420.5258620689665</v>
      </c>
      <c r="W1212" s="13"/>
      <c r="X1212" s="13"/>
      <c r="Y1212" s="13"/>
      <c r="Z1212" s="38">
        <v>5420.5258620689665</v>
      </c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  <c r="AQ1212" s="38"/>
      <c r="AR1212" s="38"/>
      <c r="AS1212" s="38"/>
      <c r="AT1212" s="38"/>
      <c r="AU1212" s="38"/>
      <c r="AV1212" s="38"/>
      <c r="AW1212" s="38"/>
      <c r="AX1212" s="38"/>
      <c r="AY1212" s="38"/>
      <c r="AZ1212" s="38"/>
      <c r="BA1212" s="38"/>
      <c r="BB1212" s="38"/>
      <c r="BC1212" s="38"/>
      <c r="BD1212" s="38"/>
      <c r="BE1212" s="38"/>
      <c r="BF1212" s="38"/>
      <c r="BG1212" s="38"/>
      <c r="BH1212" s="38"/>
      <c r="BI1212" s="38"/>
      <c r="BJ1212" s="38"/>
      <c r="BK1212" s="38"/>
      <c r="BL1212" s="38"/>
      <c r="BM1212" s="38"/>
      <c r="BN1212" s="38"/>
      <c r="BO1212" s="38"/>
      <c r="BP1212" s="38"/>
      <c r="BQ1212" s="39"/>
      <c r="BR1212" s="39"/>
      <c r="BS1212" s="39"/>
      <c r="BT1212" s="39"/>
      <c r="BU1212" s="39"/>
      <c r="BV1212" s="39"/>
      <c r="BW1212" s="39"/>
      <c r="BX1212" s="39"/>
      <c r="BY1212" s="39"/>
      <c r="BZ1212" s="39"/>
      <c r="CA1212" s="39"/>
      <c r="CB1212" s="39"/>
      <c r="CF1212" s="18">
        <f t="shared" si="145"/>
        <v>10841.051724137933</v>
      </c>
      <c r="CG1212" s="18">
        <f t="shared" si="150"/>
        <v>0</v>
      </c>
      <c r="CH1212" s="13">
        <f t="shared" si="144"/>
        <v>10841.051724137933</v>
      </c>
      <c r="CI1212" s="13">
        <f t="shared" si="146"/>
        <v>23275.862068965522</v>
      </c>
      <c r="CJ1212" s="13">
        <f t="shared" si="147"/>
        <v>34116.913793103457</v>
      </c>
      <c r="CK1212" s="13"/>
      <c r="CL1212" s="13">
        <f t="shared" si="148"/>
        <v>232758.62068965519</v>
      </c>
      <c r="CN1212" t="s">
        <v>977</v>
      </c>
      <c r="CO1212" t="s">
        <v>213</v>
      </c>
      <c r="CP1212" t="s">
        <v>983</v>
      </c>
      <c r="CQ1212" t="s">
        <v>25</v>
      </c>
      <c r="CR1212" s="18">
        <f t="shared" si="149"/>
        <v>34116.913793103457</v>
      </c>
    </row>
    <row r="1213" spans="1:96" x14ac:dyDescent="0.25">
      <c r="A1213" t="s">
        <v>29</v>
      </c>
      <c r="B1213" s="11">
        <v>4422</v>
      </c>
      <c r="C1213">
        <v>523</v>
      </c>
      <c r="D1213" s="21" t="s">
        <v>968</v>
      </c>
      <c r="E1213" s="11" t="s">
        <v>1413</v>
      </c>
      <c r="F1213" s="11" t="s">
        <v>439</v>
      </c>
      <c r="G1213" s="13">
        <v>5420.5258620689665</v>
      </c>
      <c r="H1213" s="13">
        <v>6287.81</v>
      </c>
      <c r="I1213" s="14">
        <v>48</v>
      </c>
      <c r="J1213" s="15">
        <v>43429</v>
      </c>
      <c r="K1213" s="15">
        <v>44859</v>
      </c>
      <c r="L1213" s="13">
        <v>232758.62068965519</v>
      </c>
      <c r="M1213" s="13">
        <v>23275.862068965522</v>
      </c>
      <c r="N1213" s="16">
        <v>0</v>
      </c>
      <c r="O1213" s="13"/>
      <c r="P1213" s="13">
        <v>5420.5258620689665</v>
      </c>
      <c r="Q1213" s="13">
        <v>5420.5258620689665</v>
      </c>
      <c r="R1213" s="13">
        <v>5420.5258620689665</v>
      </c>
      <c r="S1213" s="13">
        <v>5420.5258620689665</v>
      </c>
      <c r="T1213" s="13">
        <v>5420.5258620689665</v>
      </c>
      <c r="U1213" s="13">
        <v>5420.5258620689665</v>
      </c>
      <c r="V1213" s="25">
        <v>5420.5258620689665</v>
      </c>
      <c r="W1213" s="13"/>
      <c r="X1213" s="13"/>
      <c r="Y1213" s="13"/>
      <c r="Z1213" s="38">
        <v>5420.5258620689665</v>
      </c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  <c r="AQ1213" s="38"/>
      <c r="AR1213" s="38"/>
      <c r="AS1213" s="38"/>
      <c r="AT1213" s="38"/>
      <c r="AU1213" s="38"/>
      <c r="AV1213" s="38"/>
      <c r="AW1213" s="38"/>
      <c r="AX1213" s="38"/>
      <c r="AY1213" s="38"/>
      <c r="AZ1213" s="38"/>
      <c r="BA1213" s="38"/>
      <c r="BB1213" s="38"/>
      <c r="BC1213" s="38"/>
      <c r="BD1213" s="38"/>
      <c r="BE1213" s="38"/>
      <c r="BF1213" s="38"/>
      <c r="BG1213" s="38"/>
      <c r="BH1213" s="38"/>
      <c r="BI1213" s="38"/>
      <c r="BJ1213" s="38"/>
      <c r="BK1213" s="38"/>
      <c r="BL1213" s="38"/>
      <c r="BM1213" s="38"/>
      <c r="BN1213" s="38"/>
      <c r="BO1213" s="38"/>
      <c r="BP1213" s="38"/>
      <c r="BQ1213" s="39"/>
      <c r="BR1213" s="39"/>
      <c r="BS1213" s="39"/>
      <c r="BT1213" s="39"/>
      <c r="BU1213" s="39"/>
      <c r="BV1213" s="39"/>
      <c r="BW1213" s="39"/>
      <c r="BX1213" s="39"/>
      <c r="BY1213" s="39"/>
      <c r="BZ1213" s="39"/>
      <c r="CA1213" s="39"/>
      <c r="CB1213" s="39"/>
      <c r="CF1213" s="18">
        <f t="shared" si="145"/>
        <v>10841.051724137933</v>
      </c>
      <c r="CG1213" s="18">
        <f t="shared" si="150"/>
        <v>0</v>
      </c>
      <c r="CH1213" s="13">
        <f t="shared" si="144"/>
        <v>10841.051724137933</v>
      </c>
      <c r="CI1213" s="13">
        <f t="shared" si="146"/>
        <v>23275.862068965522</v>
      </c>
      <c r="CJ1213" s="13">
        <f t="shared" si="147"/>
        <v>34116.913793103457</v>
      </c>
      <c r="CK1213" s="13"/>
      <c r="CL1213" s="13">
        <f t="shared" si="148"/>
        <v>232758.62068965519</v>
      </c>
      <c r="CN1213" t="s">
        <v>977</v>
      </c>
      <c r="CO1213" t="s">
        <v>213</v>
      </c>
      <c r="CP1213" t="s">
        <v>983</v>
      </c>
      <c r="CQ1213" t="s">
        <v>25</v>
      </c>
      <c r="CR1213" s="18">
        <f t="shared" si="149"/>
        <v>34116.913793103457</v>
      </c>
    </row>
    <row r="1214" spans="1:96" x14ac:dyDescent="0.25">
      <c r="A1214" t="s">
        <v>29</v>
      </c>
      <c r="B1214" s="11">
        <v>4422</v>
      </c>
      <c r="C1214">
        <v>524</v>
      </c>
      <c r="D1214" s="21" t="s">
        <v>968</v>
      </c>
      <c r="E1214" s="11" t="s">
        <v>1414</v>
      </c>
      <c r="F1214" s="11" t="s">
        <v>439</v>
      </c>
      <c r="G1214" s="13">
        <v>4013.0862068965521</v>
      </c>
      <c r="H1214" s="13">
        <v>4655.18</v>
      </c>
      <c r="I1214" s="14">
        <v>48</v>
      </c>
      <c r="J1214" s="15">
        <v>43429</v>
      </c>
      <c r="K1214" s="15">
        <v>44859</v>
      </c>
      <c r="L1214" s="13">
        <v>232758.62068965519</v>
      </c>
      <c r="M1214" s="13">
        <v>23275.862068965522</v>
      </c>
      <c r="N1214" s="16">
        <v>0</v>
      </c>
      <c r="O1214" s="13"/>
      <c r="P1214" s="13">
        <v>4013.0862068965521</v>
      </c>
      <c r="Q1214" s="13">
        <v>4013.0862068965521</v>
      </c>
      <c r="R1214" s="13">
        <v>4013.0862068965521</v>
      </c>
      <c r="S1214" s="13">
        <v>4013.0862068965521</v>
      </c>
      <c r="T1214" s="13">
        <v>4013.0862068965521</v>
      </c>
      <c r="U1214" s="13">
        <v>4013.0862068965521</v>
      </c>
      <c r="V1214" s="25">
        <v>4013.0862068965521</v>
      </c>
      <c r="W1214" s="13"/>
      <c r="X1214" s="13"/>
      <c r="Y1214" s="13"/>
      <c r="Z1214" s="38">
        <v>4013.0862068965521</v>
      </c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  <c r="AM1214" s="38"/>
      <c r="AN1214" s="38"/>
      <c r="AO1214" s="38"/>
      <c r="AP1214" s="38"/>
      <c r="AQ1214" s="38"/>
      <c r="AR1214" s="38"/>
      <c r="AS1214" s="38"/>
      <c r="AT1214" s="38"/>
      <c r="AU1214" s="38"/>
      <c r="AV1214" s="38"/>
      <c r="AW1214" s="38"/>
      <c r="AX1214" s="38"/>
      <c r="AY1214" s="38"/>
      <c r="AZ1214" s="38"/>
      <c r="BA1214" s="38"/>
      <c r="BB1214" s="38"/>
      <c r="BC1214" s="38"/>
      <c r="BD1214" s="38"/>
      <c r="BE1214" s="38"/>
      <c r="BF1214" s="38"/>
      <c r="BG1214" s="38"/>
      <c r="BH1214" s="38"/>
      <c r="BI1214" s="38"/>
      <c r="BJ1214" s="38"/>
      <c r="BK1214" s="38"/>
      <c r="BL1214" s="38"/>
      <c r="BM1214" s="38"/>
      <c r="BN1214" s="38"/>
      <c r="BO1214" s="38"/>
      <c r="BP1214" s="38"/>
      <c r="BQ1214" s="39"/>
      <c r="BR1214" s="39"/>
      <c r="BS1214" s="39"/>
      <c r="BT1214" s="39"/>
      <c r="BU1214" s="39"/>
      <c r="BV1214" s="39"/>
      <c r="BW1214" s="39"/>
      <c r="BX1214" s="39"/>
      <c r="BY1214" s="39"/>
      <c r="BZ1214" s="39"/>
      <c r="CA1214" s="39"/>
      <c r="CB1214" s="39"/>
      <c r="CF1214" s="18">
        <f t="shared" si="145"/>
        <v>8026.1724137931042</v>
      </c>
      <c r="CG1214" s="18">
        <f t="shared" si="150"/>
        <v>0</v>
      </c>
      <c r="CH1214" s="13">
        <f t="shared" si="144"/>
        <v>8026.1724137931042</v>
      </c>
      <c r="CI1214" s="13">
        <f t="shared" si="146"/>
        <v>23275.862068965522</v>
      </c>
      <c r="CJ1214" s="13">
        <f t="shared" si="147"/>
        <v>31302.034482758627</v>
      </c>
      <c r="CK1214" s="13"/>
      <c r="CL1214" s="13">
        <f t="shared" si="148"/>
        <v>232758.62068965519</v>
      </c>
      <c r="CN1214" t="s">
        <v>989</v>
      </c>
      <c r="CO1214" t="s">
        <v>213</v>
      </c>
      <c r="CP1214" t="s">
        <v>993</v>
      </c>
      <c r="CQ1214" t="s">
        <v>25</v>
      </c>
      <c r="CR1214" s="18">
        <f t="shared" si="149"/>
        <v>31302.034482758627</v>
      </c>
    </row>
    <row r="1215" spans="1:96" x14ac:dyDescent="0.25">
      <c r="A1215" t="s">
        <v>29</v>
      </c>
      <c r="B1215" s="11">
        <v>4422</v>
      </c>
      <c r="C1215">
        <v>525</v>
      </c>
      <c r="D1215" s="21" t="s">
        <v>968</v>
      </c>
      <c r="E1215" s="11" t="s">
        <v>1415</v>
      </c>
      <c r="F1215" s="11" t="s">
        <v>439</v>
      </c>
      <c r="G1215" s="13">
        <v>4013.0862068965521</v>
      </c>
      <c r="H1215" s="13">
        <v>4655.18</v>
      </c>
      <c r="I1215" s="14">
        <v>48</v>
      </c>
      <c r="J1215" s="15">
        <v>43429</v>
      </c>
      <c r="K1215" s="15">
        <v>44859</v>
      </c>
      <c r="L1215" s="13">
        <v>232758.62068965519</v>
      </c>
      <c r="M1215" s="13">
        <v>23275.862068965522</v>
      </c>
      <c r="N1215" s="16">
        <v>0</v>
      </c>
      <c r="O1215" s="13"/>
      <c r="P1215" s="13">
        <v>4013.0862068965521</v>
      </c>
      <c r="Q1215" s="13">
        <v>4013.0862068965521</v>
      </c>
      <c r="R1215" s="13">
        <v>4013.0862068965521</v>
      </c>
      <c r="S1215" s="13">
        <v>4013.0862068965521</v>
      </c>
      <c r="T1215" s="13">
        <v>4013.0862068965521</v>
      </c>
      <c r="U1215" s="13">
        <v>4013.0862068965521</v>
      </c>
      <c r="V1215" s="25">
        <v>4013.0862068965521</v>
      </c>
      <c r="W1215" s="13"/>
      <c r="X1215" s="13"/>
      <c r="Y1215" s="13"/>
      <c r="Z1215" s="38">
        <v>4013.0862068965521</v>
      </c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  <c r="AQ1215" s="38"/>
      <c r="AR1215" s="38"/>
      <c r="AS1215" s="38"/>
      <c r="AT1215" s="38"/>
      <c r="AU1215" s="38"/>
      <c r="AV1215" s="38"/>
      <c r="AW1215" s="38"/>
      <c r="AX1215" s="38"/>
      <c r="AY1215" s="38"/>
      <c r="AZ1215" s="38"/>
      <c r="BA1215" s="38"/>
      <c r="BB1215" s="38"/>
      <c r="BC1215" s="38"/>
      <c r="BD1215" s="38"/>
      <c r="BE1215" s="38"/>
      <c r="BF1215" s="38"/>
      <c r="BG1215" s="38"/>
      <c r="BH1215" s="38"/>
      <c r="BI1215" s="38"/>
      <c r="BJ1215" s="38"/>
      <c r="BK1215" s="38"/>
      <c r="BL1215" s="38"/>
      <c r="BM1215" s="38"/>
      <c r="BN1215" s="38"/>
      <c r="BO1215" s="38"/>
      <c r="BP1215" s="38"/>
      <c r="BQ1215" s="39"/>
      <c r="BR1215" s="39"/>
      <c r="BS1215" s="39"/>
      <c r="BT1215" s="39"/>
      <c r="BU1215" s="39"/>
      <c r="BV1215" s="39"/>
      <c r="BW1215" s="39"/>
      <c r="BX1215" s="39"/>
      <c r="BY1215" s="39"/>
      <c r="BZ1215" s="39"/>
      <c r="CA1215" s="39"/>
      <c r="CB1215" s="39"/>
      <c r="CF1215" s="18">
        <f t="shared" si="145"/>
        <v>8026.1724137931042</v>
      </c>
      <c r="CG1215" s="18">
        <f t="shared" si="150"/>
        <v>0</v>
      </c>
      <c r="CH1215" s="13">
        <f t="shared" si="144"/>
        <v>8026.1724137931042</v>
      </c>
      <c r="CI1215" s="13">
        <f t="shared" si="146"/>
        <v>23275.862068965522</v>
      </c>
      <c r="CJ1215" s="13">
        <f t="shared" si="147"/>
        <v>31302.034482758627</v>
      </c>
      <c r="CK1215" s="13"/>
      <c r="CL1215" s="13">
        <f t="shared" si="148"/>
        <v>232758.62068965519</v>
      </c>
      <c r="CN1215" t="s">
        <v>989</v>
      </c>
      <c r="CO1215" t="s">
        <v>213</v>
      </c>
      <c r="CP1215" t="s">
        <v>993</v>
      </c>
      <c r="CQ1215" t="s">
        <v>25</v>
      </c>
      <c r="CR1215" s="18">
        <f t="shared" si="149"/>
        <v>31302.034482758627</v>
      </c>
    </row>
    <row r="1216" spans="1:96" x14ac:dyDescent="0.25">
      <c r="A1216" t="s">
        <v>29</v>
      </c>
      <c r="B1216" s="11">
        <v>4422</v>
      </c>
      <c r="C1216">
        <v>526</v>
      </c>
      <c r="D1216" s="21" t="s">
        <v>968</v>
      </c>
      <c r="E1216" s="11" t="s">
        <v>1416</v>
      </c>
      <c r="F1216" s="11" t="s">
        <v>439</v>
      </c>
      <c r="G1216" s="13">
        <v>4488.5775862068967</v>
      </c>
      <c r="H1216" s="13">
        <v>5206.75</v>
      </c>
      <c r="I1216" s="14">
        <v>48</v>
      </c>
      <c r="J1216" s="15">
        <v>43429</v>
      </c>
      <c r="K1216" s="15">
        <v>44859</v>
      </c>
      <c r="L1216" s="13">
        <v>232758.62068965519</v>
      </c>
      <c r="M1216" s="13">
        <v>23275.862068965522</v>
      </c>
      <c r="N1216" s="16">
        <v>0</v>
      </c>
      <c r="O1216" s="13"/>
      <c r="P1216" s="13">
        <v>4488.5775862068967</v>
      </c>
      <c r="Q1216" s="13">
        <v>4488.5775862068967</v>
      </c>
      <c r="R1216" s="13">
        <v>4488.5775862068967</v>
      </c>
      <c r="S1216" s="13">
        <v>4488.5775862068967</v>
      </c>
      <c r="T1216" s="13">
        <v>4488.5775862068967</v>
      </c>
      <c r="U1216" s="13">
        <v>4488.5775862068967</v>
      </c>
      <c r="V1216" s="25">
        <v>4488.5775862068967</v>
      </c>
      <c r="W1216" s="13"/>
      <c r="X1216" s="13"/>
      <c r="Y1216" s="13"/>
      <c r="Z1216" s="38">
        <v>4488.5775862068967</v>
      </c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  <c r="AM1216" s="38"/>
      <c r="AN1216" s="38"/>
      <c r="AO1216" s="38"/>
      <c r="AP1216" s="38"/>
      <c r="AQ1216" s="38"/>
      <c r="AR1216" s="38"/>
      <c r="AS1216" s="38"/>
      <c r="AT1216" s="38"/>
      <c r="AU1216" s="38"/>
      <c r="AV1216" s="38"/>
      <c r="AW1216" s="38"/>
      <c r="AX1216" s="38"/>
      <c r="AY1216" s="38"/>
      <c r="AZ1216" s="38"/>
      <c r="BA1216" s="38"/>
      <c r="BB1216" s="38"/>
      <c r="BC1216" s="38"/>
      <c r="BD1216" s="38"/>
      <c r="BE1216" s="38"/>
      <c r="BF1216" s="38"/>
      <c r="BG1216" s="38"/>
      <c r="BH1216" s="38"/>
      <c r="BI1216" s="38"/>
      <c r="BJ1216" s="38"/>
      <c r="BK1216" s="38"/>
      <c r="BL1216" s="38"/>
      <c r="BM1216" s="38"/>
      <c r="BN1216" s="38"/>
      <c r="BO1216" s="38"/>
      <c r="BP1216" s="38"/>
      <c r="BQ1216" s="39"/>
      <c r="BR1216" s="39"/>
      <c r="BS1216" s="39"/>
      <c r="BT1216" s="39"/>
      <c r="BU1216" s="39"/>
      <c r="BV1216" s="39"/>
      <c r="BW1216" s="39"/>
      <c r="BX1216" s="39"/>
      <c r="BY1216" s="39"/>
      <c r="BZ1216" s="39"/>
      <c r="CA1216" s="39"/>
      <c r="CB1216" s="39"/>
      <c r="CF1216" s="18">
        <f t="shared" si="145"/>
        <v>8977.1551724137935</v>
      </c>
      <c r="CG1216" s="18">
        <f t="shared" si="150"/>
        <v>0</v>
      </c>
      <c r="CH1216" s="13">
        <f t="shared" si="144"/>
        <v>8977.1551724137935</v>
      </c>
      <c r="CI1216" s="13">
        <f t="shared" si="146"/>
        <v>23275.862068965522</v>
      </c>
      <c r="CJ1216" s="13">
        <f t="shared" si="147"/>
        <v>32253.017241379315</v>
      </c>
      <c r="CK1216" s="13"/>
      <c r="CL1216" s="13">
        <f t="shared" si="148"/>
        <v>232758.62068965519</v>
      </c>
      <c r="CN1216" t="s">
        <v>977</v>
      </c>
      <c r="CO1216" t="s">
        <v>213</v>
      </c>
      <c r="CP1216" t="s">
        <v>993</v>
      </c>
      <c r="CQ1216" t="s">
        <v>25</v>
      </c>
      <c r="CR1216" s="18">
        <f t="shared" si="149"/>
        <v>32253.017241379315</v>
      </c>
    </row>
    <row r="1217" spans="1:96" x14ac:dyDescent="0.25">
      <c r="A1217" t="s">
        <v>29</v>
      </c>
      <c r="B1217" s="11">
        <v>4422</v>
      </c>
      <c r="C1217">
        <v>527</v>
      </c>
      <c r="D1217" s="21" t="s">
        <v>968</v>
      </c>
      <c r="E1217" s="11" t="s">
        <v>1417</v>
      </c>
      <c r="F1217" s="11" t="s">
        <v>439</v>
      </c>
      <c r="G1217" s="13">
        <v>5544.1465517241386</v>
      </c>
      <c r="H1217" s="13">
        <v>6431.21</v>
      </c>
      <c r="I1217" s="14">
        <v>48</v>
      </c>
      <c r="J1217" s="15">
        <v>43429</v>
      </c>
      <c r="K1217" s="15">
        <v>44859</v>
      </c>
      <c r="L1217" s="13">
        <v>232758.62068965519</v>
      </c>
      <c r="M1217" s="13">
        <v>23275.862068965522</v>
      </c>
      <c r="N1217" s="16">
        <v>0</v>
      </c>
      <c r="O1217" s="13"/>
      <c r="P1217" s="13">
        <v>5544.1465517241386</v>
      </c>
      <c r="Q1217" s="13">
        <v>5544.1465517241386</v>
      </c>
      <c r="R1217" s="13">
        <v>5544.1465517241386</v>
      </c>
      <c r="S1217" s="13">
        <v>5544.1465517241386</v>
      </c>
      <c r="T1217" s="13">
        <v>5544.1465517241386</v>
      </c>
      <c r="U1217" s="13">
        <v>5544.1465517241386</v>
      </c>
      <c r="V1217" s="25">
        <v>5544.1465517241386</v>
      </c>
      <c r="W1217" s="13"/>
      <c r="X1217" s="13"/>
      <c r="Y1217" s="13"/>
      <c r="Z1217" s="38">
        <v>5544.1465517241386</v>
      </c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  <c r="AM1217" s="38"/>
      <c r="AN1217" s="38"/>
      <c r="AO1217" s="38"/>
      <c r="AP1217" s="38"/>
      <c r="AQ1217" s="38"/>
      <c r="AR1217" s="38"/>
      <c r="AS1217" s="38"/>
      <c r="AT1217" s="38"/>
      <c r="AU1217" s="38"/>
      <c r="AV1217" s="38"/>
      <c r="AW1217" s="38"/>
      <c r="AX1217" s="38"/>
      <c r="AY1217" s="38"/>
      <c r="AZ1217" s="38"/>
      <c r="BA1217" s="38"/>
      <c r="BB1217" s="38"/>
      <c r="BC1217" s="38"/>
      <c r="BD1217" s="38"/>
      <c r="BE1217" s="38"/>
      <c r="BF1217" s="38"/>
      <c r="BG1217" s="38"/>
      <c r="BH1217" s="38"/>
      <c r="BI1217" s="38"/>
      <c r="BJ1217" s="38"/>
      <c r="BK1217" s="38"/>
      <c r="BL1217" s="38"/>
      <c r="BM1217" s="38"/>
      <c r="BN1217" s="38"/>
      <c r="BO1217" s="38"/>
      <c r="BP1217" s="38"/>
      <c r="BQ1217" s="39"/>
      <c r="BR1217" s="39"/>
      <c r="BS1217" s="39"/>
      <c r="BT1217" s="39"/>
      <c r="BU1217" s="39"/>
      <c r="BV1217" s="39"/>
      <c r="BW1217" s="39"/>
      <c r="BX1217" s="39"/>
      <c r="BY1217" s="39"/>
      <c r="BZ1217" s="39"/>
      <c r="CA1217" s="39"/>
      <c r="CB1217" s="39"/>
      <c r="CF1217" s="18">
        <f t="shared" si="145"/>
        <v>11088.293103448277</v>
      </c>
      <c r="CG1217" s="18">
        <f t="shared" si="150"/>
        <v>0</v>
      </c>
      <c r="CH1217" s="13">
        <f t="shared" si="144"/>
        <v>11088.293103448277</v>
      </c>
      <c r="CI1217" s="13">
        <f t="shared" si="146"/>
        <v>23275.862068965522</v>
      </c>
      <c r="CJ1217" s="13">
        <f t="shared" si="147"/>
        <v>34364.155172413797</v>
      </c>
      <c r="CK1217" s="13"/>
      <c r="CL1217" s="13">
        <f t="shared" si="148"/>
        <v>232758.62068965519</v>
      </c>
      <c r="CN1217" t="s">
        <v>977</v>
      </c>
      <c r="CO1217" t="s">
        <v>213</v>
      </c>
      <c r="CP1217" t="s">
        <v>1014</v>
      </c>
      <c r="CQ1217" t="s">
        <v>25</v>
      </c>
      <c r="CR1217" s="18">
        <f t="shared" si="149"/>
        <v>34364.155172413797</v>
      </c>
    </row>
    <row r="1218" spans="1:96" x14ac:dyDescent="0.25">
      <c r="A1218" t="s">
        <v>29</v>
      </c>
      <c r="B1218" s="11">
        <v>4422</v>
      </c>
      <c r="C1218">
        <v>528</v>
      </c>
      <c r="D1218" s="21" t="s">
        <v>968</v>
      </c>
      <c r="E1218" s="11" t="s">
        <v>1418</v>
      </c>
      <c r="F1218" s="11" t="s">
        <v>439</v>
      </c>
      <c r="G1218" s="13">
        <v>5544.1465517241386</v>
      </c>
      <c r="H1218" s="13">
        <v>6431.21</v>
      </c>
      <c r="I1218" s="14">
        <v>48</v>
      </c>
      <c r="J1218" s="15">
        <v>43429</v>
      </c>
      <c r="K1218" s="15">
        <v>44859</v>
      </c>
      <c r="L1218" s="13">
        <v>232758.62068965519</v>
      </c>
      <c r="M1218" s="13">
        <v>23275.862068965522</v>
      </c>
      <c r="N1218" s="16">
        <v>0</v>
      </c>
      <c r="O1218" s="13"/>
      <c r="P1218" s="13">
        <v>5544.1465517241386</v>
      </c>
      <c r="Q1218" s="13">
        <v>5544.1465517241386</v>
      </c>
      <c r="R1218" s="13">
        <v>5544.1465517241386</v>
      </c>
      <c r="S1218" s="13">
        <v>5544.1465517241386</v>
      </c>
      <c r="T1218" s="13">
        <v>5544.1465517241386</v>
      </c>
      <c r="U1218" s="13">
        <v>5544.1465517241386</v>
      </c>
      <c r="V1218" s="25">
        <v>5544.1465517241386</v>
      </c>
      <c r="W1218" s="13"/>
      <c r="X1218" s="13"/>
      <c r="Y1218" s="13"/>
      <c r="Z1218" s="38">
        <v>5544.1465517241386</v>
      </c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  <c r="AM1218" s="38"/>
      <c r="AN1218" s="38"/>
      <c r="AO1218" s="38"/>
      <c r="AP1218" s="38"/>
      <c r="AQ1218" s="38"/>
      <c r="AR1218" s="38"/>
      <c r="AS1218" s="38"/>
      <c r="AT1218" s="38"/>
      <c r="AU1218" s="38"/>
      <c r="AV1218" s="38"/>
      <c r="AW1218" s="38"/>
      <c r="AX1218" s="38"/>
      <c r="AY1218" s="38"/>
      <c r="AZ1218" s="38"/>
      <c r="BA1218" s="38"/>
      <c r="BB1218" s="38"/>
      <c r="BC1218" s="38"/>
      <c r="BD1218" s="38"/>
      <c r="BE1218" s="38"/>
      <c r="BF1218" s="38"/>
      <c r="BG1218" s="38"/>
      <c r="BH1218" s="38"/>
      <c r="BI1218" s="38"/>
      <c r="BJ1218" s="38"/>
      <c r="BK1218" s="38"/>
      <c r="BL1218" s="38"/>
      <c r="BM1218" s="38"/>
      <c r="BN1218" s="38"/>
      <c r="BO1218" s="38"/>
      <c r="BP1218" s="38"/>
      <c r="BQ1218" s="39"/>
      <c r="BR1218" s="39"/>
      <c r="BS1218" s="39"/>
      <c r="BT1218" s="39"/>
      <c r="BU1218" s="39"/>
      <c r="BV1218" s="39"/>
      <c r="BW1218" s="39"/>
      <c r="BX1218" s="39"/>
      <c r="BY1218" s="39"/>
      <c r="BZ1218" s="39"/>
      <c r="CA1218" s="39"/>
      <c r="CB1218" s="39"/>
      <c r="CF1218" s="18">
        <f t="shared" si="145"/>
        <v>11088.293103448277</v>
      </c>
      <c r="CG1218" s="18">
        <f t="shared" si="150"/>
        <v>0</v>
      </c>
      <c r="CH1218" s="13">
        <f t="shared" si="144"/>
        <v>11088.293103448277</v>
      </c>
      <c r="CI1218" s="13">
        <f t="shared" si="146"/>
        <v>23275.862068965522</v>
      </c>
      <c r="CJ1218" s="13">
        <f t="shared" si="147"/>
        <v>34364.155172413797</v>
      </c>
      <c r="CK1218" s="13"/>
      <c r="CL1218" s="13">
        <f t="shared" si="148"/>
        <v>232758.62068965519</v>
      </c>
      <c r="CN1218" t="s">
        <v>977</v>
      </c>
      <c r="CO1218" t="s">
        <v>213</v>
      </c>
      <c r="CP1218" t="s">
        <v>1014</v>
      </c>
      <c r="CQ1218" t="s">
        <v>25</v>
      </c>
      <c r="CR1218" s="18">
        <f t="shared" si="149"/>
        <v>34364.155172413797</v>
      </c>
    </row>
    <row r="1219" spans="1:96" x14ac:dyDescent="0.25">
      <c r="A1219" t="s">
        <v>29</v>
      </c>
      <c r="B1219" s="11">
        <v>4422</v>
      </c>
      <c r="C1219">
        <v>529</v>
      </c>
      <c r="D1219" s="21" t="s">
        <v>968</v>
      </c>
      <c r="E1219" s="11" t="s">
        <v>1419</v>
      </c>
      <c r="F1219" s="11" t="s">
        <v>439</v>
      </c>
      <c r="G1219" s="13">
        <v>5544.1465517241386</v>
      </c>
      <c r="H1219" s="13">
        <v>6431.21</v>
      </c>
      <c r="I1219" s="14">
        <v>48</v>
      </c>
      <c r="J1219" s="15">
        <v>43429</v>
      </c>
      <c r="K1219" s="15">
        <v>44859</v>
      </c>
      <c r="L1219" s="13">
        <v>232758.62068965519</v>
      </c>
      <c r="M1219" s="13">
        <v>23275.862068965522</v>
      </c>
      <c r="N1219" s="16">
        <v>0</v>
      </c>
      <c r="O1219" s="13"/>
      <c r="P1219" s="13">
        <v>5544.1465517241386</v>
      </c>
      <c r="Q1219" s="13">
        <v>5544.1465517241386</v>
      </c>
      <c r="R1219" s="13">
        <v>5544.1465517241386</v>
      </c>
      <c r="S1219" s="13">
        <v>5544.1465517241386</v>
      </c>
      <c r="T1219" s="13">
        <v>5544.1465517241386</v>
      </c>
      <c r="U1219" s="13">
        <v>5544.1465517241386</v>
      </c>
      <c r="V1219" s="25">
        <v>5544.1465517241386</v>
      </c>
      <c r="W1219" s="13"/>
      <c r="X1219" s="13"/>
      <c r="Y1219" s="13"/>
      <c r="Z1219" s="38">
        <v>5544.1465517241386</v>
      </c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  <c r="AM1219" s="38"/>
      <c r="AN1219" s="38"/>
      <c r="AO1219" s="38"/>
      <c r="AP1219" s="38"/>
      <c r="AQ1219" s="38"/>
      <c r="AR1219" s="38"/>
      <c r="AS1219" s="38"/>
      <c r="AT1219" s="38"/>
      <c r="AU1219" s="38"/>
      <c r="AV1219" s="38"/>
      <c r="AW1219" s="38"/>
      <c r="AX1219" s="38"/>
      <c r="AY1219" s="38"/>
      <c r="AZ1219" s="38"/>
      <c r="BA1219" s="38"/>
      <c r="BB1219" s="38"/>
      <c r="BC1219" s="38"/>
      <c r="BD1219" s="38"/>
      <c r="BE1219" s="38"/>
      <c r="BF1219" s="38"/>
      <c r="BG1219" s="38"/>
      <c r="BH1219" s="38"/>
      <c r="BI1219" s="38"/>
      <c r="BJ1219" s="38"/>
      <c r="BK1219" s="38"/>
      <c r="BL1219" s="38"/>
      <c r="BM1219" s="38"/>
      <c r="BN1219" s="38"/>
      <c r="BO1219" s="38"/>
      <c r="BP1219" s="38"/>
      <c r="BQ1219" s="39"/>
      <c r="BR1219" s="39"/>
      <c r="BS1219" s="39"/>
      <c r="BT1219" s="39"/>
      <c r="BU1219" s="39"/>
      <c r="BV1219" s="39"/>
      <c r="BW1219" s="39"/>
      <c r="BX1219" s="39"/>
      <c r="BY1219" s="39"/>
      <c r="BZ1219" s="39"/>
      <c r="CA1219" s="39"/>
      <c r="CB1219" s="39"/>
      <c r="CF1219" s="18">
        <f t="shared" si="145"/>
        <v>11088.293103448277</v>
      </c>
      <c r="CG1219" s="18">
        <f t="shared" si="150"/>
        <v>0</v>
      </c>
      <c r="CH1219" s="13">
        <f t="shared" si="144"/>
        <v>11088.293103448277</v>
      </c>
      <c r="CI1219" s="13">
        <f t="shared" si="146"/>
        <v>23275.862068965522</v>
      </c>
      <c r="CJ1219" s="13">
        <f t="shared" si="147"/>
        <v>34364.155172413797</v>
      </c>
      <c r="CK1219" s="13"/>
      <c r="CL1219" s="13">
        <f t="shared" si="148"/>
        <v>232758.62068965519</v>
      </c>
      <c r="CN1219" t="s">
        <v>977</v>
      </c>
      <c r="CO1219" t="s">
        <v>213</v>
      </c>
      <c r="CP1219" t="s">
        <v>1014</v>
      </c>
      <c r="CQ1219" t="s">
        <v>25</v>
      </c>
      <c r="CR1219" s="18">
        <f t="shared" si="149"/>
        <v>34364.155172413797</v>
      </c>
    </row>
    <row r="1220" spans="1:96" x14ac:dyDescent="0.25">
      <c r="A1220" t="s">
        <v>29</v>
      </c>
      <c r="B1220" s="11">
        <v>4422</v>
      </c>
      <c r="C1220">
        <v>530</v>
      </c>
      <c r="D1220" s="21" t="s">
        <v>968</v>
      </c>
      <c r="E1220" s="11" t="s">
        <v>1420</v>
      </c>
      <c r="F1220" s="11" t="s">
        <v>439</v>
      </c>
      <c r="G1220" s="13">
        <v>5544.1465517241386</v>
      </c>
      <c r="H1220" s="13">
        <v>6431.21</v>
      </c>
      <c r="I1220" s="14">
        <v>48</v>
      </c>
      <c r="J1220" s="15">
        <v>43429</v>
      </c>
      <c r="K1220" s="15">
        <v>44859</v>
      </c>
      <c r="L1220" s="13">
        <v>232758.62068965519</v>
      </c>
      <c r="M1220" s="13">
        <v>23275.862068965522</v>
      </c>
      <c r="N1220" s="16">
        <v>0</v>
      </c>
      <c r="O1220" s="13"/>
      <c r="P1220" s="13">
        <v>5544.1465517241386</v>
      </c>
      <c r="Q1220" s="13">
        <v>5544.1465517241386</v>
      </c>
      <c r="R1220" s="13">
        <v>5544.1465517241386</v>
      </c>
      <c r="S1220" s="13">
        <v>5544.1465517241386</v>
      </c>
      <c r="T1220" s="13">
        <v>5544.1465517241386</v>
      </c>
      <c r="U1220" s="13">
        <v>5544.1465517241386</v>
      </c>
      <c r="V1220" s="25">
        <v>5544.1465517241386</v>
      </c>
      <c r="W1220" s="13"/>
      <c r="X1220" s="13"/>
      <c r="Y1220" s="13"/>
      <c r="Z1220" s="38">
        <v>5544.1465517241386</v>
      </c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  <c r="AM1220" s="38"/>
      <c r="AN1220" s="38"/>
      <c r="AO1220" s="38"/>
      <c r="AP1220" s="38"/>
      <c r="AQ1220" s="38"/>
      <c r="AR1220" s="38"/>
      <c r="AS1220" s="38"/>
      <c r="AT1220" s="38"/>
      <c r="AU1220" s="38"/>
      <c r="AV1220" s="38"/>
      <c r="AW1220" s="38"/>
      <c r="AX1220" s="38"/>
      <c r="AY1220" s="38"/>
      <c r="AZ1220" s="38"/>
      <c r="BA1220" s="38"/>
      <c r="BB1220" s="38"/>
      <c r="BC1220" s="38"/>
      <c r="BD1220" s="38"/>
      <c r="BE1220" s="38"/>
      <c r="BF1220" s="38"/>
      <c r="BG1220" s="38"/>
      <c r="BH1220" s="38"/>
      <c r="BI1220" s="38"/>
      <c r="BJ1220" s="38"/>
      <c r="BK1220" s="38"/>
      <c r="BL1220" s="38"/>
      <c r="BM1220" s="38"/>
      <c r="BN1220" s="38"/>
      <c r="BO1220" s="38"/>
      <c r="BP1220" s="38"/>
      <c r="BQ1220" s="39"/>
      <c r="BR1220" s="39"/>
      <c r="BS1220" s="39"/>
      <c r="BT1220" s="39"/>
      <c r="BU1220" s="39"/>
      <c r="BV1220" s="39"/>
      <c r="BW1220" s="39"/>
      <c r="BX1220" s="39"/>
      <c r="BY1220" s="39"/>
      <c r="BZ1220" s="39"/>
      <c r="CA1220" s="39"/>
      <c r="CB1220" s="39"/>
      <c r="CF1220" s="18">
        <f t="shared" si="145"/>
        <v>11088.293103448277</v>
      </c>
      <c r="CG1220" s="18">
        <f t="shared" si="150"/>
        <v>0</v>
      </c>
      <c r="CH1220" s="13">
        <f t="shared" si="144"/>
        <v>11088.293103448277</v>
      </c>
      <c r="CI1220" s="13">
        <f t="shared" si="146"/>
        <v>23275.862068965522</v>
      </c>
      <c r="CJ1220" s="13">
        <f t="shared" si="147"/>
        <v>34364.155172413797</v>
      </c>
      <c r="CK1220" s="13"/>
      <c r="CL1220" s="13">
        <f t="shared" si="148"/>
        <v>232758.62068965519</v>
      </c>
      <c r="CN1220" t="s">
        <v>977</v>
      </c>
      <c r="CO1220" t="s">
        <v>213</v>
      </c>
      <c r="CP1220" t="s">
        <v>1014</v>
      </c>
      <c r="CQ1220" t="s">
        <v>25</v>
      </c>
      <c r="CR1220" s="18">
        <f t="shared" si="149"/>
        <v>34364.155172413797</v>
      </c>
    </row>
    <row r="1221" spans="1:96" x14ac:dyDescent="0.25">
      <c r="A1221" t="s">
        <v>29</v>
      </c>
      <c r="B1221" s="11">
        <v>4422</v>
      </c>
      <c r="C1221">
        <v>531</v>
      </c>
      <c r="D1221" s="21" t="s">
        <v>968</v>
      </c>
      <c r="E1221" s="11" t="s">
        <v>1421</v>
      </c>
      <c r="F1221" s="11" t="s">
        <v>439</v>
      </c>
      <c r="G1221" s="13">
        <v>5544.1465517241386</v>
      </c>
      <c r="H1221" s="13">
        <v>6431.21</v>
      </c>
      <c r="I1221" s="14">
        <v>48</v>
      </c>
      <c r="J1221" s="15">
        <v>43429</v>
      </c>
      <c r="K1221" s="15">
        <v>44859</v>
      </c>
      <c r="L1221" s="13">
        <v>234224.13793103449</v>
      </c>
      <c r="M1221" s="13">
        <v>23422.413793103449</v>
      </c>
      <c r="N1221" s="16">
        <v>0</v>
      </c>
      <c r="O1221" s="13"/>
      <c r="P1221" s="13">
        <v>5544.1465517241386</v>
      </c>
      <c r="Q1221" s="13">
        <v>5544.1465517241386</v>
      </c>
      <c r="R1221" s="13">
        <v>5544.1465517241386</v>
      </c>
      <c r="S1221" s="13">
        <v>5544.1465517241386</v>
      </c>
      <c r="T1221" s="13">
        <v>5544.1465517241386</v>
      </c>
      <c r="U1221" s="13">
        <v>5544.1465517241386</v>
      </c>
      <c r="V1221" s="25">
        <v>5544.1465517241386</v>
      </c>
      <c r="W1221" s="13"/>
      <c r="X1221" s="13"/>
      <c r="Y1221" s="13"/>
      <c r="Z1221" s="38">
        <v>5544.1465517241386</v>
      </c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  <c r="AM1221" s="38"/>
      <c r="AN1221" s="38"/>
      <c r="AO1221" s="38"/>
      <c r="AP1221" s="38"/>
      <c r="AQ1221" s="38"/>
      <c r="AR1221" s="38"/>
      <c r="AS1221" s="38"/>
      <c r="AT1221" s="38"/>
      <c r="AU1221" s="38"/>
      <c r="AV1221" s="38"/>
      <c r="AW1221" s="38"/>
      <c r="AX1221" s="38"/>
      <c r="AY1221" s="38"/>
      <c r="AZ1221" s="38"/>
      <c r="BA1221" s="38"/>
      <c r="BB1221" s="38"/>
      <c r="BC1221" s="38"/>
      <c r="BD1221" s="38"/>
      <c r="BE1221" s="38"/>
      <c r="BF1221" s="38"/>
      <c r="BG1221" s="38"/>
      <c r="BH1221" s="38"/>
      <c r="BI1221" s="38"/>
      <c r="BJ1221" s="38"/>
      <c r="BK1221" s="38"/>
      <c r="BL1221" s="38"/>
      <c r="BM1221" s="38"/>
      <c r="BN1221" s="38"/>
      <c r="BO1221" s="38"/>
      <c r="BP1221" s="38"/>
      <c r="BQ1221" s="39"/>
      <c r="BR1221" s="39"/>
      <c r="BS1221" s="39"/>
      <c r="BT1221" s="39"/>
      <c r="BU1221" s="39"/>
      <c r="BV1221" s="39"/>
      <c r="BW1221" s="39"/>
      <c r="BX1221" s="39"/>
      <c r="BY1221" s="39"/>
      <c r="BZ1221" s="39"/>
      <c r="CA1221" s="39"/>
      <c r="CB1221" s="39"/>
      <c r="CF1221" s="18">
        <f t="shared" si="145"/>
        <v>11088.293103448277</v>
      </c>
      <c r="CG1221" s="18">
        <f t="shared" si="150"/>
        <v>0</v>
      </c>
      <c r="CH1221" s="13">
        <f t="shared" si="144"/>
        <v>11088.293103448277</v>
      </c>
      <c r="CI1221" s="13">
        <f t="shared" si="146"/>
        <v>23422.413793103449</v>
      </c>
      <c r="CJ1221" s="13">
        <f t="shared" si="147"/>
        <v>34510.706896551725</v>
      </c>
      <c r="CK1221" s="13"/>
      <c r="CL1221" s="13">
        <f t="shared" si="148"/>
        <v>234224.13793103449</v>
      </c>
      <c r="CN1221" t="s">
        <v>977</v>
      </c>
      <c r="CO1221" t="s">
        <v>213</v>
      </c>
      <c r="CP1221" t="s">
        <v>1014</v>
      </c>
      <c r="CQ1221" t="s">
        <v>25</v>
      </c>
      <c r="CR1221" s="18">
        <f t="shared" si="149"/>
        <v>34510.706896551725</v>
      </c>
    </row>
    <row r="1222" spans="1:96" x14ac:dyDescent="0.25">
      <c r="A1222" t="s">
        <v>29</v>
      </c>
      <c r="B1222" s="11">
        <v>4422</v>
      </c>
      <c r="C1222">
        <v>532</v>
      </c>
      <c r="D1222" s="21" t="s">
        <v>968</v>
      </c>
      <c r="E1222" s="11" t="s">
        <v>1422</v>
      </c>
      <c r="F1222" s="11" t="s">
        <v>439</v>
      </c>
      <c r="G1222" s="13">
        <v>5544.1465517241386</v>
      </c>
      <c r="H1222" s="13">
        <v>6431.21</v>
      </c>
      <c r="I1222" s="14">
        <v>48</v>
      </c>
      <c r="J1222" s="15">
        <v>43429</v>
      </c>
      <c r="K1222" s="15">
        <v>44859</v>
      </c>
      <c r="L1222" s="13">
        <v>234224.13793103449</v>
      </c>
      <c r="M1222" s="13">
        <v>23422.413793103449</v>
      </c>
      <c r="N1222" s="16">
        <v>0</v>
      </c>
      <c r="O1222" s="13"/>
      <c r="P1222" s="13">
        <v>5544.1465517241386</v>
      </c>
      <c r="Q1222" s="13">
        <v>5544.1465517241386</v>
      </c>
      <c r="R1222" s="13">
        <v>5544.1465517241386</v>
      </c>
      <c r="S1222" s="13">
        <v>5544.1465517241386</v>
      </c>
      <c r="T1222" s="13">
        <v>5544.1465517241386</v>
      </c>
      <c r="U1222" s="13">
        <v>5544.1465517241386</v>
      </c>
      <c r="V1222" s="25">
        <v>5544.1465517241386</v>
      </c>
      <c r="W1222" s="13"/>
      <c r="X1222" s="13"/>
      <c r="Y1222" s="13"/>
      <c r="Z1222" s="38">
        <v>5544.1465517241386</v>
      </c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  <c r="AM1222" s="38"/>
      <c r="AN1222" s="38"/>
      <c r="AO1222" s="38"/>
      <c r="AP1222" s="38"/>
      <c r="AQ1222" s="38"/>
      <c r="AR1222" s="38"/>
      <c r="AS1222" s="38"/>
      <c r="AT1222" s="38"/>
      <c r="AU1222" s="38"/>
      <c r="AV1222" s="38"/>
      <c r="AW1222" s="38"/>
      <c r="AX1222" s="38"/>
      <c r="AY1222" s="38"/>
      <c r="AZ1222" s="38"/>
      <c r="BA1222" s="38"/>
      <c r="BB1222" s="38"/>
      <c r="BC1222" s="38"/>
      <c r="BD1222" s="38"/>
      <c r="BE1222" s="38"/>
      <c r="BF1222" s="38"/>
      <c r="BG1222" s="38"/>
      <c r="BH1222" s="38"/>
      <c r="BI1222" s="38"/>
      <c r="BJ1222" s="38"/>
      <c r="BK1222" s="38"/>
      <c r="BL1222" s="38"/>
      <c r="BM1222" s="38"/>
      <c r="BN1222" s="38"/>
      <c r="BO1222" s="38"/>
      <c r="BP1222" s="38"/>
      <c r="BQ1222" s="39"/>
      <c r="BR1222" s="39"/>
      <c r="BS1222" s="39"/>
      <c r="BT1222" s="39"/>
      <c r="BU1222" s="39"/>
      <c r="BV1222" s="39"/>
      <c r="BW1222" s="39"/>
      <c r="BX1222" s="39"/>
      <c r="BY1222" s="39"/>
      <c r="BZ1222" s="39"/>
      <c r="CA1222" s="39"/>
      <c r="CB1222" s="39"/>
      <c r="CF1222" s="18">
        <f t="shared" si="145"/>
        <v>11088.293103448277</v>
      </c>
      <c r="CG1222" s="18">
        <f t="shared" si="150"/>
        <v>0</v>
      </c>
      <c r="CH1222" s="13">
        <f t="shared" si="144"/>
        <v>11088.293103448277</v>
      </c>
      <c r="CI1222" s="13">
        <f t="shared" si="146"/>
        <v>23422.413793103449</v>
      </c>
      <c r="CJ1222" s="13">
        <f t="shared" si="147"/>
        <v>34510.706896551725</v>
      </c>
      <c r="CK1222" s="13"/>
      <c r="CL1222" s="13">
        <f t="shared" si="148"/>
        <v>234224.13793103449</v>
      </c>
      <c r="CN1222" t="s">
        <v>977</v>
      </c>
      <c r="CO1222" t="s">
        <v>213</v>
      </c>
      <c r="CP1222" t="s">
        <v>1014</v>
      </c>
      <c r="CQ1222" t="s">
        <v>25</v>
      </c>
      <c r="CR1222" s="18">
        <f t="shared" si="149"/>
        <v>34510.706896551725</v>
      </c>
    </row>
    <row r="1223" spans="1:96" x14ac:dyDescent="0.25">
      <c r="A1223" t="s">
        <v>29</v>
      </c>
      <c r="B1223" s="11">
        <v>4422</v>
      </c>
      <c r="C1223">
        <v>533</v>
      </c>
      <c r="D1223" s="21" t="s">
        <v>968</v>
      </c>
      <c r="E1223" s="11" t="s">
        <v>1423</v>
      </c>
      <c r="F1223" s="11" t="s">
        <v>439</v>
      </c>
      <c r="G1223" s="13">
        <v>5544.1465517241386</v>
      </c>
      <c r="H1223" s="13">
        <v>6431.21</v>
      </c>
      <c r="I1223" s="14">
        <v>48</v>
      </c>
      <c r="J1223" s="15">
        <v>43429</v>
      </c>
      <c r="K1223" s="15">
        <v>44859</v>
      </c>
      <c r="L1223" s="13">
        <v>234224.13793103449</v>
      </c>
      <c r="M1223" s="13">
        <v>23422.413793103449</v>
      </c>
      <c r="N1223" s="16">
        <v>0</v>
      </c>
      <c r="O1223" s="13"/>
      <c r="P1223" s="13">
        <v>5544.1465517241386</v>
      </c>
      <c r="Q1223" s="13">
        <v>5544.1465517241386</v>
      </c>
      <c r="R1223" s="13">
        <v>5544.1465517241386</v>
      </c>
      <c r="S1223" s="13">
        <v>5544.1465517241386</v>
      </c>
      <c r="T1223" s="13">
        <v>5544.1465517241386</v>
      </c>
      <c r="U1223" s="13">
        <v>5544.1465517241386</v>
      </c>
      <c r="V1223" s="25">
        <v>5544.1465517241386</v>
      </c>
      <c r="W1223" s="13"/>
      <c r="X1223" s="13"/>
      <c r="Y1223" s="13"/>
      <c r="Z1223" s="38">
        <v>5544.1465517241386</v>
      </c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  <c r="AM1223" s="38"/>
      <c r="AN1223" s="38"/>
      <c r="AO1223" s="38"/>
      <c r="AP1223" s="38"/>
      <c r="AQ1223" s="38"/>
      <c r="AR1223" s="38"/>
      <c r="AS1223" s="38"/>
      <c r="AT1223" s="38"/>
      <c r="AU1223" s="38"/>
      <c r="AV1223" s="38"/>
      <c r="AW1223" s="38"/>
      <c r="AX1223" s="38"/>
      <c r="AY1223" s="38"/>
      <c r="AZ1223" s="38"/>
      <c r="BA1223" s="38"/>
      <c r="BB1223" s="38"/>
      <c r="BC1223" s="38"/>
      <c r="BD1223" s="38"/>
      <c r="BE1223" s="38"/>
      <c r="BF1223" s="38"/>
      <c r="BG1223" s="38"/>
      <c r="BH1223" s="38"/>
      <c r="BI1223" s="38"/>
      <c r="BJ1223" s="38"/>
      <c r="BK1223" s="38"/>
      <c r="BL1223" s="38"/>
      <c r="BM1223" s="38"/>
      <c r="BN1223" s="38"/>
      <c r="BO1223" s="38"/>
      <c r="BP1223" s="38"/>
      <c r="BQ1223" s="39"/>
      <c r="BR1223" s="39"/>
      <c r="BS1223" s="39"/>
      <c r="BT1223" s="39"/>
      <c r="BU1223" s="39"/>
      <c r="BV1223" s="39"/>
      <c r="BW1223" s="39"/>
      <c r="BX1223" s="39"/>
      <c r="BY1223" s="39"/>
      <c r="BZ1223" s="39"/>
      <c r="CA1223" s="39"/>
      <c r="CB1223" s="39"/>
      <c r="CF1223" s="18">
        <f t="shared" si="145"/>
        <v>11088.293103448277</v>
      </c>
      <c r="CG1223" s="18">
        <f t="shared" si="150"/>
        <v>0</v>
      </c>
      <c r="CH1223" s="13">
        <f t="shared" ref="CH1223:CH1286" si="151">+CE1223+CF1223+CG1223</f>
        <v>11088.293103448277</v>
      </c>
      <c r="CI1223" s="13">
        <f t="shared" si="146"/>
        <v>23422.413793103449</v>
      </c>
      <c r="CJ1223" s="13">
        <f t="shared" si="147"/>
        <v>34510.706896551725</v>
      </c>
      <c r="CK1223" s="13"/>
      <c r="CL1223" s="13">
        <f t="shared" si="148"/>
        <v>234224.13793103449</v>
      </c>
      <c r="CN1223" t="s">
        <v>977</v>
      </c>
      <c r="CO1223" t="s">
        <v>213</v>
      </c>
      <c r="CP1223" t="s">
        <v>1014</v>
      </c>
      <c r="CQ1223" t="s">
        <v>25</v>
      </c>
      <c r="CR1223" s="18">
        <f t="shared" si="149"/>
        <v>34510.706896551725</v>
      </c>
    </row>
    <row r="1224" spans="1:96" x14ac:dyDescent="0.25">
      <c r="A1224" t="s">
        <v>29</v>
      </c>
      <c r="B1224" s="11">
        <v>4422</v>
      </c>
      <c r="C1224">
        <v>534</v>
      </c>
      <c r="D1224" s="21" t="s">
        <v>968</v>
      </c>
      <c r="E1224" s="11" t="s">
        <v>1424</v>
      </c>
      <c r="F1224" s="11" t="s">
        <v>439</v>
      </c>
      <c r="G1224" s="13">
        <v>5544.1465517241386</v>
      </c>
      <c r="H1224" s="13">
        <v>6431.21</v>
      </c>
      <c r="I1224" s="14">
        <v>48</v>
      </c>
      <c r="J1224" s="15">
        <v>43429</v>
      </c>
      <c r="K1224" s="15">
        <v>44859</v>
      </c>
      <c r="L1224" s="13">
        <v>234224.13793103449</v>
      </c>
      <c r="M1224" s="13">
        <v>23422.413793103449</v>
      </c>
      <c r="N1224" s="16">
        <v>0</v>
      </c>
      <c r="O1224" s="13"/>
      <c r="P1224" s="13">
        <v>5544.1465517241386</v>
      </c>
      <c r="Q1224" s="13">
        <v>5544.1465517241386</v>
      </c>
      <c r="R1224" s="13">
        <v>5544.1465517241386</v>
      </c>
      <c r="S1224" s="13">
        <v>5544.1465517241386</v>
      </c>
      <c r="T1224" s="13">
        <v>5544.1465517241386</v>
      </c>
      <c r="U1224" s="13">
        <v>5544.1465517241386</v>
      </c>
      <c r="V1224" s="25">
        <v>5544.1465517241386</v>
      </c>
      <c r="W1224" s="13"/>
      <c r="X1224" s="13"/>
      <c r="Y1224" s="13"/>
      <c r="Z1224" s="38">
        <v>5544.1465517241386</v>
      </c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  <c r="AM1224" s="38"/>
      <c r="AN1224" s="38"/>
      <c r="AO1224" s="38"/>
      <c r="AP1224" s="38"/>
      <c r="AQ1224" s="38"/>
      <c r="AR1224" s="38"/>
      <c r="AS1224" s="38"/>
      <c r="AT1224" s="38"/>
      <c r="AU1224" s="38"/>
      <c r="AV1224" s="38"/>
      <c r="AW1224" s="38"/>
      <c r="AX1224" s="38"/>
      <c r="AY1224" s="38"/>
      <c r="AZ1224" s="38"/>
      <c r="BA1224" s="38"/>
      <c r="BB1224" s="38"/>
      <c r="BC1224" s="38"/>
      <c r="BD1224" s="38"/>
      <c r="BE1224" s="38"/>
      <c r="BF1224" s="38"/>
      <c r="BG1224" s="38"/>
      <c r="BH1224" s="38"/>
      <c r="BI1224" s="38"/>
      <c r="BJ1224" s="38"/>
      <c r="BK1224" s="38"/>
      <c r="BL1224" s="38"/>
      <c r="BM1224" s="38"/>
      <c r="BN1224" s="38"/>
      <c r="BO1224" s="38"/>
      <c r="BP1224" s="38"/>
      <c r="BQ1224" s="39"/>
      <c r="BR1224" s="39"/>
      <c r="BS1224" s="39"/>
      <c r="BT1224" s="39"/>
      <c r="BU1224" s="39"/>
      <c r="BV1224" s="39"/>
      <c r="BW1224" s="39"/>
      <c r="BX1224" s="39"/>
      <c r="BY1224" s="39"/>
      <c r="BZ1224" s="39"/>
      <c r="CA1224" s="39"/>
      <c r="CB1224" s="39"/>
      <c r="CF1224" s="18">
        <f t="shared" si="145"/>
        <v>11088.293103448277</v>
      </c>
      <c r="CG1224" s="18">
        <f t="shared" si="150"/>
        <v>0</v>
      </c>
      <c r="CH1224" s="13">
        <f t="shared" si="151"/>
        <v>11088.293103448277</v>
      </c>
      <c r="CI1224" s="13">
        <f t="shared" si="146"/>
        <v>23422.413793103449</v>
      </c>
      <c r="CJ1224" s="13">
        <f t="shared" si="147"/>
        <v>34510.706896551725</v>
      </c>
      <c r="CK1224" s="13"/>
      <c r="CL1224" s="13">
        <f t="shared" si="148"/>
        <v>234224.13793103449</v>
      </c>
      <c r="CN1224" t="s">
        <v>977</v>
      </c>
      <c r="CO1224" t="s">
        <v>213</v>
      </c>
      <c r="CP1224" t="s">
        <v>1014</v>
      </c>
      <c r="CQ1224" t="s">
        <v>25</v>
      </c>
      <c r="CR1224" s="18">
        <f t="shared" si="149"/>
        <v>34510.706896551725</v>
      </c>
    </row>
    <row r="1225" spans="1:96" x14ac:dyDescent="0.25">
      <c r="A1225" t="s">
        <v>29</v>
      </c>
      <c r="B1225" s="11">
        <v>4422</v>
      </c>
      <c r="C1225">
        <v>535</v>
      </c>
      <c r="D1225" s="21" t="s">
        <v>968</v>
      </c>
      <c r="E1225" s="11" t="s">
        <v>1425</v>
      </c>
      <c r="F1225" s="11" t="s">
        <v>439</v>
      </c>
      <c r="G1225" s="13">
        <v>5544.1465517241386</v>
      </c>
      <c r="H1225" s="13">
        <v>6431.21</v>
      </c>
      <c r="I1225" s="14">
        <v>48</v>
      </c>
      <c r="J1225" s="15">
        <v>43429</v>
      </c>
      <c r="K1225" s="15">
        <v>44859</v>
      </c>
      <c r="L1225" s="13">
        <v>234224.13793103449</v>
      </c>
      <c r="M1225" s="13">
        <v>23422.413793103449</v>
      </c>
      <c r="N1225" s="16">
        <v>0</v>
      </c>
      <c r="O1225" s="13"/>
      <c r="P1225" s="13">
        <v>5544.1465517241386</v>
      </c>
      <c r="Q1225" s="13">
        <v>5544.1465517241386</v>
      </c>
      <c r="R1225" s="13">
        <v>5544.1465517241386</v>
      </c>
      <c r="S1225" s="13">
        <v>5544.1465517241386</v>
      </c>
      <c r="T1225" s="13">
        <v>5544.1465517241386</v>
      </c>
      <c r="U1225" s="13">
        <v>5544.1465517241386</v>
      </c>
      <c r="V1225" s="25">
        <v>5544.1465517241386</v>
      </c>
      <c r="W1225" s="13"/>
      <c r="X1225" s="13"/>
      <c r="Y1225" s="13"/>
      <c r="Z1225" s="38">
        <v>5544.1465517241386</v>
      </c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  <c r="AM1225" s="38"/>
      <c r="AN1225" s="38"/>
      <c r="AO1225" s="38"/>
      <c r="AP1225" s="38"/>
      <c r="AQ1225" s="38"/>
      <c r="AR1225" s="38"/>
      <c r="AS1225" s="38"/>
      <c r="AT1225" s="38"/>
      <c r="AU1225" s="38"/>
      <c r="AV1225" s="38"/>
      <c r="AW1225" s="38"/>
      <c r="AX1225" s="38"/>
      <c r="AY1225" s="38"/>
      <c r="AZ1225" s="38"/>
      <c r="BA1225" s="38"/>
      <c r="BB1225" s="38"/>
      <c r="BC1225" s="38"/>
      <c r="BD1225" s="38"/>
      <c r="BE1225" s="38"/>
      <c r="BF1225" s="38"/>
      <c r="BG1225" s="38"/>
      <c r="BH1225" s="38"/>
      <c r="BI1225" s="38"/>
      <c r="BJ1225" s="38"/>
      <c r="BK1225" s="38"/>
      <c r="BL1225" s="38"/>
      <c r="BM1225" s="38"/>
      <c r="BN1225" s="38"/>
      <c r="BO1225" s="38"/>
      <c r="BP1225" s="38"/>
      <c r="BQ1225" s="39"/>
      <c r="BR1225" s="39"/>
      <c r="BS1225" s="39"/>
      <c r="BT1225" s="39"/>
      <c r="BU1225" s="39"/>
      <c r="BV1225" s="39"/>
      <c r="BW1225" s="39"/>
      <c r="BX1225" s="39"/>
      <c r="BY1225" s="39"/>
      <c r="BZ1225" s="39"/>
      <c r="CA1225" s="39"/>
      <c r="CB1225" s="39"/>
      <c r="CF1225" s="18">
        <f t="shared" si="145"/>
        <v>11088.293103448277</v>
      </c>
      <c r="CG1225" s="18">
        <f t="shared" si="150"/>
        <v>0</v>
      </c>
      <c r="CH1225" s="13">
        <f t="shared" si="151"/>
        <v>11088.293103448277</v>
      </c>
      <c r="CI1225" s="13">
        <f t="shared" si="146"/>
        <v>23422.413793103449</v>
      </c>
      <c r="CJ1225" s="13">
        <f t="shared" si="147"/>
        <v>34510.706896551725</v>
      </c>
      <c r="CK1225" s="13"/>
      <c r="CL1225" s="13">
        <f t="shared" si="148"/>
        <v>234224.13793103449</v>
      </c>
      <c r="CN1225" t="s">
        <v>977</v>
      </c>
      <c r="CO1225" t="s">
        <v>213</v>
      </c>
      <c r="CP1225" t="s">
        <v>1014</v>
      </c>
      <c r="CQ1225" t="s">
        <v>25</v>
      </c>
      <c r="CR1225" s="18">
        <f t="shared" si="149"/>
        <v>34510.706896551725</v>
      </c>
    </row>
    <row r="1226" spans="1:96" x14ac:dyDescent="0.25">
      <c r="A1226" t="s">
        <v>29</v>
      </c>
      <c r="B1226" s="11">
        <v>4422</v>
      </c>
      <c r="C1226">
        <v>536</v>
      </c>
      <c r="D1226" s="21" t="s">
        <v>968</v>
      </c>
      <c r="E1226" s="11" t="s">
        <v>1426</v>
      </c>
      <c r="F1226" s="11" t="s">
        <v>439</v>
      </c>
      <c r="G1226" s="13">
        <v>4488.5775862068967</v>
      </c>
      <c r="H1226" s="13">
        <v>5206.75</v>
      </c>
      <c r="I1226" s="14">
        <v>48</v>
      </c>
      <c r="J1226" s="15">
        <v>43429</v>
      </c>
      <c r="K1226" s="15">
        <v>44859</v>
      </c>
      <c r="L1226" s="13">
        <v>234224.13793103449</v>
      </c>
      <c r="M1226" s="13">
        <v>23422.413793103449</v>
      </c>
      <c r="N1226" s="16">
        <v>0</v>
      </c>
      <c r="O1226" s="13"/>
      <c r="P1226" s="13">
        <v>4488.5775862068967</v>
      </c>
      <c r="Q1226" s="13">
        <v>4488.5775862068967</v>
      </c>
      <c r="R1226" s="13">
        <v>4488.5775862068967</v>
      </c>
      <c r="S1226" s="13">
        <v>4488.5775862068967</v>
      </c>
      <c r="T1226" s="13">
        <v>4488.5775862068967</v>
      </c>
      <c r="U1226" s="13">
        <v>4488.5775862068967</v>
      </c>
      <c r="V1226" s="25">
        <v>4488.5775862068967</v>
      </c>
      <c r="W1226" s="13"/>
      <c r="X1226" s="13"/>
      <c r="Y1226" s="13"/>
      <c r="Z1226" s="38">
        <v>4488.5775862068967</v>
      </c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  <c r="AM1226" s="38"/>
      <c r="AN1226" s="38"/>
      <c r="AO1226" s="38"/>
      <c r="AP1226" s="38"/>
      <c r="AQ1226" s="38"/>
      <c r="AR1226" s="38"/>
      <c r="AS1226" s="38"/>
      <c r="AT1226" s="38"/>
      <c r="AU1226" s="38"/>
      <c r="AV1226" s="38"/>
      <c r="AW1226" s="38"/>
      <c r="AX1226" s="38"/>
      <c r="AY1226" s="38"/>
      <c r="AZ1226" s="38"/>
      <c r="BA1226" s="38"/>
      <c r="BB1226" s="38"/>
      <c r="BC1226" s="38"/>
      <c r="BD1226" s="38"/>
      <c r="BE1226" s="38"/>
      <c r="BF1226" s="38"/>
      <c r="BG1226" s="38"/>
      <c r="BH1226" s="38"/>
      <c r="BI1226" s="38"/>
      <c r="BJ1226" s="38"/>
      <c r="BK1226" s="38"/>
      <c r="BL1226" s="38"/>
      <c r="BM1226" s="38"/>
      <c r="BN1226" s="38"/>
      <c r="BO1226" s="38"/>
      <c r="BP1226" s="38"/>
      <c r="BQ1226" s="39"/>
      <c r="BR1226" s="39"/>
      <c r="BS1226" s="39"/>
      <c r="BT1226" s="39"/>
      <c r="BU1226" s="39"/>
      <c r="BV1226" s="39"/>
      <c r="BW1226" s="39"/>
      <c r="BX1226" s="39"/>
      <c r="BY1226" s="39"/>
      <c r="BZ1226" s="39"/>
      <c r="CA1226" s="39"/>
      <c r="CB1226" s="39"/>
      <c r="CF1226" s="18">
        <f t="shared" si="145"/>
        <v>8977.1551724137935</v>
      </c>
      <c r="CG1226" s="18">
        <f t="shared" si="150"/>
        <v>0</v>
      </c>
      <c r="CH1226" s="13">
        <f t="shared" si="151"/>
        <v>8977.1551724137935</v>
      </c>
      <c r="CI1226" s="13">
        <f t="shared" si="146"/>
        <v>23422.413793103449</v>
      </c>
      <c r="CJ1226" s="13">
        <f t="shared" si="147"/>
        <v>32399.568965517243</v>
      </c>
      <c r="CK1226" s="13"/>
      <c r="CL1226" s="13">
        <f t="shared" si="148"/>
        <v>234224.13793103449</v>
      </c>
      <c r="CN1226" t="s">
        <v>977</v>
      </c>
      <c r="CO1226" t="s">
        <v>213</v>
      </c>
      <c r="CP1226" t="s">
        <v>993</v>
      </c>
      <c r="CQ1226" t="s">
        <v>25</v>
      </c>
      <c r="CR1226" s="18">
        <f t="shared" si="149"/>
        <v>32399.568965517243</v>
      </c>
    </row>
    <row r="1227" spans="1:96" x14ac:dyDescent="0.25">
      <c r="A1227" t="s">
        <v>29</v>
      </c>
      <c r="B1227" s="11">
        <v>4422</v>
      </c>
      <c r="C1227">
        <v>537</v>
      </c>
      <c r="D1227" s="21" t="s">
        <v>968</v>
      </c>
      <c r="E1227" s="11" t="s">
        <v>1427</v>
      </c>
      <c r="F1227" s="11" t="s">
        <v>439</v>
      </c>
      <c r="G1227" s="13">
        <v>6295.4137931034493</v>
      </c>
      <c r="H1227" s="13">
        <v>7302.68</v>
      </c>
      <c r="I1227" s="14">
        <v>48</v>
      </c>
      <c r="J1227" s="15">
        <v>43429</v>
      </c>
      <c r="K1227" s="15">
        <v>44859</v>
      </c>
      <c r="L1227" s="13">
        <v>234224.13793103449</v>
      </c>
      <c r="M1227" s="13">
        <v>23422.413793103449</v>
      </c>
      <c r="N1227" s="16">
        <v>0</v>
      </c>
      <c r="O1227" s="13"/>
      <c r="P1227" s="13">
        <v>6295.4137931034493</v>
      </c>
      <c r="Q1227" s="13">
        <v>6295.4137931034493</v>
      </c>
      <c r="R1227" s="13">
        <v>6295.4137931034493</v>
      </c>
      <c r="S1227" s="13">
        <v>6295.4137931034493</v>
      </c>
      <c r="T1227" s="13">
        <v>6295.4137931034493</v>
      </c>
      <c r="U1227" s="13">
        <v>6295.4137931034493</v>
      </c>
      <c r="V1227" s="25">
        <v>6295.4137931034493</v>
      </c>
      <c r="W1227" s="13"/>
      <c r="X1227" s="13"/>
      <c r="Y1227" s="13"/>
      <c r="Z1227" s="38">
        <v>6295.4137931034493</v>
      </c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  <c r="AM1227" s="38"/>
      <c r="AN1227" s="38"/>
      <c r="AO1227" s="38"/>
      <c r="AP1227" s="38"/>
      <c r="AQ1227" s="38"/>
      <c r="AR1227" s="38"/>
      <c r="AS1227" s="38"/>
      <c r="AT1227" s="38"/>
      <c r="AU1227" s="38"/>
      <c r="AV1227" s="38"/>
      <c r="AW1227" s="38"/>
      <c r="AX1227" s="38"/>
      <c r="AY1227" s="38"/>
      <c r="AZ1227" s="38"/>
      <c r="BA1227" s="38"/>
      <c r="BB1227" s="38"/>
      <c r="BC1227" s="38"/>
      <c r="BD1227" s="38"/>
      <c r="BE1227" s="38"/>
      <c r="BF1227" s="38"/>
      <c r="BG1227" s="38"/>
      <c r="BH1227" s="38"/>
      <c r="BI1227" s="38"/>
      <c r="BJ1227" s="38"/>
      <c r="BK1227" s="38"/>
      <c r="BL1227" s="38"/>
      <c r="BM1227" s="38"/>
      <c r="BN1227" s="38"/>
      <c r="BO1227" s="38"/>
      <c r="BP1227" s="38"/>
      <c r="BQ1227" s="39"/>
      <c r="BR1227" s="39"/>
      <c r="BS1227" s="39"/>
      <c r="BT1227" s="39"/>
      <c r="BU1227" s="39"/>
      <c r="BV1227" s="39"/>
      <c r="BW1227" s="39"/>
      <c r="BX1227" s="39"/>
      <c r="BY1227" s="39"/>
      <c r="BZ1227" s="39"/>
      <c r="CA1227" s="39"/>
      <c r="CB1227" s="39"/>
      <c r="CF1227" s="18">
        <f t="shared" si="145"/>
        <v>12590.827586206899</v>
      </c>
      <c r="CG1227" s="18">
        <f t="shared" si="150"/>
        <v>0</v>
      </c>
      <c r="CH1227" s="13">
        <f t="shared" si="151"/>
        <v>12590.827586206899</v>
      </c>
      <c r="CI1227" s="13">
        <f t="shared" si="146"/>
        <v>23422.413793103449</v>
      </c>
      <c r="CJ1227" s="13">
        <f t="shared" si="147"/>
        <v>36013.241379310348</v>
      </c>
      <c r="CK1227" s="13"/>
      <c r="CL1227" s="13">
        <f t="shared" si="148"/>
        <v>234224.13793103449</v>
      </c>
      <c r="CN1227" t="s">
        <v>224</v>
      </c>
      <c r="CO1227" t="s">
        <v>213</v>
      </c>
      <c r="CP1227" t="s">
        <v>1166</v>
      </c>
      <c r="CQ1227" t="s">
        <v>25</v>
      </c>
      <c r="CR1227" s="18">
        <f t="shared" si="149"/>
        <v>36013.241379310348</v>
      </c>
    </row>
    <row r="1228" spans="1:96" x14ac:dyDescent="0.25">
      <c r="A1228" t="s">
        <v>29</v>
      </c>
      <c r="B1228" s="11">
        <v>4422</v>
      </c>
      <c r="C1228">
        <v>538</v>
      </c>
      <c r="D1228" s="21" t="s">
        <v>968</v>
      </c>
      <c r="E1228" s="11" t="s">
        <v>1428</v>
      </c>
      <c r="F1228" s="11" t="s">
        <v>439</v>
      </c>
      <c r="G1228" s="13">
        <v>6295.4137931034493</v>
      </c>
      <c r="H1228" s="13">
        <v>7302.68</v>
      </c>
      <c r="I1228" s="14">
        <v>48</v>
      </c>
      <c r="J1228" s="15">
        <v>43429</v>
      </c>
      <c r="K1228" s="15">
        <v>44859</v>
      </c>
      <c r="L1228" s="13">
        <v>234224.13793103449</v>
      </c>
      <c r="M1228" s="13">
        <v>23422.413793103449</v>
      </c>
      <c r="N1228" s="16">
        <v>0</v>
      </c>
      <c r="O1228" s="13"/>
      <c r="P1228" s="13">
        <v>6295.4137931034493</v>
      </c>
      <c r="Q1228" s="13">
        <v>6295.4137931034493</v>
      </c>
      <c r="R1228" s="13">
        <v>6295.4137931034493</v>
      </c>
      <c r="S1228" s="13">
        <v>6295.4137931034493</v>
      </c>
      <c r="T1228" s="13">
        <v>6295.4137931034493</v>
      </c>
      <c r="U1228" s="13">
        <v>6295.4137931034493</v>
      </c>
      <c r="V1228" s="25">
        <v>6295.4137931034493</v>
      </c>
      <c r="W1228" s="13"/>
      <c r="X1228" s="13"/>
      <c r="Y1228" s="13"/>
      <c r="Z1228" s="38">
        <v>6295.4137931034493</v>
      </c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  <c r="AM1228" s="38"/>
      <c r="AN1228" s="38"/>
      <c r="AO1228" s="38"/>
      <c r="AP1228" s="38"/>
      <c r="AQ1228" s="38"/>
      <c r="AR1228" s="38"/>
      <c r="AS1228" s="38"/>
      <c r="AT1228" s="38"/>
      <c r="AU1228" s="38"/>
      <c r="AV1228" s="38"/>
      <c r="AW1228" s="38"/>
      <c r="AX1228" s="38"/>
      <c r="AY1228" s="38"/>
      <c r="AZ1228" s="38"/>
      <c r="BA1228" s="38"/>
      <c r="BB1228" s="38"/>
      <c r="BC1228" s="38"/>
      <c r="BD1228" s="38"/>
      <c r="BE1228" s="38"/>
      <c r="BF1228" s="38"/>
      <c r="BG1228" s="38"/>
      <c r="BH1228" s="38"/>
      <c r="BI1228" s="38"/>
      <c r="BJ1228" s="38"/>
      <c r="BK1228" s="38"/>
      <c r="BL1228" s="38"/>
      <c r="BM1228" s="38"/>
      <c r="BN1228" s="38"/>
      <c r="BO1228" s="38"/>
      <c r="BP1228" s="38"/>
      <c r="BQ1228" s="39"/>
      <c r="BR1228" s="39"/>
      <c r="BS1228" s="39"/>
      <c r="BT1228" s="39"/>
      <c r="BU1228" s="39"/>
      <c r="BV1228" s="39"/>
      <c r="BW1228" s="39"/>
      <c r="BX1228" s="39"/>
      <c r="BY1228" s="39"/>
      <c r="BZ1228" s="39"/>
      <c r="CA1228" s="39"/>
      <c r="CB1228" s="39"/>
      <c r="CF1228" s="18">
        <f t="shared" si="145"/>
        <v>12590.827586206899</v>
      </c>
      <c r="CG1228" s="18">
        <f t="shared" si="150"/>
        <v>0</v>
      </c>
      <c r="CH1228" s="13">
        <f t="shared" si="151"/>
        <v>12590.827586206899</v>
      </c>
      <c r="CI1228" s="13">
        <f t="shared" si="146"/>
        <v>23422.413793103449</v>
      </c>
      <c r="CJ1228" s="13">
        <f t="shared" si="147"/>
        <v>36013.241379310348</v>
      </c>
      <c r="CK1228" s="13"/>
      <c r="CL1228" s="13">
        <f t="shared" si="148"/>
        <v>234224.13793103449</v>
      </c>
      <c r="CN1228" t="s">
        <v>224</v>
      </c>
      <c r="CO1228" t="s">
        <v>213</v>
      </c>
      <c r="CP1228" t="s">
        <v>1166</v>
      </c>
      <c r="CQ1228" t="s">
        <v>25</v>
      </c>
      <c r="CR1228" s="18">
        <f t="shared" si="149"/>
        <v>36013.241379310348</v>
      </c>
    </row>
    <row r="1229" spans="1:96" x14ac:dyDescent="0.25">
      <c r="A1229" t="s">
        <v>29</v>
      </c>
      <c r="B1229" s="11">
        <v>4422</v>
      </c>
      <c r="C1229">
        <v>539</v>
      </c>
      <c r="D1229" s="21" t="s">
        <v>968</v>
      </c>
      <c r="E1229" s="11" t="s">
        <v>1429</v>
      </c>
      <c r="F1229" s="11" t="s">
        <v>439</v>
      </c>
      <c r="G1229" s="13">
        <v>6295.4137931034493</v>
      </c>
      <c r="H1229" s="13">
        <v>7302.68</v>
      </c>
      <c r="I1229" s="14">
        <v>48</v>
      </c>
      <c r="J1229" s="15">
        <v>43429</v>
      </c>
      <c r="K1229" s="15">
        <v>44859</v>
      </c>
      <c r="L1229" s="13">
        <v>234224.13793103449</v>
      </c>
      <c r="M1229" s="13">
        <v>23422.413793103449</v>
      </c>
      <c r="N1229" s="16">
        <v>0</v>
      </c>
      <c r="O1229" s="13"/>
      <c r="P1229" s="13">
        <v>6295.4137931034493</v>
      </c>
      <c r="Q1229" s="13">
        <v>6295.4137931034493</v>
      </c>
      <c r="R1229" s="13">
        <v>6295.4137931034493</v>
      </c>
      <c r="S1229" s="13">
        <v>6295.4137931034493</v>
      </c>
      <c r="T1229" s="13">
        <v>6295.4137931034493</v>
      </c>
      <c r="U1229" s="13">
        <v>6295.4137931034493</v>
      </c>
      <c r="V1229" s="25">
        <v>6295.4137931034493</v>
      </c>
      <c r="W1229" s="13"/>
      <c r="X1229" s="13"/>
      <c r="Y1229" s="13"/>
      <c r="Z1229" s="38">
        <v>6295.4137931034493</v>
      </c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  <c r="AM1229" s="38"/>
      <c r="AN1229" s="38"/>
      <c r="AO1229" s="38"/>
      <c r="AP1229" s="38"/>
      <c r="AQ1229" s="38"/>
      <c r="AR1229" s="38"/>
      <c r="AS1229" s="38"/>
      <c r="AT1229" s="38"/>
      <c r="AU1229" s="38"/>
      <c r="AV1229" s="38"/>
      <c r="AW1229" s="38"/>
      <c r="AX1229" s="38"/>
      <c r="AY1229" s="38"/>
      <c r="AZ1229" s="38"/>
      <c r="BA1229" s="38"/>
      <c r="BB1229" s="38"/>
      <c r="BC1229" s="38"/>
      <c r="BD1229" s="38"/>
      <c r="BE1229" s="38"/>
      <c r="BF1229" s="38"/>
      <c r="BG1229" s="38"/>
      <c r="BH1229" s="38"/>
      <c r="BI1229" s="38"/>
      <c r="BJ1229" s="38"/>
      <c r="BK1229" s="38"/>
      <c r="BL1229" s="38"/>
      <c r="BM1229" s="38"/>
      <c r="BN1229" s="38"/>
      <c r="BO1229" s="38"/>
      <c r="BP1229" s="38"/>
      <c r="BQ1229" s="39"/>
      <c r="BR1229" s="39"/>
      <c r="BS1229" s="39"/>
      <c r="BT1229" s="39"/>
      <c r="BU1229" s="39"/>
      <c r="BV1229" s="39"/>
      <c r="BW1229" s="39"/>
      <c r="BX1229" s="39"/>
      <c r="BY1229" s="39"/>
      <c r="BZ1229" s="39"/>
      <c r="CA1229" s="39"/>
      <c r="CB1229" s="39"/>
      <c r="CF1229" s="18">
        <f t="shared" ref="CF1229:CF1292" si="152">SUM(X1229:CB1229)+G1229</f>
        <v>12590.827586206899</v>
      </c>
      <c r="CG1229" s="18">
        <f t="shared" si="150"/>
        <v>0</v>
      </c>
      <c r="CH1229" s="13">
        <f t="shared" si="151"/>
        <v>12590.827586206899</v>
      </c>
      <c r="CI1229" s="13">
        <f t="shared" ref="CI1229:CI1292" si="153">+M1229</f>
        <v>23422.413793103449</v>
      </c>
      <c r="CJ1229" s="13">
        <f t="shared" ref="CJ1229:CJ1292" si="154">+CH1229+CI1229</f>
        <v>36013.241379310348</v>
      </c>
      <c r="CK1229" s="13"/>
      <c r="CL1229" s="13">
        <f t="shared" ref="CL1229:CL1292" si="155">+L1229</f>
        <v>234224.13793103449</v>
      </c>
      <c r="CN1229" t="s">
        <v>224</v>
      </c>
      <c r="CO1229" t="s">
        <v>213</v>
      </c>
      <c r="CP1229" t="s">
        <v>1166</v>
      </c>
      <c r="CQ1229" t="s">
        <v>25</v>
      </c>
      <c r="CR1229" s="18">
        <f t="shared" ref="CR1229:CR1292" si="156">+CJ1229</f>
        <v>36013.241379310348</v>
      </c>
    </row>
    <row r="1230" spans="1:96" x14ac:dyDescent="0.25">
      <c r="A1230" t="s">
        <v>29</v>
      </c>
      <c r="B1230" s="11">
        <v>4422</v>
      </c>
      <c r="C1230">
        <v>540</v>
      </c>
      <c r="D1230" s="21" t="s">
        <v>968</v>
      </c>
      <c r="E1230" s="11" t="s">
        <v>1430</v>
      </c>
      <c r="F1230" s="11" t="s">
        <v>439</v>
      </c>
      <c r="G1230" s="13">
        <v>6295.4137931034493</v>
      </c>
      <c r="H1230" s="13">
        <v>7302.68</v>
      </c>
      <c r="I1230" s="14">
        <v>48</v>
      </c>
      <c r="J1230" s="15">
        <v>43429</v>
      </c>
      <c r="K1230" s="15">
        <v>44859</v>
      </c>
      <c r="L1230" s="13">
        <v>234224.13793103449</v>
      </c>
      <c r="M1230" s="13">
        <v>23422.413793103449</v>
      </c>
      <c r="N1230" s="16">
        <v>0</v>
      </c>
      <c r="O1230" s="13"/>
      <c r="P1230" s="13">
        <v>6295.4137931034493</v>
      </c>
      <c r="Q1230" s="13">
        <v>6295.4137931034493</v>
      </c>
      <c r="R1230" s="13">
        <v>6295.4137931034493</v>
      </c>
      <c r="S1230" s="13">
        <v>6295.4137931034493</v>
      </c>
      <c r="T1230" s="13">
        <v>6295.4137931034493</v>
      </c>
      <c r="U1230" s="13">
        <v>6295.4137931034493</v>
      </c>
      <c r="V1230" s="25">
        <v>6295.4137931034493</v>
      </c>
      <c r="W1230" s="13"/>
      <c r="X1230" s="13"/>
      <c r="Y1230" s="13"/>
      <c r="Z1230" s="38">
        <v>6295.4137931034493</v>
      </c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  <c r="AM1230" s="38"/>
      <c r="AN1230" s="38"/>
      <c r="AO1230" s="38"/>
      <c r="AP1230" s="38"/>
      <c r="AQ1230" s="38"/>
      <c r="AR1230" s="38"/>
      <c r="AS1230" s="38"/>
      <c r="AT1230" s="38"/>
      <c r="AU1230" s="38"/>
      <c r="AV1230" s="38"/>
      <c r="AW1230" s="38"/>
      <c r="AX1230" s="38"/>
      <c r="AY1230" s="38"/>
      <c r="AZ1230" s="38"/>
      <c r="BA1230" s="38"/>
      <c r="BB1230" s="38"/>
      <c r="BC1230" s="38"/>
      <c r="BD1230" s="38"/>
      <c r="BE1230" s="38"/>
      <c r="BF1230" s="38"/>
      <c r="BG1230" s="38"/>
      <c r="BH1230" s="38"/>
      <c r="BI1230" s="38"/>
      <c r="BJ1230" s="38"/>
      <c r="BK1230" s="38"/>
      <c r="BL1230" s="38"/>
      <c r="BM1230" s="38"/>
      <c r="BN1230" s="38"/>
      <c r="BO1230" s="38"/>
      <c r="BP1230" s="38"/>
      <c r="BQ1230" s="39"/>
      <c r="BR1230" s="39"/>
      <c r="BS1230" s="39"/>
      <c r="BT1230" s="39"/>
      <c r="BU1230" s="39"/>
      <c r="BV1230" s="39"/>
      <c r="BW1230" s="39"/>
      <c r="BX1230" s="39"/>
      <c r="BY1230" s="39"/>
      <c r="BZ1230" s="39"/>
      <c r="CA1230" s="39"/>
      <c r="CB1230" s="39"/>
      <c r="CF1230" s="18">
        <f t="shared" si="152"/>
        <v>12590.827586206899</v>
      </c>
      <c r="CG1230" s="18">
        <f t="shared" si="150"/>
        <v>0</v>
      </c>
      <c r="CH1230" s="13">
        <f t="shared" si="151"/>
        <v>12590.827586206899</v>
      </c>
      <c r="CI1230" s="13">
        <f t="shared" si="153"/>
        <v>23422.413793103449</v>
      </c>
      <c r="CJ1230" s="13">
        <f t="shared" si="154"/>
        <v>36013.241379310348</v>
      </c>
      <c r="CK1230" s="13"/>
      <c r="CL1230" s="13">
        <f t="shared" si="155"/>
        <v>234224.13793103449</v>
      </c>
      <c r="CN1230" t="s">
        <v>224</v>
      </c>
      <c r="CO1230" t="s">
        <v>213</v>
      </c>
      <c r="CP1230" t="s">
        <v>1166</v>
      </c>
      <c r="CQ1230" t="s">
        <v>25</v>
      </c>
      <c r="CR1230" s="18">
        <f t="shared" si="156"/>
        <v>36013.241379310348</v>
      </c>
    </row>
    <row r="1231" spans="1:96" x14ac:dyDescent="0.25">
      <c r="A1231" t="s">
        <v>29</v>
      </c>
      <c r="B1231" s="11">
        <v>4422</v>
      </c>
      <c r="C1231">
        <v>541</v>
      </c>
      <c r="D1231" s="21" t="s">
        <v>968</v>
      </c>
      <c r="E1231" s="11" t="s">
        <v>1431</v>
      </c>
      <c r="F1231" s="11" t="s">
        <v>439</v>
      </c>
      <c r="G1231" s="13">
        <v>7560.2068965517246</v>
      </c>
      <c r="H1231" s="13">
        <v>8769.84</v>
      </c>
      <c r="I1231" s="14">
        <v>48</v>
      </c>
      <c r="J1231" s="15">
        <v>43429</v>
      </c>
      <c r="K1231" s="15">
        <v>44859</v>
      </c>
      <c r="L1231" s="13">
        <v>234224.13793103449</v>
      </c>
      <c r="M1231" s="13">
        <v>23422.413793103449</v>
      </c>
      <c r="N1231" s="16">
        <v>0</v>
      </c>
      <c r="O1231" s="13"/>
      <c r="P1231" s="13">
        <v>7560.2068965517246</v>
      </c>
      <c r="Q1231" s="13">
        <v>7560.2068965517246</v>
      </c>
      <c r="R1231" s="13">
        <v>7560.2068965517246</v>
      </c>
      <c r="S1231" s="13">
        <v>7560.2068965517246</v>
      </c>
      <c r="T1231" s="13">
        <v>7560.2068965517246</v>
      </c>
      <c r="U1231" s="13">
        <v>7560.2068965517246</v>
      </c>
      <c r="V1231" s="25">
        <v>7560.2068965517246</v>
      </c>
      <c r="W1231" s="13"/>
      <c r="X1231" s="13"/>
      <c r="Y1231" s="13"/>
      <c r="Z1231" s="38">
        <v>7560.2068965517246</v>
      </c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  <c r="AM1231" s="38"/>
      <c r="AN1231" s="38"/>
      <c r="AO1231" s="38"/>
      <c r="AP1231" s="38"/>
      <c r="AQ1231" s="38"/>
      <c r="AR1231" s="38"/>
      <c r="AS1231" s="38"/>
      <c r="AT1231" s="38"/>
      <c r="AU1231" s="38"/>
      <c r="AV1231" s="38"/>
      <c r="AW1231" s="38"/>
      <c r="AX1231" s="38"/>
      <c r="AY1231" s="38"/>
      <c r="AZ1231" s="38"/>
      <c r="BA1231" s="38"/>
      <c r="BB1231" s="38"/>
      <c r="BC1231" s="38"/>
      <c r="BD1231" s="38"/>
      <c r="BE1231" s="38"/>
      <c r="BF1231" s="38"/>
      <c r="BG1231" s="38"/>
      <c r="BH1231" s="38"/>
      <c r="BI1231" s="38"/>
      <c r="BJ1231" s="38"/>
      <c r="BK1231" s="38"/>
      <c r="BL1231" s="38"/>
      <c r="BM1231" s="38"/>
      <c r="BN1231" s="38"/>
      <c r="BO1231" s="38"/>
      <c r="BP1231" s="38"/>
      <c r="BQ1231" s="39"/>
      <c r="BR1231" s="39"/>
      <c r="BS1231" s="39"/>
      <c r="BT1231" s="39"/>
      <c r="BU1231" s="39"/>
      <c r="BV1231" s="39"/>
      <c r="BW1231" s="39"/>
      <c r="BX1231" s="39"/>
      <c r="BY1231" s="39"/>
      <c r="BZ1231" s="39"/>
      <c r="CA1231" s="39"/>
      <c r="CB1231" s="39"/>
      <c r="CF1231" s="18">
        <f t="shared" si="152"/>
        <v>15120.413793103449</v>
      </c>
      <c r="CG1231" s="18">
        <f t="shared" si="150"/>
        <v>0</v>
      </c>
      <c r="CH1231" s="13">
        <f t="shared" si="151"/>
        <v>15120.413793103449</v>
      </c>
      <c r="CI1231" s="13">
        <f t="shared" si="153"/>
        <v>23422.413793103449</v>
      </c>
      <c r="CJ1231" s="13">
        <f t="shared" si="154"/>
        <v>38542.827586206899</v>
      </c>
      <c r="CK1231" s="13"/>
      <c r="CL1231" s="13">
        <f t="shared" si="155"/>
        <v>234224.13793103449</v>
      </c>
      <c r="CN1231" t="s">
        <v>977</v>
      </c>
      <c r="CO1231" t="s">
        <v>213</v>
      </c>
      <c r="CP1231" t="s">
        <v>970</v>
      </c>
      <c r="CQ1231" t="s">
        <v>25</v>
      </c>
      <c r="CR1231" s="18">
        <f t="shared" si="156"/>
        <v>38542.827586206899</v>
      </c>
    </row>
    <row r="1232" spans="1:96" x14ac:dyDescent="0.25">
      <c r="A1232" t="s">
        <v>29</v>
      </c>
      <c r="B1232" s="11">
        <v>4422</v>
      </c>
      <c r="C1232">
        <v>542</v>
      </c>
      <c r="D1232" s="21" t="s">
        <v>968</v>
      </c>
      <c r="E1232" s="11" t="s">
        <v>1432</v>
      </c>
      <c r="F1232" s="11" t="s">
        <v>439</v>
      </c>
      <c r="G1232" s="13">
        <v>7845.5000000000009</v>
      </c>
      <c r="H1232" s="13">
        <v>9100.7800000000007</v>
      </c>
      <c r="I1232" s="14">
        <v>48</v>
      </c>
      <c r="J1232" s="15">
        <v>43429</v>
      </c>
      <c r="K1232" s="15">
        <v>44859</v>
      </c>
      <c r="L1232" s="13">
        <v>234224.13793103449</v>
      </c>
      <c r="M1232" s="13">
        <v>23422.413793103449</v>
      </c>
      <c r="N1232" s="16">
        <v>0</v>
      </c>
      <c r="O1232" s="13"/>
      <c r="P1232" s="13">
        <v>7845.5000000000009</v>
      </c>
      <c r="Q1232" s="13">
        <v>7845.5000000000009</v>
      </c>
      <c r="R1232" s="13">
        <v>7845.5000000000009</v>
      </c>
      <c r="S1232" s="13">
        <v>7845.5000000000009</v>
      </c>
      <c r="T1232" s="13">
        <v>7845.5000000000009</v>
      </c>
      <c r="U1232" s="13">
        <v>7845.5000000000009</v>
      </c>
      <c r="V1232" s="25">
        <v>7845.5000000000009</v>
      </c>
      <c r="W1232" s="13"/>
      <c r="X1232" s="13"/>
      <c r="Y1232" s="13"/>
      <c r="Z1232" s="38">
        <v>7845.5000000000009</v>
      </c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>
      <c r="AN1232" s="38"/>
      <c r="AO1232" s="38"/>
      <c r="AP1232" s="38"/>
      <c r="AQ1232" s="38"/>
      <c r="AR1232" s="38"/>
      <c r="AS1232" s="38"/>
      <c r="AT1232" s="38"/>
      <c r="AU1232" s="38"/>
      <c r="AV1232" s="38"/>
      <c r="AW1232" s="38"/>
      <c r="AX1232" s="38"/>
      <c r="AY1232" s="38"/>
      <c r="AZ1232" s="38"/>
      <c r="BA1232" s="38"/>
      <c r="BB1232" s="38"/>
      <c r="BC1232" s="38"/>
      <c r="BD1232" s="38"/>
      <c r="BE1232" s="38"/>
      <c r="BF1232" s="38"/>
      <c r="BG1232" s="38"/>
      <c r="BH1232" s="38"/>
      <c r="BI1232" s="38"/>
      <c r="BJ1232" s="38"/>
      <c r="BK1232" s="38"/>
      <c r="BL1232" s="38"/>
      <c r="BM1232" s="38"/>
      <c r="BN1232" s="38"/>
      <c r="BO1232" s="38"/>
      <c r="BP1232" s="38"/>
      <c r="BQ1232" s="39"/>
      <c r="BR1232" s="39"/>
      <c r="BS1232" s="39"/>
      <c r="BT1232" s="39"/>
      <c r="BU1232" s="39"/>
      <c r="BV1232" s="39"/>
      <c r="BW1232" s="39"/>
      <c r="BX1232" s="39"/>
      <c r="BY1232" s="39"/>
      <c r="BZ1232" s="39"/>
      <c r="CA1232" s="39"/>
      <c r="CB1232" s="39"/>
      <c r="CF1232" s="18">
        <f t="shared" si="152"/>
        <v>15691.000000000002</v>
      </c>
      <c r="CG1232" s="18">
        <f t="shared" si="150"/>
        <v>0</v>
      </c>
      <c r="CH1232" s="13">
        <f t="shared" si="151"/>
        <v>15691.000000000002</v>
      </c>
      <c r="CI1232" s="13">
        <f t="shared" si="153"/>
        <v>23422.413793103449</v>
      </c>
      <c r="CJ1232" s="13">
        <f t="shared" si="154"/>
        <v>39113.413793103449</v>
      </c>
      <c r="CK1232" s="13"/>
      <c r="CL1232" s="13">
        <f t="shared" si="155"/>
        <v>234224.13793103449</v>
      </c>
      <c r="CN1232" t="s">
        <v>420</v>
      </c>
      <c r="CO1232" t="s">
        <v>213</v>
      </c>
      <c r="CP1232" t="s">
        <v>1067</v>
      </c>
      <c r="CQ1232" t="s">
        <v>25</v>
      </c>
      <c r="CR1232" s="18">
        <f t="shared" si="156"/>
        <v>39113.413793103449</v>
      </c>
    </row>
    <row r="1233" spans="1:96" x14ac:dyDescent="0.25">
      <c r="A1233" t="s">
        <v>29</v>
      </c>
      <c r="B1233" s="11">
        <v>4422</v>
      </c>
      <c r="C1233">
        <v>543</v>
      </c>
      <c r="D1233" s="21" t="s">
        <v>968</v>
      </c>
      <c r="E1233" s="11" t="s">
        <v>1433</v>
      </c>
      <c r="F1233" s="11" t="s">
        <v>439</v>
      </c>
      <c r="G1233" s="13">
        <v>7845.5000000000009</v>
      </c>
      <c r="H1233" s="13">
        <v>9100.7800000000007</v>
      </c>
      <c r="I1233" s="14">
        <v>48</v>
      </c>
      <c r="J1233" s="15">
        <v>43429</v>
      </c>
      <c r="K1233" s="15">
        <v>44859</v>
      </c>
      <c r="L1233" s="13">
        <v>234224.13793103449</v>
      </c>
      <c r="M1233" s="13">
        <v>23422.413793103449</v>
      </c>
      <c r="N1233" s="16">
        <v>0</v>
      </c>
      <c r="O1233" s="13"/>
      <c r="P1233" s="13">
        <v>7845.5000000000009</v>
      </c>
      <c r="Q1233" s="13">
        <v>7845.5000000000009</v>
      </c>
      <c r="R1233" s="13">
        <v>7845.5000000000009</v>
      </c>
      <c r="S1233" s="13">
        <v>7845.5000000000009</v>
      </c>
      <c r="T1233" s="13">
        <v>7845.5000000000009</v>
      </c>
      <c r="U1233" s="13">
        <v>7845.5000000000009</v>
      </c>
      <c r="V1233" s="25">
        <v>7845.5000000000009</v>
      </c>
      <c r="W1233" s="13"/>
      <c r="X1233" s="13"/>
      <c r="Y1233" s="13"/>
      <c r="Z1233" s="38">
        <v>7845.5000000000009</v>
      </c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  <c r="AM1233" s="38"/>
      <c r="AN1233" s="38"/>
      <c r="AO1233" s="38"/>
      <c r="AP1233" s="38"/>
      <c r="AQ1233" s="38"/>
      <c r="AR1233" s="38"/>
      <c r="AS1233" s="38"/>
      <c r="AT1233" s="38"/>
      <c r="AU1233" s="38"/>
      <c r="AV1233" s="38"/>
      <c r="AW1233" s="38"/>
      <c r="AX1233" s="38"/>
      <c r="AY1233" s="38"/>
      <c r="AZ1233" s="38"/>
      <c r="BA1233" s="38"/>
      <c r="BB1233" s="38"/>
      <c r="BC1233" s="38"/>
      <c r="BD1233" s="38"/>
      <c r="BE1233" s="38"/>
      <c r="BF1233" s="38"/>
      <c r="BG1233" s="38"/>
      <c r="BH1233" s="38"/>
      <c r="BI1233" s="38"/>
      <c r="BJ1233" s="38"/>
      <c r="BK1233" s="38"/>
      <c r="BL1233" s="38"/>
      <c r="BM1233" s="38"/>
      <c r="BN1233" s="38"/>
      <c r="BO1233" s="38"/>
      <c r="BP1233" s="38"/>
      <c r="BQ1233" s="39"/>
      <c r="BR1233" s="39"/>
      <c r="BS1233" s="39"/>
      <c r="BT1233" s="39"/>
      <c r="BU1233" s="39"/>
      <c r="BV1233" s="39"/>
      <c r="BW1233" s="39"/>
      <c r="BX1233" s="39"/>
      <c r="BY1233" s="39"/>
      <c r="BZ1233" s="39"/>
      <c r="CA1233" s="39"/>
      <c r="CB1233" s="39"/>
      <c r="CF1233" s="18">
        <f t="shared" si="152"/>
        <v>15691.000000000002</v>
      </c>
      <c r="CG1233" s="18">
        <f t="shared" si="150"/>
        <v>0</v>
      </c>
      <c r="CH1233" s="13">
        <f t="shared" si="151"/>
        <v>15691.000000000002</v>
      </c>
      <c r="CI1233" s="13">
        <f t="shared" si="153"/>
        <v>23422.413793103449</v>
      </c>
      <c r="CJ1233" s="13">
        <f t="shared" si="154"/>
        <v>39113.413793103449</v>
      </c>
      <c r="CK1233" s="13"/>
      <c r="CL1233" s="13">
        <f t="shared" si="155"/>
        <v>234224.13793103449</v>
      </c>
      <c r="CN1233" t="s">
        <v>420</v>
      </c>
      <c r="CO1233" t="s">
        <v>213</v>
      </c>
      <c r="CP1233" t="s">
        <v>1067</v>
      </c>
      <c r="CQ1233" t="s">
        <v>25</v>
      </c>
      <c r="CR1233" s="18">
        <f t="shared" si="156"/>
        <v>39113.413793103449</v>
      </c>
    </row>
    <row r="1234" spans="1:96" x14ac:dyDescent="0.25">
      <c r="A1234" t="s">
        <v>29</v>
      </c>
      <c r="B1234" s="11">
        <v>4422</v>
      </c>
      <c r="C1234">
        <v>544</v>
      </c>
      <c r="D1234" s="21" t="s">
        <v>968</v>
      </c>
      <c r="E1234" s="11" t="s">
        <v>1434</v>
      </c>
      <c r="F1234" s="11" t="s">
        <v>439</v>
      </c>
      <c r="G1234" s="13">
        <v>7845.5000000000009</v>
      </c>
      <c r="H1234" s="13">
        <v>9100.7800000000007</v>
      </c>
      <c r="I1234" s="14">
        <v>48</v>
      </c>
      <c r="J1234" s="15">
        <v>43429</v>
      </c>
      <c r="K1234" s="15">
        <v>44859</v>
      </c>
      <c r="L1234" s="13">
        <v>234224.13793103449</v>
      </c>
      <c r="M1234" s="13">
        <v>23422.413793103449</v>
      </c>
      <c r="N1234" s="16">
        <v>0</v>
      </c>
      <c r="O1234" s="13"/>
      <c r="P1234" s="13">
        <v>7845.5000000000009</v>
      </c>
      <c r="Q1234" s="13">
        <v>7845.5000000000009</v>
      </c>
      <c r="R1234" s="13">
        <v>7845.5000000000009</v>
      </c>
      <c r="S1234" s="13">
        <v>7845.5000000000009</v>
      </c>
      <c r="T1234" s="13">
        <v>7845.5000000000009</v>
      </c>
      <c r="U1234" s="13">
        <v>7845.5000000000009</v>
      </c>
      <c r="V1234" s="25">
        <v>7845.5000000000009</v>
      </c>
      <c r="W1234" s="13"/>
      <c r="X1234" s="13"/>
      <c r="Y1234" s="13"/>
      <c r="Z1234" s="38">
        <v>7845.5000000000009</v>
      </c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  <c r="AM1234" s="38"/>
      <c r="AN1234" s="38"/>
      <c r="AO1234" s="38"/>
      <c r="AP1234" s="38"/>
      <c r="AQ1234" s="38"/>
      <c r="AR1234" s="38"/>
      <c r="AS1234" s="38"/>
      <c r="AT1234" s="38"/>
      <c r="AU1234" s="38"/>
      <c r="AV1234" s="38"/>
      <c r="AW1234" s="38"/>
      <c r="AX1234" s="38"/>
      <c r="AY1234" s="38"/>
      <c r="AZ1234" s="38"/>
      <c r="BA1234" s="38"/>
      <c r="BB1234" s="38"/>
      <c r="BC1234" s="38"/>
      <c r="BD1234" s="38"/>
      <c r="BE1234" s="38"/>
      <c r="BF1234" s="38"/>
      <c r="BG1234" s="38"/>
      <c r="BH1234" s="38"/>
      <c r="BI1234" s="38"/>
      <c r="BJ1234" s="38"/>
      <c r="BK1234" s="38"/>
      <c r="BL1234" s="38"/>
      <c r="BM1234" s="38"/>
      <c r="BN1234" s="38"/>
      <c r="BO1234" s="38"/>
      <c r="BP1234" s="38"/>
      <c r="BQ1234" s="39"/>
      <c r="BR1234" s="39"/>
      <c r="BS1234" s="39"/>
      <c r="BT1234" s="39"/>
      <c r="BU1234" s="39"/>
      <c r="BV1234" s="39"/>
      <c r="BW1234" s="39"/>
      <c r="BX1234" s="39"/>
      <c r="BY1234" s="39"/>
      <c r="BZ1234" s="39"/>
      <c r="CA1234" s="39"/>
      <c r="CB1234" s="39"/>
      <c r="CF1234" s="18">
        <f t="shared" si="152"/>
        <v>15691.000000000002</v>
      </c>
      <c r="CG1234" s="18">
        <f t="shared" si="150"/>
        <v>0</v>
      </c>
      <c r="CH1234" s="13">
        <f t="shared" si="151"/>
        <v>15691.000000000002</v>
      </c>
      <c r="CI1234" s="13">
        <f t="shared" si="153"/>
        <v>23422.413793103449</v>
      </c>
      <c r="CJ1234" s="13">
        <f t="shared" si="154"/>
        <v>39113.413793103449</v>
      </c>
      <c r="CK1234" s="13"/>
      <c r="CL1234" s="13">
        <f t="shared" si="155"/>
        <v>234224.13793103449</v>
      </c>
      <c r="CN1234" t="s">
        <v>420</v>
      </c>
      <c r="CO1234" t="s">
        <v>213</v>
      </c>
      <c r="CP1234" t="s">
        <v>1067</v>
      </c>
      <c r="CQ1234" t="s">
        <v>25</v>
      </c>
      <c r="CR1234" s="18">
        <f t="shared" si="156"/>
        <v>39113.413793103449</v>
      </c>
    </row>
    <row r="1235" spans="1:96" x14ac:dyDescent="0.25">
      <c r="A1235" t="s">
        <v>29</v>
      </c>
      <c r="B1235" s="11">
        <v>4422</v>
      </c>
      <c r="C1235">
        <v>545</v>
      </c>
      <c r="D1235" s="21" t="s">
        <v>968</v>
      </c>
      <c r="E1235" s="11" t="s">
        <v>1435</v>
      </c>
      <c r="F1235" s="11" t="s">
        <v>439</v>
      </c>
      <c r="G1235" s="13">
        <v>7845.5000000000009</v>
      </c>
      <c r="H1235" s="13">
        <v>9100.7800000000007</v>
      </c>
      <c r="I1235" s="14">
        <v>48</v>
      </c>
      <c r="J1235" s="15">
        <v>43429</v>
      </c>
      <c r="K1235" s="15">
        <v>44859</v>
      </c>
      <c r="L1235" s="13">
        <v>234224.13793103449</v>
      </c>
      <c r="M1235" s="13">
        <v>23422.413793103449</v>
      </c>
      <c r="N1235" s="16">
        <v>0</v>
      </c>
      <c r="O1235" s="13"/>
      <c r="P1235" s="13">
        <v>7845.5000000000009</v>
      </c>
      <c r="Q1235" s="13">
        <v>7845.5000000000009</v>
      </c>
      <c r="R1235" s="13">
        <v>7845.5000000000009</v>
      </c>
      <c r="S1235" s="13">
        <v>7845.5000000000009</v>
      </c>
      <c r="T1235" s="13">
        <v>7845.5000000000009</v>
      </c>
      <c r="U1235" s="13">
        <v>7845.5000000000009</v>
      </c>
      <c r="V1235" s="25">
        <v>7845.5000000000009</v>
      </c>
      <c r="W1235" s="13"/>
      <c r="X1235" s="13"/>
      <c r="Y1235" s="13"/>
      <c r="Z1235" s="38">
        <v>7845.5000000000009</v>
      </c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8"/>
      <c r="AR1235" s="38"/>
      <c r="AS1235" s="38"/>
      <c r="AT1235" s="38"/>
      <c r="AU1235" s="38"/>
      <c r="AV1235" s="38"/>
      <c r="AW1235" s="38"/>
      <c r="AX1235" s="38"/>
      <c r="AY1235" s="38"/>
      <c r="AZ1235" s="38"/>
      <c r="BA1235" s="38"/>
      <c r="BB1235" s="38"/>
      <c r="BC1235" s="38"/>
      <c r="BD1235" s="38"/>
      <c r="BE1235" s="38"/>
      <c r="BF1235" s="38"/>
      <c r="BG1235" s="38"/>
      <c r="BH1235" s="38"/>
      <c r="BI1235" s="38"/>
      <c r="BJ1235" s="38"/>
      <c r="BK1235" s="38"/>
      <c r="BL1235" s="38"/>
      <c r="BM1235" s="38"/>
      <c r="BN1235" s="38"/>
      <c r="BO1235" s="38"/>
      <c r="BP1235" s="38"/>
      <c r="BQ1235" s="39"/>
      <c r="BR1235" s="39"/>
      <c r="BS1235" s="39"/>
      <c r="BT1235" s="39"/>
      <c r="BU1235" s="39"/>
      <c r="BV1235" s="39"/>
      <c r="BW1235" s="39"/>
      <c r="BX1235" s="39"/>
      <c r="BY1235" s="39"/>
      <c r="BZ1235" s="39"/>
      <c r="CA1235" s="39"/>
      <c r="CB1235" s="39"/>
      <c r="CF1235" s="18">
        <f t="shared" si="152"/>
        <v>15691.000000000002</v>
      </c>
      <c r="CG1235" s="18">
        <f t="shared" si="150"/>
        <v>0</v>
      </c>
      <c r="CH1235" s="13">
        <f t="shared" si="151"/>
        <v>15691.000000000002</v>
      </c>
      <c r="CI1235" s="13">
        <f t="shared" si="153"/>
        <v>23422.413793103449</v>
      </c>
      <c r="CJ1235" s="13">
        <f t="shared" si="154"/>
        <v>39113.413793103449</v>
      </c>
      <c r="CK1235" s="13"/>
      <c r="CL1235" s="13">
        <f t="shared" si="155"/>
        <v>234224.13793103449</v>
      </c>
      <c r="CN1235" t="s">
        <v>420</v>
      </c>
      <c r="CO1235" t="s">
        <v>213</v>
      </c>
      <c r="CP1235" t="s">
        <v>1067</v>
      </c>
      <c r="CQ1235" t="s">
        <v>25</v>
      </c>
      <c r="CR1235" s="18">
        <f t="shared" si="156"/>
        <v>39113.413793103449</v>
      </c>
    </row>
    <row r="1236" spans="1:96" x14ac:dyDescent="0.25">
      <c r="A1236" t="s">
        <v>29</v>
      </c>
      <c r="B1236" s="11">
        <v>4422</v>
      </c>
      <c r="C1236">
        <v>546</v>
      </c>
      <c r="D1236" s="21" t="s">
        <v>968</v>
      </c>
      <c r="E1236" s="11" t="s">
        <v>1436</v>
      </c>
      <c r="F1236" s="11" t="s">
        <v>439</v>
      </c>
      <c r="G1236" s="13">
        <v>7845.5000000000009</v>
      </c>
      <c r="H1236" s="13">
        <v>9100.7800000000007</v>
      </c>
      <c r="I1236" s="14">
        <v>48</v>
      </c>
      <c r="J1236" s="15">
        <v>43429</v>
      </c>
      <c r="K1236" s="15">
        <v>44859</v>
      </c>
      <c r="L1236" s="13">
        <v>234224.13793103449</v>
      </c>
      <c r="M1236" s="13">
        <v>23422.413793103449</v>
      </c>
      <c r="N1236" s="16">
        <v>0</v>
      </c>
      <c r="O1236" s="13"/>
      <c r="P1236" s="13">
        <v>7845.5000000000009</v>
      </c>
      <c r="Q1236" s="13">
        <v>7845.5000000000009</v>
      </c>
      <c r="R1236" s="13">
        <v>7845.5000000000009</v>
      </c>
      <c r="S1236" s="13">
        <v>7845.5000000000009</v>
      </c>
      <c r="T1236" s="13">
        <v>7845.5000000000009</v>
      </c>
      <c r="U1236" s="13">
        <v>7845.5000000000009</v>
      </c>
      <c r="V1236" s="25">
        <v>7845.5000000000009</v>
      </c>
      <c r="W1236" s="13"/>
      <c r="X1236" s="13"/>
      <c r="Y1236" s="13"/>
      <c r="Z1236" s="38">
        <v>7845.5000000000009</v>
      </c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8"/>
      <c r="AR1236" s="38"/>
      <c r="AS1236" s="38"/>
      <c r="AT1236" s="38"/>
      <c r="AU1236" s="38"/>
      <c r="AV1236" s="38"/>
      <c r="AW1236" s="38"/>
      <c r="AX1236" s="38"/>
      <c r="AY1236" s="38"/>
      <c r="AZ1236" s="38"/>
      <c r="BA1236" s="38"/>
      <c r="BB1236" s="38"/>
      <c r="BC1236" s="38"/>
      <c r="BD1236" s="38"/>
      <c r="BE1236" s="38"/>
      <c r="BF1236" s="38"/>
      <c r="BG1236" s="38"/>
      <c r="BH1236" s="38"/>
      <c r="BI1236" s="38"/>
      <c r="BJ1236" s="38"/>
      <c r="BK1236" s="38"/>
      <c r="BL1236" s="38"/>
      <c r="BM1236" s="38"/>
      <c r="BN1236" s="38"/>
      <c r="BO1236" s="38"/>
      <c r="BP1236" s="38"/>
      <c r="BQ1236" s="39"/>
      <c r="BR1236" s="39"/>
      <c r="BS1236" s="39"/>
      <c r="BT1236" s="39"/>
      <c r="BU1236" s="39"/>
      <c r="BV1236" s="39"/>
      <c r="BW1236" s="39"/>
      <c r="BX1236" s="39"/>
      <c r="BY1236" s="39"/>
      <c r="BZ1236" s="39"/>
      <c r="CA1236" s="39"/>
      <c r="CB1236" s="39"/>
      <c r="CF1236" s="18">
        <f t="shared" si="152"/>
        <v>15691.000000000002</v>
      </c>
      <c r="CG1236" s="18">
        <f t="shared" si="150"/>
        <v>0</v>
      </c>
      <c r="CH1236" s="13">
        <f t="shared" si="151"/>
        <v>15691.000000000002</v>
      </c>
      <c r="CI1236" s="13">
        <f t="shared" si="153"/>
        <v>23422.413793103449</v>
      </c>
      <c r="CJ1236" s="13">
        <f t="shared" si="154"/>
        <v>39113.413793103449</v>
      </c>
      <c r="CK1236" s="13"/>
      <c r="CL1236" s="13">
        <f t="shared" si="155"/>
        <v>234224.13793103449</v>
      </c>
      <c r="CN1236" t="s">
        <v>420</v>
      </c>
      <c r="CO1236" t="s">
        <v>213</v>
      </c>
      <c r="CP1236" t="s">
        <v>1067</v>
      </c>
      <c r="CQ1236" t="s">
        <v>25</v>
      </c>
      <c r="CR1236" s="18">
        <f t="shared" si="156"/>
        <v>39113.413793103449</v>
      </c>
    </row>
    <row r="1237" spans="1:96" x14ac:dyDescent="0.25">
      <c r="A1237" t="s">
        <v>29</v>
      </c>
      <c r="B1237" s="11">
        <v>4422</v>
      </c>
      <c r="C1237">
        <v>547</v>
      </c>
      <c r="D1237" s="21" t="s">
        <v>968</v>
      </c>
      <c r="E1237" s="11" t="s">
        <v>1437</v>
      </c>
      <c r="F1237" s="11" t="s">
        <v>439</v>
      </c>
      <c r="G1237" s="13">
        <v>4488.5775862068967</v>
      </c>
      <c r="H1237" s="13">
        <v>5206.75</v>
      </c>
      <c r="I1237" s="14">
        <v>48</v>
      </c>
      <c r="J1237" s="15">
        <v>43429</v>
      </c>
      <c r="K1237" s="15">
        <v>44859</v>
      </c>
      <c r="L1237" s="13">
        <v>234224.13793103449</v>
      </c>
      <c r="M1237" s="13">
        <v>23422.413793103449</v>
      </c>
      <c r="N1237" s="16">
        <v>0</v>
      </c>
      <c r="O1237" s="13"/>
      <c r="P1237" s="13">
        <v>4488.5775862068967</v>
      </c>
      <c r="Q1237" s="13">
        <v>4488.5775862068967</v>
      </c>
      <c r="R1237" s="13">
        <v>4488.5775862068967</v>
      </c>
      <c r="S1237" s="13">
        <v>4488.5775862068967</v>
      </c>
      <c r="T1237" s="13">
        <v>4488.5775862068967</v>
      </c>
      <c r="U1237" s="13">
        <v>4488.5775862068967</v>
      </c>
      <c r="V1237" s="25">
        <v>4488.5775862068967</v>
      </c>
      <c r="W1237" s="13"/>
      <c r="X1237" s="13"/>
      <c r="Y1237" s="13"/>
      <c r="Z1237" s="38">
        <v>4488.5775862068967</v>
      </c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8"/>
      <c r="AR1237" s="38"/>
      <c r="AS1237" s="38"/>
      <c r="AT1237" s="38"/>
      <c r="AU1237" s="38"/>
      <c r="AV1237" s="38"/>
      <c r="AW1237" s="38"/>
      <c r="AX1237" s="38"/>
      <c r="AY1237" s="38"/>
      <c r="AZ1237" s="38"/>
      <c r="BA1237" s="38"/>
      <c r="BB1237" s="38"/>
      <c r="BC1237" s="38"/>
      <c r="BD1237" s="38"/>
      <c r="BE1237" s="38"/>
      <c r="BF1237" s="38"/>
      <c r="BG1237" s="38"/>
      <c r="BH1237" s="38"/>
      <c r="BI1237" s="38"/>
      <c r="BJ1237" s="38"/>
      <c r="BK1237" s="38"/>
      <c r="BL1237" s="38"/>
      <c r="BM1237" s="38"/>
      <c r="BN1237" s="38"/>
      <c r="BO1237" s="38"/>
      <c r="BP1237" s="38"/>
      <c r="BQ1237" s="39"/>
      <c r="BR1237" s="39"/>
      <c r="BS1237" s="39"/>
      <c r="BT1237" s="39"/>
      <c r="BU1237" s="39"/>
      <c r="BV1237" s="39"/>
      <c r="BW1237" s="39"/>
      <c r="BX1237" s="39"/>
      <c r="BY1237" s="39"/>
      <c r="BZ1237" s="39"/>
      <c r="CA1237" s="39"/>
      <c r="CB1237" s="39"/>
      <c r="CF1237" s="18">
        <f t="shared" si="152"/>
        <v>8977.1551724137935</v>
      </c>
      <c r="CG1237" s="18">
        <f t="shared" si="150"/>
        <v>0</v>
      </c>
      <c r="CH1237" s="13">
        <f t="shared" si="151"/>
        <v>8977.1551724137935</v>
      </c>
      <c r="CI1237" s="13">
        <f t="shared" si="153"/>
        <v>23422.413793103449</v>
      </c>
      <c r="CJ1237" s="13">
        <f t="shared" si="154"/>
        <v>32399.568965517243</v>
      </c>
      <c r="CK1237" s="13"/>
      <c r="CL1237" s="13">
        <f t="shared" si="155"/>
        <v>234224.13793103449</v>
      </c>
      <c r="CN1237" t="s">
        <v>977</v>
      </c>
      <c r="CO1237" t="s">
        <v>213</v>
      </c>
      <c r="CP1237" t="s">
        <v>993</v>
      </c>
      <c r="CQ1237" t="s">
        <v>25</v>
      </c>
      <c r="CR1237" s="18">
        <f t="shared" si="156"/>
        <v>32399.568965517243</v>
      </c>
    </row>
    <row r="1238" spans="1:96" x14ac:dyDescent="0.25">
      <c r="A1238" t="s">
        <v>29</v>
      </c>
      <c r="B1238" s="11">
        <v>4422</v>
      </c>
      <c r="C1238">
        <v>548</v>
      </c>
      <c r="D1238" s="21" t="s">
        <v>968</v>
      </c>
      <c r="E1238" s="11" t="s">
        <v>1438</v>
      </c>
      <c r="F1238" s="11" t="s">
        <v>439</v>
      </c>
      <c r="G1238" s="13">
        <v>7845.5000000000009</v>
      </c>
      <c r="H1238" s="13">
        <v>9100.7800000000007</v>
      </c>
      <c r="I1238" s="14">
        <v>48</v>
      </c>
      <c r="J1238" s="15">
        <v>43429</v>
      </c>
      <c r="K1238" s="15">
        <v>44859</v>
      </c>
      <c r="L1238" s="13">
        <v>234224.13793103449</v>
      </c>
      <c r="M1238" s="13">
        <v>23422.413793103449</v>
      </c>
      <c r="N1238" s="16">
        <v>0</v>
      </c>
      <c r="O1238" s="13"/>
      <c r="P1238" s="13">
        <v>7845.5000000000009</v>
      </c>
      <c r="Q1238" s="13">
        <v>7845.5000000000009</v>
      </c>
      <c r="R1238" s="13">
        <v>7845.5000000000009</v>
      </c>
      <c r="S1238" s="13">
        <v>7845.5000000000009</v>
      </c>
      <c r="T1238" s="13">
        <v>7845.5000000000009</v>
      </c>
      <c r="U1238" s="13">
        <v>7845.5000000000009</v>
      </c>
      <c r="V1238" s="25">
        <v>7845.5000000000009</v>
      </c>
      <c r="W1238" s="13"/>
      <c r="X1238" s="13"/>
      <c r="Y1238" s="13"/>
      <c r="Z1238" s="38">
        <v>7845.5000000000009</v>
      </c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8"/>
      <c r="AR1238" s="38"/>
      <c r="AS1238" s="38"/>
      <c r="AT1238" s="38"/>
      <c r="AU1238" s="38"/>
      <c r="AV1238" s="38"/>
      <c r="AW1238" s="38"/>
      <c r="AX1238" s="38"/>
      <c r="AY1238" s="38"/>
      <c r="AZ1238" s="38"/>
      <c r="BA1238" s="38"/>
      <c r="BB1238" s="38"/>
      <c r="BC1238" s="38"/>
      <c r="BD1238" s="38"/>
      <c r="BE1238" s="38"/>
      <c r="BF1238" s="38"/>
      <c r="BG1238" s="38"/>
      <c r="BH1238" s="38"/>
      <c r="BI1238" s="38"/>
      <c r="BJ1238" s="38"/>
      <c r="BK1238" s="38"/>
      <c r="BL1238" s="38"/>
      <c r="BM1238" s="38"/>
      <c r="BN1238" s="38"/>
      <c r="BO1238" s="38"/>
      <c r="BP1238" s="38"/>
      <c r="BQ1238" s="39"/>
      <c r="BR1238" s="39"/>
      <c r="BS1238" s="39"/>
      <c r="BT1238" s="39"/>
      <c r="BU1238" s="39"/>
      <c r="BV1238" s="39"/>
      <c r="BW1238" s="39"/>
      <c r="BX1238" s="39"/>
      <c r="BY1238" s="39"/>
      <c r="BZ1238" s="39"/>
      <c r="CA1238" s="39"/>
      <c r="CB1238" s="39"/>
      <c r="CF1238" s="18">
        <f t="shared" si="152"/>
        <v>15691.000000000002</v>
      </c>
      <c r="CG1238" s="18">
        <f t="shared" si="150"/>
        <v>0</v>
      </c>
      <c r="CH1238" s="13">
        <f t="shared" si="151"/>
        <v>15691.000000000002</v>
      </c>
      <c r="CI1238" s="13">
        <f t="shared" si="153"/>
        <v>23422.413793103449</v>
      </c>
      <c r="CJ1238" s="13">
        <f t="shared" si="154"/>
        <v>39113.413793103449</v>
      </c>
      <c r="CK1238" s="13"/>
      <c r="CL1238" s="13">
        <f t="shared" si="155"/>
        <v>234224.13793103449</v>
      </c>
      <c r="CN1238" t="s">
        <v>420</v>
      </c>
      <c r="CO1238" t="s">
        <v>213</v>
      </c>
      <c r="CP1238" t="s">
        <v>1067</v>
      </c>
      <c r="CQ1238" t="s">
        <v>25</v>
      </c>
      <c r="CR1238" s="18">
        <f t="shared" si="156"/>
        <v>39113.413793103449</v>
      </c>
    </row>
    <row r="1239" spans="1:96" x14ac:dyDescent="0.25">
      <c r="A1239" t="s">
        <v>29</v>
      </c>
      <c r="B1239" s="11">
        <v>4422</v>
      </c>
      <c r="C1239">
        <v>549</v>
      </c>
      <c r="D1239" s="21" t="s">
        <v>968</v>
      </c>
      <c r="E1239" s="11" t="s">
        <v>1439</v>
      </c>
      <c r="F1239" s="11" t="s">
        <v>439</v>
      </c>
      <c r="G1239" s="13">
        <v>7845.5000000000009</v>
      </c>
      <c r="H1239" s="13">
        <v>9100.7800000000007</v>
      </c>
      <c r="I1239" s="14">
        <v>48</v>
      </c>
      <c r="J1239" s="15">
        <v>43429</v>
      </c>
      <c r="K1239" s="15">
        <v>44859</v>
      </c>
      <c r="L1239" s="13">
        <v>234224.13793103449</v>
      </c>
      <c r="M1239" s="13">
        <v>23422.413793103449</v>
      </c>
      <c r="N1239" s="16">
        <v>0</v>
      </c>
      <c r="O1239" s="13"/>
      <c r="P1239" s="13">
        <v>7845.5000000000009</v>
      </c>
      <c r="Q1239" s="13">
        <v>7845.5000000000009</v>
      </c>
      <c r="R1239" s="13">
        <v>7845.5000000000009</v>
      </c>
      <c r="S1239" s="13">
        <v>7845.5000000000009</v>
      </c>
      <c r="T1239" s="13">
        <v>7845.5000000000009</v>
      </c>
      <c r="U1239" s="13">
        <v>7845.5000000000009</v>
      </c>
      <c r="V1239" s="25">
        <v>7845.5000000000009</v>
      </c>
      <c r="W1239" s="13"/>
      <c r="X1239" s="13"/>
      <c r="Y1239" s="13"/>
      <c r="Z1239" s="38">
        <v>7845.5000000000009</v>
      </c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8"/>
      <c r="AR1239" s="38"/>
      <c r="AS1239" s="38"/>
      <c r="AT1239" s="38"/>
      <c r="AU1239" s="38"/>
      <c r="AV1239" s="38"/>
      <c r="AW1239" s="38"/>
      <c r="AX1239" s="38"/>
      <c r="AY1239" s="38"/>
      <c r="AZ1239" s="38"/>
      <c r="BA1239" s="38"/>
      <c r="BB1239" s="38"/>
      <c r="BC1239" s="38"/>
      <c r="BD1239" s="38"/>
      <c r="BE1239" s="38"/>
      <c r="BF1239" s="38"/>
      <c r="BG1239" s="38"/>
      <c r="BH1239" s="38"/>
      <c r="BI1239" s="38"/>
      <c r="BJ1239" s="38"/>
      <c r="BK1239" s="38"/>
      <c r="BL1239" s="38"/>
      <c r="BM1239" s="38"/>
      <c r="BN1239" s="38"/>
      <c r="BO1239" s="38"/>
      <c r="BP1239" s="38"/>
      <c r="BQ1239" s="39"/>
      <c r="BR1239" s="39"/>
      <c r="BS1239" s="39"/>
      <c r="BT1239" s="39"/>
      <c r="BU1239" s="39"/>
      <c r="BV1239" s="39"/>
      <c r="BW1239" s="39"/>
      <c r="BX1239" s="39"/>
      <c r="BY1239" s="39"/>
      <c r="BZ1239" s="39"/>
      <c r="CA1239" s="39"/>
      <c r="CB1239" s="39"/>
      <c r="CF1239" s="18">
        <f t="shared" si="152"/>
        <v>15691.000000000002</v>
      </c>
      <c r="CG1239" s="18">
        <f t="shared" si="150"/>
        <v>0</v>
      </c>
      <c r="CH1239" s="13">
        <f t="shared" si="151"/>
        <v>15691.000000000002</v>
      </c>
      <c r="CI1239" s="13">
        <f t="shared" si="153"/>
        <v>23422.413793103449</v>
      </c>
      <c r="CJ1239" s="13">
        <f t="shared" si="154"/>
        <v>39113.413793103449</v>
      </c>
      <c r="CK1239" s="13"/>
      <c r="CL1239" s="13">
        <f t="shared" si="155"/>
        <v>234224.13793103449</v>
      </c>
      <c r="CN1239" t="s">
        <v>420</v>
      </c>
      <c r="CO1239" t="s">
        <v>213</v>
      </c>
      <c r="CP1239" t="s">
        <v>1067</v>
      </c>
      <c r="CQ1239" t="s">
        <v>25</v>
      </c>
      <c r="CR1239" s="18">
        <f t="shared" si="156"/>
        <v>39113.413793103449</v>
      </c>
    </row>
    <row r="1240" spans="1:96" x14ac:dyDescent="0.25">
      <c r="A1240" t="s">
        <v>29</v>
      </c>
      <c r="B1240" s="11">
        <v>4422</v>
      </c>
      <c r="C1240">
        <v>550</v>
      </c>
      <c r="D1240" s="21" t="s">
        <v>968</v>
      </c>
      <c r="E1240" s="11" t="s">
        <v>1440</v>
      </c>
      <c r="F1240" s="11" t="s">
        <v>439</v>
      </c>
      <c r="G1240" s="13">
        <v>7845.5000000000009</v>
      </c>
      <c r="H1240" s="13">
        <v>9100.7800000000007</v>
      </c>
      <c r="I1240" s="14">
        <v>48</v>
      </c>
      <c r="J1240" s="15">
        <v>43429</v>
      </c>
      <c r="K1240" s="15">
        <v>44859</v>
      </c>
      <c r="L1240" s="13">
        <v>234224.13793103449</v>
      </c>
      <c r="M1240" s="13">
        <v>23422.413793103449</v>
      </c>
      <c r="N1240" s="16">
        <v>0</v>
      </c>
      <c r="O1240" s="13"/>
      <c r="P1240" s="13">
        <v>7845.5000000000009</v>
      </c>
      <c r="Q1240" s="13">
        <v>7845.5000000000009</v>
      </c>
      <c r="R1240" s="13">
        <v>7845.5000000000009</v>
      </c>
      <c r="S1240" s="13">
        <v>7845.5000000000009</v>
      </c>
      <c r="T1240" s="13">
        <v>7845.5000000000009</v>
      </c>
      <c r="U1240" s="13">
        <v>7845.5000000000009</v>
      </c>
      <c r="V1240" s="25">
        <v>7845.5000000000009</v>
      </c>
      <c r="W1240" s="13"/>
      <c r="X1240" s="13"/>
      <c r="Y1240" s="13"/>
      <c r="Z1240" s="38">
        <v>7845.5000000000009</v>
      </c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  <c r="AM1240" s="38"/>
      <c r="AN1240" s="38"/>
      <c r="AO1240" s="38"/>
      <c r="AP1240" s="38"/>
      <c r="AQ1240" s="38"/>
      <c r="AR1240" s="38"/>
      <c r="AS1240" s="38"/>
      <c r="AT1240" s="38"/>
      <c r="AU1240" s="38"/>
      <c r="AV1240" s="38"/>
      <c r="AW1240" s="38"/>
      <c r="AX1240" s="38"/>
      <c r="AY1240" s="38"/>
      <c r="AZ1240" s="38"/>
      <c r="BA1240" s="38"/>
      <c r="BB1240" s="38"/>
      <c r="BC1240" s="38"/>
      <c r="BD1240" s="38"/>
      <c r="BE1240" s="38"/>
      <c r="BF1240" s="38"/>
      <c r="BG1240" s="38"/>
      <c r="BH1240" s="38"/>
      <c r="BI1240" s="38"/>
      <c r="BJ1240" s="38"/>
      <c r="BK1240" s="38"/>
      <c r="BL1240" s="38"/>
      <c r="BM1240" s="38"/>
      <c r="BN1240" s="38"/>
      <c r="BO1240" s="38"/>
      <c r="BP1240" s="38"/>
      <c r="BQ1240" s="39"/>
      <c r="BR1240" s="39"/>
      <c r="BS1240" s="39"/>
      <c r="BT1240" s="39"/>
      <c r="BU1240" s="39"/>
      <c r="BV1240" s="39"/>
      <c r="BW1240" s="39"/>
      <c r="BX1240" s="39"/>
      <c r="BY1240" s="39"/>
      <c r="BZ1240" s="39"/>
      <c r="CA1240" s="39"/>
      <c r="CB1240" s="39"/>
      <c r="CF1240" s="18">
        <f t="shared" si="152"/>
        <v>15691.000000000002</v>
      </c>
      <c r="CG1240" s="18">
        <f t="shared" si="150"/>
        <v>0</v>
      </c>
      <c r="CH1240" s="13">
        <f t="shared" si="151"/>
        <v>15691.000000000002</v>
      </c>
      <c r="CI1240" s="13">
        <f t="shared" si="153"/>
        <v>23422.413793103449</v>
      </c>
      <c r="CJ1240" s="13">
        <f t="shared" si="154"/>
        <v>39113.413793103449</v>
      </c>
      <c r="CK1240" s="13"/>
      <c r="CL1240" s="13">
        <f t="shared" si="155"/>
        <v>234224.13793103449</v>
      </c>
      <c r="CN1240" t="s">
        <v>420</v>
      </c>
      <c r="CO1240" t="s">
        <v>213</v>
      </c>
      <c r="CP1240" t="s">
        <v>1067</v>
      </c>
      <c r="CQ1240" t="s">
        <v>25</v>
      </c>
      <c r="CR1240" s="18">
        <f t="shared" si="156"/>
        <v>39113.413793103449</v>
      </c>
    </row>
    <row r="1241" spans="1:96" x14ac:dyDescent="0.25">
      <c r="A1241" t="s">
        <v>29</v>
      </c>
      <c r="B1241" s="11">
        <v>4422</v>
      </c>
      <c r="C1241">
        <v>551</v>
      </c>
      <c r="D1241" s="21" t="s">
        <v>968</v>
      </c>
      <c r="E1241" s="11" t="s">
        <v>1441</v>
      </c>
      <c r="F1241" s="11" t="s">
        <v>439</v>
      </c>
      <c r="G1241" s="13">
        <v>7845.5000000000009</v>
      </c>
      <c r="H1241" s="13">
        <v>9100.7800000000007</v>
      </c>
      <c r="I1241" s="14">
        <v>48</v>
      </c>
      <c r="J1241" s="15">
        <v>43429</v>
      </c>
      <c r="K1241" s="15">
        <v>44859</v>
      </c>
      <c r="L1241" s="13">
        <v>234224.13793103449</v>
      </c>
      <c r="M1241" s="13">
        <v>23422.413793103449</v>
      </c>
      <c r="N1241" s="16">
        <v>0</v>
      </c>
      <c r="O1241" s="13"/>
      <c r="P1241" s="13">
        <v>7845.5000000000009</v>
      </c>
      <c r="Q1241" s="13">
        <v>7845.5000000000009</v>
      </c>
      <c r="R1241" s="13">
        <v>7845.5000000000009</v>
      </c>
      <c r="S1241" s="13">
        <v>7845.5000000000009</v>
      </c>
      <c r="T1241" s="13">
        <v>7845.5000000000009</v>
      </c>
      <c r="U1241" s="13">
        <v>7845.5000000000009</v>
      </c>
      <c r="V1241" s="25">
        <v>7845.5000000000009</v>
      </c>
      <c r="W1241" s="13"/>
      <c r="X1241" s="13"/>
      <c r="Y1241" s="13"/>
      <c r="Z1241" s="38">
        <v>7845.5000000000009</v>
      </c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  <c r="AM1241" s="38"/>
      <c r="AN1241" s="38"/>
      <c r="AO1241" s="38"/>
      <c r="AP1241" s="38"/>
      <c r="AQ1241" s="38"/>
      <c r="AR1241" s="38"/>
      <c r="AS1241" s="38"/>
      <c r="AT1241" s="38"/>
      <c r="AU1241" s="38"/>
      <c r="AV1241" s="38"/>
      <c r="AW1241" s="38"/>
      <c r="AX1241" s="38"/>
      <c r="AY1241" s="38"/>
      <c r="AZ1241" s="38"/>
      <c r="BA1241" s="38"/>
      <c r="BB1241" s="38"/>
      <c r="BC1241" s="38"/>
      <c r="BD1241" s="38"/>
      <c r="BE1241" s="38"/>
      <c r="BF1241" s="38"/>
      <c r="BG1241" s="38"/>
      <c r="BH1241" s="38"/>
      <c r="BI1241" s="38"/>
      <c r="BJ1241" s="38"/>
      <c r="BK1241" s="38"/>
      <c r="BL1241" s="38"/>
      <c r="BM1241" s="38"/>
      <c r="BN1241" s="38"/>
      <c r="BO1241" s="38"/>
      <c r="BP1241" s="38"/>
      <c r="BQ1241" s="39"/>
      <c r="BR1241" s="39"/>
      <c r="BS1241" s="39"/>
      <c r="BT1241" s="39"/>
      <c r="BU1241" s="39"/>
      <c r="BV1241" s="39"/>
      <c r="BW1241" s="39"/>
      <c r="BX1241" s="39"/>
      <c r="BY1241" s="39"/>
      <c r="BZ1241" s="39"/>
      <c r="CA1241" s="39"/>
      <c r="CB1241" s="39"/>
      <c r="CF1241" s="18">
        <f t="shared" si="152"/>
        <v>15691.000000000002</v>
      </c>
      <c r="CG1241" s="18">
        <f t="shared" si="150"/>
        <v>0</v>
      </c>
      <c r="CH1241" s="13">
        <f t="shared" si="151"/>
        <v>15691.000000000002</v>
      </c>
      <c r="CI1241" s="13">
        <f t="shared" si="153"/>
        <v>23422.413793103449</v>
      </c>
      <c r="CJ1241" s="13">
        <f t="shared" si="154"/>
        <v>39113.413793103449</v>
      </c>
      <c r="CK1241" s="13"/>
      <c r="CL1241" s="13">
        <f t="shared" si="155"/>
        <v>234224.13793103449</v>
      </c>
      <c r="CN1241" t="s">
        <v>420</v>
      </c>
      <c r="CO1241" t="s">
        <v>213</v>
      </c>
      <c r="CP1241" t="s">
        <v>1067</v>
      </c>
      <c r="CQ1241" t="s">
        <v>25</v>
      </c>
      <c r="CR1241" s="18">
        <f t="shared" si="156"/>
        <v>39113.413793103449</v>
      </c>
    </row>
    <row r="1242" spans="1:96" x14ac:dyDescent="0.25">
      <c r="A1242" t="s">
        <v>29</v>
      </c>
      <c r="B1242" s="11">
        <v>4422</v>
      </c>
      <c r="C1242">
        <v>552</v>
      </c>
      <c r="D1242" s="21" t="s">
        <v>968</v>
      </c>
      <c r="E1242" s="11" t="s">
        <v>1442</v>
      </c>
      <c r="F1242" s="11" t="s">
        <v>439</v>
      </c>
      <c r="G1242" s="13">
        <v>7845.5000000000009</v>
      </c>
      <c r="H1242" s="13">
        <v>9100.7800000000007</v>
      </c>
      <c r="I1242" s="14">
        <v>48</v>
      </c>
      <c r="J1242" s="15">
        <v>43429</v>
      </c>
      <c r="K1242" s="15">
        <v>44859</v>
      </c>
      <c r="L1242" s="13">
        <v>234224.13793103449</v>
      </c>
      <c r="M1242" s="13">
        <v>23422.413793103449</v>
      </c>
      <c r="N1242" s="16">
        <v>0</v>
      </c>
      <c r="O1242" s="13"/>
      <c r="P1242" s="13">
        <v>7845.5000000000009</v>
      </c>
      <c r="Q1242" s="13">
        <v>7845.5000000000009</v>
      </c>
      <c r="R1242" s="13">
        <v>7845.5000000000009</v>
      </c>
      <c r="S1242" s="13">
        <v>7845.5000000000009</v>
      </c>
      <c r="T1242" s="13">
        <v>7845.5000000000009</v>
      </c>
      <c r="U1242" s="13">
        <v>7845.5000000000009</v>
      </c>
      <c r="V1242" s="25">
        <v>7845.5000000000009</v>
      </c>
      <c r="W1242" s="13"/>
      <c r="X1242" s="13"/>
      <c r="Y1242" s="13"/>
      <c r="Z1242" s="38">
        <v>7845.5000000000009</v>
      </c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  <c r="AM1242" s="38"/>
      <c r="AN1242" s="38"/>
      <c r="AO1242" s="38"/>
      <c r="AP1242" s="38"/>
      <c r="AQ1242" s="38"/>
      <c r="AR1242" s="38"/>
      <c r="AS1242" s="38"/>
      <c r="AT1242" s="38"/>
      <c r="AU1242" s="38"/>
      <c r="AV1242" s="38"/>
      <c r="AW1242" s="38"/>
      <c r="AX1242" s="38"/>
      <c r="AY1242" s="38"/>
      <c r="AZ1242" s="38"/>
      <c r="BA1242" s="38"/>
      <c r="BB1242" s="38"/>
      <c r="BC1242" s="38"/>
      <c r="BD1242" s="38"/>
      <c r="BE1242" s="38"/>
      <c r="BF1242" s="38"/>
      <c r="BG1242" s="38"/>
      <c r="BH1242" s="38"/>
      <c r="BI1242" s="38"/>
      <c r="BJ1242" s="38"/>
      <c r="BK1242" s="38"/>
      <c r="BL1242" s="38"/>
      <c r="BM1242" s="38"/>
      <c r="BN1242" s="38"/>
      <c r="BO1242" s="38"/>
      <c r="BP1242" s="38"/>
      <c r="BQ1242" s="39"/>
      <c r="BR1242" s="39"/>
      <c r="BS1242" s="39"/>
      <c r="BT1242" s="39"/>
      <c r="BU1242" s="39"/>
      <c r="BV1242" s="39"/>
      <c r="BW1242" s="39"/>
      <c r="BX1242" s="39"/>
      <c r="BY1242" s="39"/>
      <c r="BZ1242" s="39"/>
      <c r="CA1242" s="39"/>
      <c r="CB1242" s="39"/>
      <c r="CF1242" s="18">
        <f t="shared" si="152"/>
        <v>15691.000000000002</v>
      </c>
      <c r="CG1242" s="18">
        <f t="shared" si="150"/>
        <v>0</v>
      </c>
      <c r="CH1242" s="13">
        <f t="shared" si="151"/>
        <v>15691.000000000002</v>
      </c>
      <c r="CI1242" s="13">
        <f t="shared" si="153"/>
        <v>23422.413793103449</v>
      </c>
      <c r="CJ1242" s="13">
        <f t="shared" si="154"/>
        <v>39113.413793103449</v>
      </c>
      <c r="CK1242" s="13"/>
      <c r="CL1242" s="13">
        <f t="shared" si="155"/>
        <v>234224.13793103449</v>
      </c>
      <c r="CN1242" t="s">
        <v>420</v>
      </c>
      <c r="CO1242" t="s">
        <v>213</v>
      </c>
      <c r="CP1242" t="s">
        <v>1067</v>
      </c>
      <c r="CQ1242" t="s">
        <v>25</v>
      </c>
      <c r="CR1242" s="18">
        <f t="shared" si="156"/>
        <v>39113.413793103449</v>
      </c>
    </row>
    <row r="1243" spans="1:96" x14ac:dyDescent="0.25">
      <c r="A1243" t="s">
        <v>29</v>
      </c>
      <c r="B1243" s="11">
        <v>4422</v>
      </c>
      <c r="C1243">
        <v>553</v>
      </c>
      <c r="D1243" s="21" t="s">
        <v>968</v>
      </c>
      <c r="E1243" s="11" t="s">
        <v>1443</v>
      </c>
      <c r="F1243" s="11" t="s">
        <v>439</v>
      </c>
      <c r="G1243" s="13">
        <v>7845.5000000000009</v>
      </c>
      <c r="H1243" s="13">
        <v>9100.7800000000007</v>
      </c>
      <c r="I1243" s="14">
        <v>48</v>
      </c>
      <c r="J1243" s="15">
        <v>43429</v>
      </c>
      <c r="K1243" s="15">
        <v>44859</v>
      </c>
      <c r="L1243" s="13">
        <v>245689.64655172414</v>
      </c>
      <c r="M1243" s="13">
        <v>24568.964655172414</v>
      </c>
      <c r="N1243" s="16">
        <v>0</v>
      </c>
      <c r="O1243" s="13"/>
      <c r="P1243" s="13">
        <v>7845.5000000000009</v>
      </c>
      <c r="Q1243" s="13">
        <v>7845.5000000000009</v>
      </c>
      <c r="R1243" s="13">
        <v>7845.5000000000009</v>
      </c>
      <c r="S1243" s="13">
        <v>7845.5000000000009</v>
      </c>
      <c r="T1243" s="13">
        <v>7845.5000000000009</v>
      </c>
      <c r="U1243" s="13">
        <v>7845.5000000000009</v>
      </c>
      <c r="V1243" s="25">
        <v>7845.5000000000009</v>
      </c>
      <c r="W1243" s="13"/>
      <c r="X1243" s="13"/>
      <c r="Y1243" s="13"/>
      <c r="Z1243" s="38">
        <v>7845.5000000000009</v>
      </c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  <c r="AM1243" s="38"/>
      <c r="AN1243" s="38"/>
      <c r="AO1243" s="38"/>
      <c r="AP1243" s="38"/>
      <c r="AQ1243" s="38"/>
      <c r="AR1243" s="38"/>
      <c r="AS1243" s="38"/>
      <c r="AT1243" s="38"/>
      <c r="AU1243" s="38"/>
      <c r="AV1243" s="38"/>
      <c r="AW1243" s="38"/>
      <c r="AX1243" s="38"/>
      <c r="AY1243" s="38"/>
      <c r="AZ1243" s="38"/>
      <c r="BA1243" s="38"/>
      <c r="BB1243" s="38"/>
      <c r="BC1243" s="38"/>
      <c r="BD1243" s="38"/>
      <c r="BE1243" s="38"/>
      <c r="BF1243" s="38"/>
      <c r="BG1243" s="38"/>
      <c r="BH1243" s="38"/>
      <c r="BI1243" s="38"/>
      <c r="BJ1243" s="38"/>
      <c r="BK1243" s="38"/>
      <c r="BL1243" s="38"/>
      <c r="BM1243" s="38"/>
      <c r="BN1243" s="38"/>
      <c r="BO1243" s="38"/>
      <c r="BP1243" s="38"/>
      <c r="BQ1243" s="39"/>
      <c r="BR1243" s="39"/>
      <c r="BS1243" s="39"/>
      <c r="BT1243" s="39"/>
      <c r="BU1243" s="39"/>
      <c r="BV1243" s="39"/>
      <c r="BW1243" s="39"/>
      <c r="BX1243" s="39"/>
      <c r="BY1243" s="39"/>
      <c r="BZ1243" s="39"/>
      <c r="CA1243" s="39"/>
      <c r="CB1243" s="39"/>
      <c r="CF1243" s="18">
        <f t="shared" si="152"/>
        <v>15691.000000000002</v>
      </c>
      <c r="CG1243" s="18">
        <f t="shared" si="150"/>
        <v>0</v>
      </c>
      <c r="CH1243" s="13">
        <f t="shared" si="151"/>
        <v>15691.000000000002</v>
      </c>
      <c r="CI1243" s="13">
        <f t="shared" si="153"/>
        <v>24568.964655172414</v>
      </c>
      <c r="CJ1243" s="13">
        <f t="shared" si="154"/>
        <v>40259.964655172414</v>
      </c>
      <c r="CK1243" s="13"/>
      <c r="CL1243" s="13">
        <f t="shared" si="155"/>
        <v>245689.64655172414</v>
      </c>
      <c r="CN1243" t="s">
        <v>420</v>
      </c>
      <c r="CO1243" t="s">
        <v>213</v>
      </c>
      <c r="CP1243" t="s">
        <v>1067</v>
      </c>
      <c r="CQ1243" t="s">
        <v>25</v>
      </c>
      <c r="CR1243" s="18">
        <f t="shared" si="156"/>
        <v>40259.964655172414</v>
      </c>
    </row>
    <row r="1244" spans="1:96" x14ac:dyDescent="0.25">
      <c r="A1244" t="s">
        <v>29</v>
      </c>
      <c r="B1244" s="11">
        <v>4422</v>
      </c>
      <c r="C1244">
        <v>554</v>
      </c>
      <c r="D1244" s="21" t="s">
        <v>968</v>
      </c>
      <c r="E1244" s="11" t="s">
        <v>1444</v>
      </c>
      <c r="F1244" s="11" t="s">
        <v>439</v>
      </c>
      <c r="G1244" s="13">
        <v>7845.5000000000009</v>
      </c>
      <c r="H1244" s="13">
        <v>9100.7800000000007</v>
      </c>
      <c r="I1244" s="14">
        <v>48</v>
      </c>
      <c r="J1244" s="15">
        <v>43429</v>
      </c>
      <c r="K1244" s="15">
        <v>44859</v>
      </c>
      <c r="L1244" s="13">
        <v>245689.64655172414</v>
      </c>
      <c r="M1244" s="13">
        <v>24568.964655172414</v>
      </c>
      <c r="N1244" s="16">
        <v>0</v>
      </c>
      <c r="O1244" s="13"/>
      <c r="P1244" s="13">
        <v>7845.5000000000009</v>
      </c>
      <c r="Q1244" s="13">
        <v>7845.5000000000009</v>
      </c>
      <c r="R1244" s="13">
        <v>7845.5000000000009</v>
      </c>
      <c r="S1244" s="13">
        <v>7845.5000000000009</v>
      </c>
      <c r="T1244" s="13">
        <v>7845.5000000000009</v>
      </c>
      <c r="U1244" s="13">
        <v>7845.5000000000009</v>
      </c>
      <c r="V1244" s="25">
        <v>7845.5000000000009</v>
      </c>
      <c r="W1244" s="13"/>
      <c r="X1244" s="13"/>
      <c r="Y1244" s="13"/>
      <c r="Z1244" s="38">
        <v>7845.5000000000009</v>
      </c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  <c r="AM1244" s="38"/>
      <c r="AN1244" s="38"/>
      <c r="AO1244" s="38"/>
      <c r="AP1244" s="38"/>
      <c r="AQ1244" s="38"/>
      <c r="AR1244" s="38"/>
      <c r="AS1244" s="38"/>
      <c r="AT1244" s="38"/>
      <c r="AU1244" s="38"/>
      <c r="AV1244" s="38"/>
      <c r="AW1244" s="38"/>
      <c r="AX1244" s="38"/>
      <c r="AY1244" s="38"/>
      <c r="AZ1244" s="38"/>
      <c r="BA1244" s="38"/>
      <c r="BB1244" s="38"/>
      <c r="BC1244" s="38"/>
      <c r="BD1244" s="38"/>
      <c r="BE1244" s="38"/>
      <c r="BF1244" s="38"/>
      <c r="BG1244" s="38"/>
      <c r="BH1244" s="38"/>
      <c r="BI1244" s="38"/>
      <c r="BJ1244" s="38"/>
      <c r="BK1244" s="38"/>
      <c r="BL1244" s="38"/>
      <c r="BM1244" s="38"/>
      <c r="BN1244" s="38"/>
      <c r="BO1244" s="38"/>
      <c r="BP1244" s="38"/>
      <c r="BQ1244" s="39"/>
      <c r="BR1244" s="39"/>
      <c r="BS1244" s="39"/>
      <c r="BT1244" s="39"/>
      <c r="BU1244" s="39"/>
      <c r="BV1244" s="39"/>
      <c r="BW1244" s="39"/>
      <c r="BX1244" s="39"/>
      <c r="BY1244" s="39"/>
      <c r="BZ1244" s="39"/>
      <c r="CA1244" s="39"/>
      <c r="CB1244" s="39"/>
      <c r="CF1244" s="18">
        <f t="shared" si="152"/>
        <v>15691.000000000002</v>
      </c>
      <c r="CG1244" s="18">
        <f t="shared" si="150"/>
        <v>0</v>
      </c>
      <c r="CH1244" s="13">
        <f t="shared" si="151"/>
        <v>15691.000000000002</v>
      </c>
      <c r="CI1244" s="13">
        <f t="shared" si="153"/>
        <v>24568.964655172414</v>
      </c>
      <c r="CJ1244" s="13">
        <f t="shared" si="154"/>
        <v>40259.964655172414</v>
      </c>
      <c r="CK1244" s="13"/>
      <c r="CL1244" s="13">
        <f t="shared" si="155"/>
        <v>245689.64655172414</v>
      </c>
      <c r="CN1244" t="s">
        <v>420</v>
      </c>
      <c r="CO1244" t="s">
        <v>213</v>
      </c>
      <c r="CP1244" t="s">
        <v>1067</v>
      </c>
      <c r="CQ1244" t="s">
        <v>25</v>
      </c>
      <c r="CR1244" s="18">
        <f t="shared" si="156"/>
        <v>40259.964655172414</v>
      </c>
    </row>
    <row r="1245" spans="1:96" x14ac:dyDescent="0.25">
      <c r="A1245" t="s">
        <v>29</v>
      </c>
      <c r="B1245" s="11">
        <v>4422</v>
      </c>
      <c r="C1245">
        <v>555</v>
      </c>
      <c r="D1245" s="21" t="s">
        <v>968</v>
      </c>
      <c r="E1245" s="11" t="s">
        <v>1445</v>
      </c>
      <c r="F1245" s="11" t="s">
        <v>439</v>
      </c>
      <c r="G1245" s="13">
        <v>7845.5000000000009</v>
      </c>
      <c r="H1245" s="13">
        <v>9100.7800000000007</v>
      </c>
      <c r="I1245" s="14">
        <v>48</v>
      </c>
      <c r="J1245" s="15">
        <v>43429</v>
      </c>
      <c r="K1245" s="15">
        <v>44859</v>
      </c>
      <c r="L1245" s="13">
        <v>245689.64655172414</v>
      </c>
      <c r="M1245" s="13">
        <v>24568.964655172414</v>
      </c>
      <c r="N1245" s="16">
        <v>0</v>
      </c>
      <c r="O1245" s="13"/>
      <c r="P1245" s="13">
        <v>7845.5000000000009</v>
      </c>
      <c r="Q1245" s="13">
        <v>7845.5000000000009</v>
      </c>
      <c r="R1245" s="13">
        <v>7845.5000000000009</v>
      </c>
      <c r="S1245" s="13">
        <v>7845.5000000000009</v>
      </c>
      <c r="T1245" s="13">
        <v>7845.5000000000009</v>
      </c>
      <c r="U1245" s="13">
        <v>7845.5000000000009</v>
      </c>
      <c r="V1245" s="25">
        <v>7845.5000000000009</v>
      </c>
      <c r="W1245" s="13"/>
      <c r="X1245" s="13"/>
      <c r="Y1245" s="13"/>
      <c r="Z1245" s="38">
        <v>7845.5000000000009</v>
      </c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  <c r="AM1245" s="38"/>
      <c r="AN1245" s="38"/>
      <c r="AO1245" s="38"/>
      <c r="AP1245" s="38"/>
      <c r="AQ1245" s="38"/>
      <c r="AR1245" s="38"/>
      <c r="AS1245" s="38"/>
      <c r="AT1245" s="38"/>
      <c r="AU1245" s="38"/>
      <c r="AV1245" s="38"/>
      <c r="AW1245" s="38"/>
      <c r="AX1245" s="38"/>
      <c r="AY1245" s="38"/>
      <c r="AZ1245" s="38"/>
      <c r="BA1245" s="38"/>
      <c r="BB1245" s="38"/>
      <c r="BC1245" s="38"/>
      <c r="BD1245" s="38"/>
      <c r="BE1245" s="38"/>
      <c r="BF1245" s="38"/>
      <c r="BG1245" s="38"/>
      <c r="BH1245" s="38"/>
      <c r="BI1245" s="38"/>
      <c r="BJ1245" s="38"/>
      <c r="BK1245" s="38"/>
      <c r="BL1245" s="38"/>
      <c r="BM1245" s="38"/>
      <c r="BN1245" s="38"/>
      <c r="BO1245" s="38"/>
      <c r="BP1245" s="38"/>
      <c r="BQ1245" s="39"/>
      <c r="BR1245" s="39"/>
      <c r="BS1245" s="39"/>
      <c r="BT1245" s="39"/>
      <c r="BU1245" s="39"/>
      <c r="BV1245" s="39"/>
      <c r="BW1245" s="39"/>
      <c r="BX1245" s="39"/>
      <c r="BY1245" s="39"/>
      <c r="BZ1245" s="39"/>
      <c r="CA1245" s="39"/>
      <c r="CB1245" s="39"/>
      <c r="CF1245" s="18">
        <f t="shared" si="152"/>
        <v>15691.000000000002</v>
      </c>
      <c r="CG1245" s="18">
        <f t="shared" si="150"/>
        <v>0</v>
      </c>
      <c r="CH1245" s="13">
        <f t="shared" si="151"/>
        <v>15691.000000000002</v>
      </c>
      <c r="CI1245" s="13">
        <f t="shared" si="153"/>
        <v>24568.964655172414</v>
      </c>
      <c r="CJ1245" s="13">
        <f t="shared" si="154"/>
        <v>40259.964655172414</v>
      </c>
      <c r="CK1245" s="13"/>
      <c r="CL1245" s="13">
        <f t="shared" si="155"/>
        <v>245689.64655172414</v>
      </c>
      <c r="CN1245" t="s">
        <v>420</v>
      </c>
      <c r="CO1245" t="s">
        <v>213</v>
      </c>
      <c r="CP1245" t="s">
        <v>1067</v>
      </c>
      <c r="CQ1245" t="s">
        <v>25</v>
      </c>
      <c r="CR1245" s="18">
        <f t="shared" si="156"/>
        <v>40259.964655172414</v>
      </c>
    </row>
    <row r="1246" spans="1:96" x14ac:dyDescent="0.25">
      <c r="A1246" t="s">
        <v>29</v>
      </c>
      <c r="B1246" s="11">
        <v>4422</v>
      </c>
      <c r="C1246">
        <v>556</v>
      </c>
      <c r="D1246" s="21" t="s">
        <v>968</v>
      </c>
      <c r="E1246" s="11" t="s">
        <v>1446</v>
      </c>
      <c r="F1246" s="11" t="s">
        <v>439</v>
      </c>
      <c r="G1246" s="13">
        <v>7845.5000000000009</v>
      </c>
      <c r="H1246" s="13">
        <v>9100.7800000000007</v>
      </c>
      <c r="I1246" s="14">
        <v>48</v>
      </c>
      <c r="J1246" s="15">
        <v>43429</v>
      </c>
      <c r="K1246" s="15">
        <v>44859</v>
      </c>
      <c r="L1246" s="13">
        <v>245689.64655172414</v>
      </c>
      <c r="M1246" s="13">
        <v>24568.964655172414</v>
      </c>
      <c r="N1246" s="16">
        <v>0</v>
      </c>
      <c r="O1246" s="13"/>
      <c r="P1246" s="13">
        <v>7845.5000000000009</v>
      </c>
      <c r="Q1246" s="13">
        <v>7845.5000000000009</v>
      </c>
      <c r="R1246" s="13">
        <v>7845.5000000000009</v>
      </c>
      <c r="S1246" s="13">
        <v>7845.5000000000009</v>
      </c>
      <c r="T1246" s="13">
        <v>7845.5000000000009</v>
      </c>
      <c r="U1246" s="13">
        <v>7845.5000000000009</v>
      </c>
      <c r="V1246" s="25">
        <v>7845.5000000000009</v>
      </c>
      <c r="W1246" s="13"/>
      <c r="X1246" s="13"/>
      <c r="Y1246" s="13"/>
      <c r="Z1246" s="38">
        <v>7845.5000000000009</v>
      </c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  <c r="AM1246" s="38"/>
      <c r="AN1246" s="38"/>
      <c r="AO1246" s="38"/>
      <c r="AP1246" s="38"/>
      <c r="AQ1246" s="38"/>
      <c r="AR1246" s="38"/>
      <c r="AS1246" s="38"/>
      <c r="AT1246" s="38"/>
      <c r="AU1246" s="38"/>
      <c r="AV1246" s="38"/>
      <c r="AW1246" s="38"/>
      <c r="AX1246" s="38"/>
      <c r="AY1246" s="38"/>
      <c r="AZ1246" s="38"/>
      <c r="BA1246" s="38"/>
      <c r="BB1246" s="38"/>
      <c r="BC1246" s="38"/>
      <c r="BD1246" s="38"/>
      <c r="BE1246" s="38"/>
      <c r="BF1246" s="38"/>
      <c r="BG1246" s="38"/>
      <c r="BH1246" s="38"/>
      <c r="BI1246" s="38"/>
      <c r="BJ1246" s="38"/>
      <c r="BK1246" s="38"/>
      <c r="BL1246" s="38"/>
      <c r="BM1246" s="38"/>
      <c r="BN1246" s="38"/>
      <c r="BO1246" s="38"/>
      <c r="BP1246" s="38"/>
      <c r="BQ1246" s="39"/>
      <c r="BR1246" s="39"/>
      <c r="BS1246" s="39"/>
      <c r="BT1246" s="39"/>
      <c r="BU1246" s="39"/>
      <c r="BV1246" s="39"/>
      <c r="BW1246" s="39"/>
      <c r="BX1246" s="39"/>
      <c r="BY1246" s="39"/>
      <c r="BZ1246" s="39"/>
      <c r="CA1246" s="39"/>
      <c r="CB1246" s="39"/>
      <c r="CF1246" s="18">
        <f t="shared" si="152"/>
        <v>15691.000000000002</v>
      </c>
      <c r="CG1246" s="18">
        <f t="shared" si="150"/>
        <v>0</v>
      </c>
      <c r="CH1246" s="13">
        <f t="shared" si="151"/>
        <v>15691.000000000002</v>
      </c>
      <c r="CI1246" s="13">
        <f t="shared" si="153"/>
        <v>24568.964655172414</v>
      </c>
      <c r="CJ1246" s="13">
        <f t="shared" si="154"/>
        <v>40259.964655172414</v>
      </c>
      <c r="CK1246" s="13"/>
      <c r="CL1246" s="13">
        <f t="shared" si="155"/>
        <v>245689.64655172414</v>
      </c>
      <c r="CN1246" t="s">
        <v>420</v>
      </c>
      <c r="CO1246" t="s">
        <v>213</v>
      </c>
      <c r="CP1246" t="s">
        <v>1067</v>
      </c>
      <c r="CQ1246" t="s">
        <v>25</v>
      </c>
      <c r="CR1246" s="18">
        <f t="shared" si="156"/>
        <v>40259.964655172414</v>
      </c>
    </row>
    <row r="1247" spans="1:96" x14ac:dyDescent="0.25">
      <c r="A1247" t="s">
        <v>29</v>
      </c>
      <c r="B1247" s="11">
        <v>4422</v>
      </c>
      <c r="C1247">
        <v>557</v>
      </c>
      <c r="D1247" s="21" t="s">
        <v>968</v>
      </c>
      <c r="E1247" s="11" t="s">
        <v>1447</v>
      </c>
      <c r="F1247" s="11" t="s">
        <v>439</v>
      </c>
      <c r="G1247" s="13">
        <v>7845.5000000000009</v>
      </c>
      <c r="H1247" s="13">
        <v>9100.7800000000007</v>
      </c>
      <c r="I1247" s="14">
        <v>48</v>
      </c>
      <c r="J1247" s="15">
        <v>43429</v>
      </c>
      <c r="K1247" s="15">
        <v>44859</v>
      </c>
      <c r="L1247" s="13">
        <v>245689.64655172414</v>
      </c>
      <c r="M1247" s="13">
        <v>24568.964655172414</v>
      </c>
      <c r="N1247" s="16">
        <v>0</v>
      </c>
      <c r="O1247" s="13"/>
      <c r="P1247" s="13">
        <v>7845.5000000000009</v>
      </c>
      <c r="Q1247" s="13">
        <v>7845.5000000000009</v>
      </c>
      <c r="R1247" s="13">
        <v>7845.5000000000009</v>
      </c>
      <c r="S1247" s="13">
        <v>7845.5000000000009</v>
      </c>
      <c r="T1247" s="13">
        <v>7845.5000000000009</v>
      </c>
      <c r="U1247" s="13">
        <v>7845.5000000000009</v>
      </c>
      <c r="V1247" s="25">
        <v>7845.5000000000009</v>
      </c>
      <c r="W1247" s="13"/>
      <c r="X1247" s="13"/>
      <c r="Y1247" s="13"/>
      <c r="Z1247" s="38">
        <v>7845.5000000000009</v>
      </c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8"/>
      <c r="AR1247" s="38"/>
      <c r="AS1247" s="38"/>
      <c r="AT1247" s="38"/>
      <c r="AU1247" s="38"/>
      <c r="AV1247" s="38"/>
      <c r="AW1247" s="38"/>
      <c r="AX1247" s="38"/>
      <c r="AY1247" s="38"/>
      <c r="AZ1247" s="38"/>
      <c r="BA1247" s="38"/>
      <c r="BB1247" s="38"/>
      <c r="BC1247" s="38"/>
      <c r="BD1247" s="38"/>
      <c r="BE1247" s="38"/>
      <c r="BF1247" s="38"/>
      <c r="BG1247" s="38"/>
      <c r="BH1247" s="38"/>
      <c r="BI1247" s="38"/>
      <c r="BJ1247" s="38"/>
      <c r="BK1247" s="38"/>
      <c r="BL1247" s="38"/>
      <c r="BM1247" s="38"/>
      <c r="BN1247" s="38"/>
      <c r="BO1247" s="38"/>
      <c r="BP1247" s="38"/>
      <c r="BQ1247" s="39"/>
      <c r="BR1247" s="39"/>
      <c r="BS1247" s="39"/>
      <c r="BT1247" s="39"/>
      <c r="BU1247" s="39"/>
      <c r="BV1247" s="39"/>
      <c r="BW1247" s="39"/>
      <c r="BX1247" s="39"/>
      <c r="BY1247" s="39"/>
      <c r="BZ1247" s="39"/>
      <c r="CA1247" s="39"/>
      <c r="CB1247" s="39"/>
      <c r="CF1247" s="18">
        <f t="shared" si="152"/>
        <v>15691.000000000002</v>
      </c>
      <c r="CG1247" s="18">
        <f t="shared" si="150"/>
        <v>0</v>
      </c>
      <c r="CH1247" s="13">
        <f t="shared" si="151"/>
        <v>15691.000000000002</v>
      </c>
      <c r="CI1247" s="13">
        <f t="shared" si="153"/>
        <v>24568.964655172414</v>
      </c>
      <c r="CJ1247" s="13">
        <f t="shared" si="154"/>
        <v>40259.964655172414</v>
      </c>
      <c r="CK1247" s="13"/>
      <c r="CL1247" s="13">
        <f t="shared" si="155"/>
        <v>245689.64655172414</v>
      </c>
      <c r="CN1247" t="s">
        <v>420</v>
      </c>
      <c r="CO1247" t="s">
        <v>213</v>
      </c>
      <c r="CP1247" t="s">
        <v>1067</v>
      </c>
      <c r="CQ1247" t="s">
        <v>25</v>
      </c>
      <c r="CR1247" s="18">
        <f t="shared" si="156"/>
        <v>40259.964655172414</v>
      </c>
    </row>
    <row r="1248" spans="1:96" x14ac:dyDescent="0.25">
      <c r="A1248" t="s">
        <v>29</v>
      </c>
      <c r="B1248" s="11">
        <v>4422</v>
      </c>
      <c r="C1248">
        <v>558</v>
      </c>
      <c r="D1248" s="21" t="s">
        <v>968</v>
      </c>
      <c r="E1248" s="11" t="s">
        <v>1448</v>
      </c>
      <c r="F1248" s="11" t="s">
        <v>439</v>
      </c>
      <c r="G1248" s="13">
        <v>4488.5775862068967</v>
      </c>
      <c r="H1248" s="13">
        <v>5206.75</v>
      </c>
      <c r="I1248" s="14">
        <v>48</v>
      </c>
      <c r="J1248" s="15">
        <v>43429</v>
      </c>
      <c r="K1248" s="15">
        <v>44859</v>
      </c>
      <c r="L1248" s="13">
        <v>245689.64655172414</v>
      </c>
      <c r="M1248" s="13">
        <v>24568.964655172414</v>
      </c>
      <c r="N1248" s="16">
        <v>0</v>
      </c>
      <c r="O1248" s="13"/>
      <c r="P1248" s="13">
        <v>4488.5775862068967</v>
      </c>
      <c r="Q1248" s="13">
        <v>4488.5775862068967</v>
      </c>
      <c r="R1248" s="13">
        <v>4488.5775862068967</v>
      </c>
      <c r="S1248" s="13">
        <v>4488.5775862068967</v>
      </c>
      <c r="T1248" s="13">
        <v>4488.5775862068967</v>
      </c>
      <c r="U1248" s="13">
        <v>4488.5775862068967</v>
      </c>
      <c r="V1248" s="25">
        <v>4488.5775862068967</v>
      </c>
      <c r="W1248" s="13"/>
      <c r="X1248" s="13"/>
      <c r="Y1248" s="13"/>
      <c r="Z1248" s="38">
        <v>4488.5775862068967</v>
      </c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  <c r="AM1248" s="38"/>
      <c r="AN1248" s="38"/>
      <c r="AO1248" s="38"/>
      <c r="AP1248" s="38"/>
      <c r="AQ1248" s="38"/>
      <c r="AR1248" s="38"/>
      <c r="AS1248" s="38"/>
      <c r="AT1248" s="38"/>
      <c r="AU1248" s="38"/>
      <c r="AV1248" s="38"/>
      <c r="AW1248" s="38"/>
      <c r="AX1248" s="38"/>
      <c r="AY1248" s="38"/>
      <c r="AZ1248" s="38"/>
      <c r="BA1248" s="38"/>
      <c r="BB1248" s="38"/>
      <c r="BC1248" s="38"/>
      <c r="BD1248" s="38"/>
      <c r="BE1248" s="38"/>
      <c r="BF1248" s="38"/>
      <c r="BG1248" s="38"/>
      <c r="BH1248" s="38"/>
      <c r="BI1248" s="38"/>
      <c r="BJ1248" s="38"/>
      <c r="BK1248" s="38"/>
      <c r="BL1248" s="38"/>
      <c r="BM1248" s="38"/>
      <c r="BN1248" s="38"/>
      <c r="BO1248" s="38"/>
      <c r="BP1248" s="38"/>
      <c r="BQ1248" s="39"/>
      <c r="BR1248" s="39"/>
      <c r="BS1248" s="39"/>
      <c r="BT1248" s="39"/>
      <c r="BU1248" s="39"/>
      <c r="BV1248" s="39"/>
      <c r="BW1248" s="39"/>
      <c r="BX1248" s="39"/>
      <c r="BY1248" s="39"/>
      <c r="BZ1248" s="39"/>
      <c r="CA1248" s="39"/>
      <c r="CB1248" s="39"/>
      <c r="CF1248" s="18">
        <f t="shared" si="152"/>
        <v>8977.1551724137935</v>
      </c>
      <c r="CG1248" s="18">
        <f t="shared" si="150"/>
        <v>0</v>
      </c>
      <c r="CH1248" s="13">
        <f t="shared" si="151"/>
        <v>8977.1551724137935</v>
      </c>
      <c r="CI1248" s="13">
        <f t="shared" si="153"/>
        <v>24568.964655172414</v>
      </c>
      <c r="CJ1248" s="13">
        <f t="shared" si="154"/>
        <v>33546.119827586212</v>
      </c>
      <c r="CK1248" s="13"/>
      <c r="CL1248" s="13">
        <f t="shared" si="155"/>
        <v>245689.64655172414</v>
      </c>
      <c r="CN1248" t="s">
        <v>977</v>
      </c>
      <c r="CO1248" t="s">
        <v>213</v>
      </c>
      <c r="CP1248" t="s">
        <v>993</v>
      </c>
      <c r="CQ1248" t="s">
        <v>25</v>
      </c>
      <c r="CR1248" s="18">
        <f t="shared" si="156"/>
        <v>33546.119827586212</v>
      </c>
    </row>
    <row r="1249" spans="1:96" x14ac:dyDescent="0.25">
      <c r="A1249" t="s">
        <v>29</v>
      </c>
      <c r="B1249" s="11">
        <v>4422</v>
      </c>
      <c r="C1249">
        <v>559</v>
      </c>
      <c r="D1249" s="21" t="s">
        <v>968</v>
      </c>
      <c r="E1249" s="11" t="s">
        <v>1449</v>
      </c>
      <c r="F1249" s="11" t="s">
        <v>439</v>
      </c>
      <c r="G1249" s="13">
        <v>7845.5000000000009</v>
      </c>
      <c r="H1249" s="13">
        <v>9100.7800000000007</v>
      </c>
      <c r="I1249" s="14">
        <v>48</v>
      </c>
      <c r="J1249" s="15">
        <v>43429</v>
      </c>
      <c r="K1249" s="15">
        <v>44859</v>
      </c>
      <c r="L1249" s="13">
        <v>245689.64655172414</v>
      </c>
      <c r="M1249" s="13">
        <v>24568.964655172414</v>
      </c>
      <c r="N1249" s="16">
        <v>0</v>
      </c>
      <c r="O1249" s="13"/>
      <c r="P1249" s="13">
        <v>7845.5000000000009</v>
      </c>
      <c r="Q1249" s="13">
        <v>7845.5000000000009</v>
      </c>
      <c r="R1249" s="13">
        <v>7845.5000000000009</v>
      </c>
      <c r="S1249" s="13">
        <v>7845.5000000000009</v>
      </c>
      <c r="T1249" s="13">
        <v>7845.5000000000009</v>
      </c>
      <c r="U1249" s="13">
        <v>7845.5000000000009</v>
      </c>
      <c r="V1249" s="25">
        <v>7845.5000000000009</v>
      </c>
      <c r="W1249" s="13"/>
      <c r="X1249" s="13"/>
      <c r="Y1249" s="13"/>
      <c r="Z1249" s="38">
        <v>7845.5000000000009</v>
      </c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  <c r="AM1249" s="38"/>
      <c r="AN1249" s="38"/>
      <c r="AO1249" s="38"/>
      <c r="AP1249" s="38"/>
      <c r="AQ1249" s="38"/>
      <c r="AR1249" s="38"/>
      <c r="AS1249" s="38"/>
      <c r="AT1249" s="38"/>
      <c r="AU1249" s="38"/>
      <c r="AV1249" s="38"/>
      <c r="AW1249" s="38"/>
      <c r="AX1249" s="38"/>
      <c r="AY1249" s="38"/>
      <c r="AZ1249" s="38"/>
      <c r="BA1249" s="38"/>
      <c r="BB1249" s="38"/>
      <c r="BC1249" s="38"/>
      <c r="BD1249" s="38"/>
      <c r="BE1249" s="38"/>
      <c r="BF1249" s="38"/>
      <c r="BG1249" s="38"/>
      <c r="BH1249" s="38"/>
      <c r="BI1249" s="38"/>
      <c r="BJ1249" s="38"/>
      <c r="BK1249" s="38"/>
      <c r="BL1249" s="38"/>
      <c r="BM1249" s="38"/>
      <c r="BN1249" s="38"/>
      <c r="BO1249" s="38"/>
      <c r="BP1249" s="38"/>
      <c r="BQ1249" s="39"/>
      <c r="BR1249" s="39"/>
      <c r="BS1249" s="39"/>
      <c r="BT1249" s="39"/>
      <c r="BU1249" s="39"/>
      <c r="BV1249" s="39"/>
      <c r="BW1249" s="39"/>
      <c r="BX1249" s="39"/>
      <c r="BY1249" s="39"/>
      <c r="BZ1249" s="39"/>
      <c r="CA1249" s="39"/>
      <c r="CB1249" s="39"/>
      <c r="CF1249" s="18">
        <f t="shared" si="152"/>
        <v>15691.000000000002</v>
      </c>
      <c r="CG1249" s="18">
        <f t="shared" si="150"/>
        <v>0</v>
      </c>
      <c r="CH1249" s="13">
        <f t="shared" si="151"/>
        <v>15691.000000000002</v>
      </c>
      <c r="CI1249" s="13">
        <f t="shared" si="153"/>
        <v>24568.964655172414</v>
      </c>
      <c r="CJ1249" s="13">
        <f t="shared" si="154"/>
        <v>40259.964655172414</v>
      </c>
      <c r="CK1249" s="13"/>
      <c r="CL1249" s="13">
        <f t="shared" si="155"/>
        <v>245689.64655172414</v>
      </c>
      <c r="CN1249" t="s">
        <v>420</v>
      </c>
      <c r="CO1249" t="s">
        <v>213</v>
      </c>
      <c r="CP1249" t="s">
        <v>1067</v>
      </c>
      <c r="CQ1249" t="s">
        <v>25</v>
      </c>
      <c r="CR1249" s="18">
        <f t="shared" si="156"/>
        <v>40259.964655172414</v>
      </c>
    </row>
    <row r="1250" spans="1:96" x14ac:dyDescent="0.25">
      <c r="A1250" t="s">
        <v>29</v>
      </c>
      <c r="B1250" s="11">
        <v>4422</v>
      </c>
      <c r="C1250">
        <v>561</v>
      </c>
      <c r="D1250" s="21" t="s">
        <v>968</v>
      </c>
      <c r="E1250" s="11" t="s">
        <v>1450</v>
      </c>
      <c r="F1250" s="11" t="s">
        <v>439</v>
      </c>
      <c r="G1250" s="13">
        <v>7845.5000000000009</v>
      </c>
      <c r="H1250" s="13">
        <v>9100.7800000000007</v>
      </c>
      <c r="I1250" s="14">
        <v>48</v>
      </c>
      <c r="J1250" s="15">
        <v>43429</v>
      </c>
      <c r="K1250" s="15">
        <v>44859</v>
      </c>
      <c r="L1250" s="13">
        <v>245689.64655172414</v>
      </c>
      <c r="M1250" s="13">
        <v>24568.964655172414</v>
      </c>
      <c r="N1250" s="16">
        <v>0</v>
      </c>
      <c r="O1250" s="13"/>
      <c r="P1250" s="13">
        <v>7845.5000000000009</v>
      </c>
      <c r="Q1250" s="13">
        <v>7845.5000000000009</v>
      </c>
      <c r="R1250" s="13">
        <v>7845.5000000000009</v>
      </c>
      <c r="S1250" s="13">
        <v>7845.5000000000009</v>
      </c>
      <c r="T1250" s="13">
        <v>7845.5000000000009</v>
      </c>
      <c r="U1250" s="13">
        <v>7845.5000000000009</v>
      </c>
      <c r="V1250" s="25">
        <v>7845.5000000000009</v>
      </c>
      <c r="W1250" s="13"/>
      <c r="X1250" s="13"/>
      <c r="Y1250" s="13"/>
      <c r="Z1250" s="38">
        <v>7845.5000000000009</v>
      </c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  <c r="AM1250" s="38"/>
      <c r="AN1250" s="38"/>
      <c r="AO1250" s="38"/>
      <c r="AP1250" s="38"/>
      <c r="AQ1250" s="38"/>
      <c r="AR1250" s="38"/>
      <c r="AS1250" s="38"/>
      <c r="AT1250" s="38"/>
      <c r="AU1250" s="38"/>
      <c r="AV1250" s="38"/>
      <c r="AW1250" s="38"/>
      <c r="AX1250" s="38"/>
      <c r="AY1250" s="38"/>
      <c r="AZ1250" s="38"/>
      <c r="BA1250" s="38"/>
      <c r="BB1250" s="38"/>
      <c r="BC1250" s="38"/>
      <c r="BD1250" s="38"/>
      <c r="BE1250" s="38"/>
      <c r="BF1250" s="38"/>
      <c r="BG1250" s="38"/>
      <c r="BH1250" s="38"/>
      <c r="BI1250" s="38"/>
      <c r="BJ1250" s="38"/>
      <c r="BK1250" s="38"/>
      <c r="BL1250" s="38"/>
      <c r="BM1250" s="38"/>
      <c r="BN1250" s="38"/>
      <c r="BO1250" s="38"/>
      <c r="BP1250" s="38"/>
      <c r="BQ1250" s="39"/>
      <c r="BR1250" s="39"/>
      <c r="BS1250" s="39"/>
      <c r="BT1250" s="39"/>
      <c r="BU1250" s="39"/>
      <c r="BV1250" s="39"/>
      <c r="BW1250" s="39"/>
      <c r="BX1250" s="39"/>
      <c r="BY1250" s="39"/>
      <c r="BZ1250" s="39"/>
      <c r="CA1250" s="39"/>
      <c r="CB1250" s="39"/>
      <c r="CF1250" s="18">
        <f t="shared" si="152"/>
        <v>15691.000000000002</v>
      </c>
      <c r="CG1250" s="18">
        <f t="shared" si="150"/>
        <v>0</v>
      </c>
      <c r="CH1250" s="13">
        <f t="shared" si="151"/>
        <v>15691.000000000002</v>
      </c>
      <c r="CI1250" s="13">
        <f t="shared" si="153"/>
        <v>24568.964655172414</v>
      </c>
      <c r="CJ1250" s="13">
        <f t="shared" si="154"/>
        <v>40259.964655172414</v>
      </c>
      <c r="CK1250" s="13"/>
      <c r="CL1250" s="13">
        <f t="shared" si="155"/>
        <v>245689.64655172414</v>
      </c>
      <c r="CN1250" t="s">
        <v>420</v>
      </c>
      <c r="CO1250" t="s">
        <v>213</v>
      </c>
      <c r="CP1250" t="s">
        <v>1067</v>
      </c>
      <c r="CQ1250" t="s">
        <v>25</v>
      </c>
      <c r="CR1250" s="18">
        <f t="shared" si="156"/>
        <v>40259.964655172414</v>
      </c>
    </row>
    <row r="1251" spans="1:96" x14ac:dyDescent="0.25">
      <c r="A1251" t="s">
        <v>29</v>
      </c>
      <c r="B1251" s="11">
        <v>4422</v>
      </c>
      <c r="C1251">
        <v>562</v>
      </c>
      <c r="D1251" s="21" t="s">
        <v>968</v>
      </c>
      <c r="E1251" s="11" t="s">
        <v>1451</v>
      </c>
      <c r="F1251" s="11" t="s">
        <v>439</v>
      </c>
      <c r="G1251" s="13">
        <v>7845.5000000000009</v>
      </c>
      <c r="H1251" s="13">
        <v>9100.7800000000007</v>
      </c>
      <c r="I1251" s="14">
        <v>48</v>
      </c>
      <c r="J1251" s="15">
        <v>43429</v>
      </c>
      <c r="K1251" s="15">
        <v>44859</v>
      </c>
      <c r="L1251" s="13">
        <v>245689.66379310348</v>
      </c>
      <c r="M1251" s="13">
        <v>24568.96637931035</v>
      </c>
      <c r="N1251" s="16">
        <v>0</v>
      </c>
      <c r="O1251" s="13"/>
      <c r="P1251" s="13">
        <v>7845.5000000000009</v>
      </c>
      <c r="Q1251" s="13">
        <v>7845.5000000000009</v>
      </c>
      <c r="R1251" s="13">
        <v>7845.5000000000009</v>
      </c>
      <c r="S1251" s="13">
        <v>7845.5000000000009</v>
      </c>
      <c r="T1251" s="13">
        <v>7845.5000000000009</v>
      </c>
      <c r="U1251" s="13">
        <v>7845.5000000000009</v>
      </c>
      <c r="V1251" s="25">
        <v>7845.5000000000009</v>
      </c>
      <c r="W1251" s="13"/>
      <c r="X1251" s="13"/>
      <c r="Y1251" s="13"/>
      <c r="Z1251" s="38">
        <v>7845.5000000000009</v>
      </c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  <c r="AM1251" s="38"/>
      <c r="AN1251" s="38"/>
      <c r="AO1251" s="38"/>
      <c r="AP1251" s="38"/>
      <c r="AQ1251" s="38"/>
      <c r="AR1251" s="38"/>
      <c r="AS1251" s="38"/>
      <c r="AT1251" s="38"/>
      <c r="AU1251" s="38"/>
      <c r="AV1251" s="38"/>
      <c r="AW1251" s="38"/>
      <c r="AX1251" s="38"/>
      <c r="AY1251" s="38"/>
      <c r="AZ1251" s="38"/>
      <c r="BA1251" s="38"/>
      <c r="BB1251" s="38"/>
      <c r="BC1251" s="38"/>
      <c r="BD1251" s="38"/>
      <c r="BE1251" s="38"/>
      <c r="BF1251" s="38"/>
      <c r="BG1251" s="38"/>
      <c r="BH1251" s="38"/>
      <c r="BI1251" s="38"/>
      <c r="BJ1251" s="38"/>
      <c r="BK1251" s="38"/>
      <c r="BL1251" s="38"/>
      <c r="BM1251" s="38"/>
      <c r="BN1251" s="38"/>
      <c r="BO1251" s="38"/>
      <c r="BP1251" s="38"/>
      <c r="BQ1251" s="39"/>
      <c r="BR1251" s="39"/>
      <c r="BS1251" s="39"/>
      <c r="BT1251" s="39"/>
      <c r="BU1251" s="39"/>
      <c r="BV1251" s="39"/>
      <c r="BW1251" s="39"/>
      <c r="BX1251" s="39"/>
      <c r="BY1251" s="39"/>
      <c r="BZ1251" s="39"/>
      <c r="CA1251" s="39"/>
      <c r="CB1251" s="39"/>
      <c r="CF1251" s="18">
        <f t="shared" si="152"/>
        <v>15691.000000000002</v>
      </c>
      <c r="CG1251" s="18">
        <f t="shared" si="150"/>
        <v>0</v>
      </c>
      <c r="CH1251" s="13">
        <f t="shared" si="151"/>
        <v>15691.000000000002</v>
      </c>
      <c r="CI1251" s="13">
        <f t="shared" si="153"/>
        <v>24568.96637931035</v>
      </c>
      <c r="CJ1251" s="13">
        <f t="shared" si="154"/>
        <v>40259.966379310354</v>
      </c>
      <c r="CK1251" s="13"/>
      <c r="CL1251" s="13">
        <f t="shared" si="155"/>
        <v>245689.66379310348</v>
      </c>
      <c r="CN1251" t="s">
        <v>420</v>
      </c>
      <c r="CO1251" t="s">
        <v>213</v>
      </c>
      <c r="CP1251" t="s">
        <v>1067</v>
      </c>
      <c r="CQ1251" t="s">
        <v>25</v>
      </c>
      <c r="CR1251" s="18">
        <f t="shared" si="156"/>
        <v>40259.966379310354</v>
      </c>
    </row>
    <row r="1252" spans="1:96" x14ac:dyDescent="0.25">
      <c r="A1252" t="s">
        <v>29</v>
      </c>
      <c r="B1252" s="11">
        <v>4422</v>
      </c>
      <c r="C1252">
        <v>590</v>
      </c>
      <c r="D1252" s="21" t="s">
        <v>968</v>
      </c>
      <c r="E1252" s="11" t="s">
        <v>1452</v>
      </c>
      <c r="F1252" s="11" t="s">
        <v>439</v>
      </c>
      <c r="G1252" s="13">
        <v>7845.5000000000009</v>
      </c>
      <c r="H1252" s="13">
        <v>9100.7800000000007</v>
      </c>
      <c r="I1252" s="14">
        <v>48</v>
      </c>
      <c r="J1252" s="15">
        <v>43429</v>
      </c>
      <c r="K1252" s="15">
        <v>44859</v>
      </c>
      <c r="L1252" s="13">
        <v>251293.10344827588</v>
      </c>
      <c r="M1252" s="13">
        <v>25129.310344827591</v>
      </c>
      <c r="N1252" s="16">
        <v>0</v>
      </c>
      <c r="O1252" s="13"/>
      <c r="P1252" s="13">
        <v>7845.5000000000009</v>
      </c>
      <c r="Q1252" s="13">
        <v>7845.5000000000009</v>
      </c>
      <c r="R1252" s="13">
        <v>7845.5000000000009</v>
      </c>
      <c r="S1252" s="13">
        <v>7845.5000000000009</v>
      </c>
      <c r="T1252" s="13">
        <v>7845.5000000000009</v>
      </c>
      <c r="U1252" s="13">
        <v>7845.5000000000009</v>
      </c>
      <c r="V1252" s="25">
        <v>7845.5000000000009</v>
      </c>
      <c r="W1252" s="13"/>
      <c r="X1252" s="13"/>
      <c r="Y1252" s="13"/>
      <c r="Z1252" s="38">
        <v>7845.5000000000009</v>
      </c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  <c r="AM1252" s="38"/>
      <c r="AN1252" s="38"/>
      <c r="AO1252" s="38"/>
      <c r="AP1252" s="38"/>
      <c r="AQ1252" s="38"/>
      <c r="AR1252" s="38"/>
      <c r="AS1252" s="38"/>
      <c r="AT1252" s="38"/>
      <c r="AU1252" s="38"/>
      <c r="AV1252" s="38"/>
      <c r="AW1252" s="38"/>
      <c r="AX1252" s="38"/>
      <c r="AY1252" s="38"/>
      <c r="AZ1252" s="38"/>
      <c r="BA1252" s="38"/>
      <c r="BB1252" s="38"/>
      <c r="BC1252" s="38"/>
      <c r="BD1252" s="38"/>
      <c r="BE1252" s="38"/>
      <c r="BF1252" s="38"/>
      <c r="BG1252" s="38"/>
      <c r="BH1252" s="38"/>
      <c r="BI1252" s="38"/>
      <c r="BJ1252" s="38"/>
      <c r="BK1252" s="38"/>
      <c r="BL1252" s="38"/>
      <c r="BM1252" s="38"/>
      <c r="BN1252" s="38"/>
      <c r="BO1252" s="38"/>
      <c r="BP1252" s="38"/>
      <c r="BQ1252" s="39"/>
      <c r="BR1252" s="39"/>
      <c r="BS1252" s="39"/>
      <c r="BT1252" s="39"/>
      <c r="BU1252" s="39"/>
      <c r="BV1252" s="39"/>
      <c r="BW1252" s="39"/>
      <c r="BX1252" s="39"/>
      <c r="BY1252" s="39"/>
      <c r="BZ1252" s="39"/>
      <c r="CA1252" s="39"/>
      <c r="CB1252" s="39"/>
      <c r="CF1252" s="18">
        <f t="shared" si="152"/>
        <v>15691.000000000002</v>
      </c>
      <c r="CG1252" s="18">
        <f t="shared" si="150"/>
        <v>0</v>
      </c>
      <c r="CH1252" s="13">
        <f t="shared" si="151"/>
        <v>15691.000000000002</v>
      </c>
      <c r="CI1252" s="13">
        <f t="shared" si="153"/>
        <v>25129.310344827591</v>
      </c>
      <c r="CJ1252" s="13">
        <f t="shared" si="154"/>
        <v>40820.310344827594</v>
      </c>
      <c r="CK1252" s="13"/>
      <c r="CL1252" s="13">
        <f t="shared" si="155"/>
        <v>251293.10344827588</v>
      </c>
      <c r="CN1252" t="s">
        <v>420</v>
      </c>
      <c r="CO1252" t="s">
        <v>213</v>
      </c>
      <c r="CP1252" t="s">
        <v>1067</v>
      </c>
      <c r="CQ1252" t="s">
        <v>25</v>
      </c>
      <c r="CR1252" s="18">
        <f t="shared" si="156"/>
        <v>40820.310344827594</v>
      </c>
    </row>
    <row r="1253" spans="1:96" x14ac:dyDescent="0.25">
      <c r="A1253" t="s">
        <v>29</v>
      </c>
      <c r="B1253" s="11">
        <v>4422</v>
      </c>
      <c r="C1253">
        <v>591</v>
      </c>
      <c r="D1253" s="21" t="s">
        <v>968</v>
      </c>
      <c r="E1253" s="11" t="s">
        <v>1453</v>
      </c>
      <c r="F1253" s="11" t="s">
        <v>439</v>
      </c>
      <c r="G1253" s="13">
        <v>7845.5000000000009</v>
      </c>
      <c r="H1253" s="13">
        <v>9100.7800000000007</v>
      </c>
      <c r="I1253" s="14">
        <v>48</v>
      </c>
      <c r="J1253" s="15">
        <v>43429</v>
      </c>
      <c r="K1253" s="15">
        <v>44859</v>
      </c>
      <c r="L1253" s="13">
        <v>251293.10344827588</v>
      </c>
      <c r="M1253" s="13">
        <v>25129.310344827591</v>
      </c>
      <c r="N1253" s="16">
        <v>0</v>
      </c>
      <c r="O1253" s="13"/>
      <c r="P1253" s="13">
        <v>7845.5000000000009</v>
      </c>
      <c r="Q1253" s="13">
        <v>7845.5000000000009</v>
      </c>
      <c r="R1253" s="13">
        <v>7845.5000000000009</v>
      </c>
      <c r="S1253" s="13">
        <v>7845.5000000000009</v>
      </c>
      <c r="T1253" s="13">
        <v>7845.5000000000009</v>
      </c>
      <c r="U1253" s="13">
        <v>7845.5000000000009</v>
      </c>
      <c r="V1253" s="25">
        <v>7845.5000000000009</v>
      </c>
      <c r="W1253" s="13"/>
      <c r="X1253" s="13"/>
      <c r="Y1253" s="13"/>
      <c r="Z1253" s="38">
        <v>7845.5000000000009</v>
      </c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  <c r="AM1253" s="38"/>
      <c r="AN1253" s="38"/>
      <c r="AO1253" s="38"/>
      <c r="AP1253" s="38"/>
      <c r="AQ1253" s="38"/>
      <c r="AR1253" s="38"/>
      <c r="AS1253" s="38"/>
      <c r="AT1253" s="38"/>
      <c r="AU1253" s="38"/>
      <c r="AV1253" s="38"/>
      <c r="AW1253" s="38"/>
      <c r="AX1253" s="38"/>
      <c r="AY1253" s="38"/>
      <c r="AZ1253" s="38"/>
      <c r="BA1253" s="38"/>
      <c r="BB1253" s="38"/>
      <c r="BC1253" s="38"/>
      <c r="BD1253" s="38"/>
      <c r="BE1253" s="38"/>
      <c r="BF1253" s="38"/>
      <c r="BG1253" s="38"/>
      <c r="BH1253" s="38"/>
      <c r="BI1253" s="38"/>
      <c r="BJ1253" s="38"/>
      <c r="BK1253" s="38"/>
      <c r="BL1253" s="38"/>
      <c r="BM1253" s="38"/>
      <c r="BN1253" s="38"/>
      <c r="BO1253" s="38"/>
      <c r="BP1253" s="38"/>
      <c r="BQ1253" s="39"/>
      <c r="BR1253" s="39"/>
      <c r="BS1253" s="39"/>
      <c r="BT1253" s="39"/>
      <c r="BU1253" s="39"/>
      <c r="BV1253" s="39"/>
      <c r="BW1253" s="39"/>
      <c r="BX1253" s="39"/>
      <c r="BY1253" s="39"/>
      <c r="BZ1253" s="39"/>
      <c r="CA1253" s="39"/>
      <c r="CB1253" s="39"/>
      <c r="CF1253" s="18">
        <f t="shared" si="152"/>
        <v>15691.000000000002</v>
      </c>
      <c r="CG1253" s="18">
        <f t="shared" si="150"/>
        <v>0</v>
      </c>
      <c r="CH1253" s="13">
        <f t="shared" si="151"/>
        <v>15691.000000000002</v>
      </c>
      <c r="CI1253" s="13">
        <f t="shared" si="153"/>
        <v>25129.310344827591</v>
      </c>
      <c r="CJ1253" s="13">
        <f t="shared" si="154"/>
        <v>40820.310344827594</v>
      </c>
      <c r="CK1253" s="13"/>
      <c r="CL1253" s="13">
        <f t="shared" si="155"/>
        <v>251293.10344827588</v>
      </c>
      <c r="CN1253" t="s">
        <v>420</v>
      </c>
      <c r="CO1253" t="s">
        <v>213</v>
      </c>
      <c r="CP1253" t="s">
        <v>1067</v>
      </c>
      <c r="CQ1253" t="s">
        <v>25</v>
      </c>
      <c r="CR1253" s="18">
        <f t="shared" si="156"/>
        <v>40820.310344827594</v>
      </c>
    </row>
    <row r="1254" spans="1:96" x14ac:dyDescent="0.25">
      <c r="A1254" t="s">
        <v>29</v>
      </c>
      <c r="B1254" s="11">
        <v>4422</v>
      </c>
      <c r="C1254" s="62">
        <v>592</v>
      </c>
      <c r="D1254" s="21" t="s">
        <v>968</v>
      </c>
      <c r="E1254" s="27" t="s">
        <v>1454</v>
      </c>
      <c r="F1254" s="11" t="s">
        <v>439</v>
      </c>
      <c r="G1254" s="13">
        <v>7845.5000000000009</v>
      </c>
      <c r="H1254" s="13">
        <v>9100.7800000000007</v>
      </c>
      <c r="I1254" s="14">
        <v>48</v>
      </c>
      <c r="J1254" s="15">
        <v>43429</v>
      </c>
      <c r="K1254" s="15">
        <v>44859</v>
      </c>
      <c r="L1254" s="13">
        <v>251293.10344827588</v>
      </c>
      <c r="M1254" s="13">
        <v>25129.310344827591</v>
      </c>
      <c r="N1254" s="16">
        <v>0</v>
      </c>
      <c r="O1254" s="13"/>
      <c r="P1254" s="13">
        <v>7845.5000000000009</v>
      </c>
      <c r="Q1254" s="13">
        <v>7845.5000000000009</v>
      </c>
      <c r="R1254" s="13">
        <v>7845.5000000000009</v>
      </c>
      <c r="S1254" s="13">
        <v>7845.5000000000009</v>
      </c>
      <c r="T1254" s="13">
        <v>7845.5000000000009</v>
      </c>
      <c r="U1254" s="13">
        <v>7845.5000000000009</v>
      </c>
      <c r="V1254" s="25">
        <v>7845.5000000000009</v>
      </c>
      <c r="W1254" s="13"/>
      <c r="X1254" s="13"/>
      <c r="Y1254" s="13"/>
      <c r="Z1254" s="38">
        <v>7845.5000000000009</v>
      </c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  <c r="AM1254" s="38"/>
      <c r="AN1254" s="38"/>
      <c r="AO1254" s="38"/>
      <c r="AP1254" s="38"/>
      <c r="AQ1254" s="38"/>
      <c r="AR1254" s="38"/>
      <c r="AS1254" s="38"/>
      <c r="AT1254" s="38"/>
      <c r="AU1254" s="38"/>
      <c r="AV1254" s="38"/>
      <c r="AW1254" s="38"/>
      <c r="AX1254" s="38"/>
      <c r="AY1254" s="38"/>
      <c r="AZ1254" s="38"/>
      <c r="BA1254" s="38"/>
      <c r="BB1254" s="38"/>
      <c r="BC1254" s="38"/>
      <c r="BD1254" s="38"/>
      <c r="BE1254" s="38"/>
      <c r="BF1254" s="38"/>
      <c r="BG1254" s="38"/>
      <c r="BH1254" s="38"/>
      <c r="BI1254" s="38"/>
      <c r="BJ1254" s="38"/>
      <c r="BK1254" s="38"/>
      <c r="BL1254" s="38"/>
      <c r="BM1254" s="38"/>
      <c r="BN1254" s="38"/>
      <c r="BO1254" s="38"/>
      <c r="BP1254" s="38"/>
      <c r="BQ1254" s="39"/>
      <c r="BR1254" s="39"/>
      <c r="BS1254" s="39"/>
      <c r="BT1254" s="39"/>
      <c r="BU1254" s="39"/>
      <c r="BV1254" s="39"/>
      <c r="BW1254" s="39"/>
      <c r="BX1254" s="39"/>
      <c r="BY1254" s="39"/>
      <c r="BZ1254" s="39"/>
      <c r="CA1254" s="39"/>
      <c r="CB1254" s="39"/>
      <c r="CF1254" s="18">
        <f t="shared" si="152"/>
        <v>15691.000000000002</v>
      </c>
      <c r="CG1254" s="18">
        <f t="shared" si="150"/>
        <v>0</v>
      </c>
      <c r="CH1254" s="13">
        <f t="shared" si="151"/>
        <v>15691.000000000002</v>
      </c>
      <c r="CI1254" s="13">
        <f t="shared" si="153"/>
        <v>25129.310344827591</v>
      </c>
      <c r="CJ1254" s="13">
        <f t="shared" si="154"/>
        <v>40820.310344827594</v>
      </c>
      <c r="CK1254" s="13"/>
      <c r="CL1254" s="13">
        <f t="shared" si="155"/>
        <v>251293.10344827588</v>
      </c>
      <c r="CN1254" t="s">
        <v>420</v>
      </c>
      <c r="CO1254" t="s">
        <v>213</v>
      </c>
      <c r="CP1254" t="s">
        <v>1067</v>
      </c>
      <c r="CQ1254" t="s">
        <v>25</v>
      </c>
      <c r="CR1254" s="18">
        <f t="shared" si="156"/>
        <v>40820.310344827594</v>
      </c>
    </row>
    <row r="1255" spans="1:96" x14ac:dyDescent="0.25">
      <c r="A1255" t="s">
        <v>29</v>
      </c>
      <c r="B1255" s="11">
        <v>4422</v>
      </c>
      <c r="C1255">
        <v>594</v>
      </c>
      <c r="D1255" s="21" t="s">
        <v>968</v>
      </c>
      <c r="E1255" s="11" t="s">
        <v>1455</v>
      </c>
      <c r="F1255" s="11" t="s">
        <v>439</v>
      </c>
      <c r="G1255" s="13">
        <v>7845.5000000000009</v>
      </c>
      <c r="H1255" s="13">
        <v>9100.7800000000007</v>
      </c>
      <c r="I1255" s="14">
        <v>48</v>
      </c>
      <c r="J1255" s="15">
        <v>43429</v>
      </c>
      <c r="K1255" s="15">
        <v>44859</v>
      </c>
      <c r="L1255" s="13">
        <v>251293.10344827588</v>
      </c>
      <c r="M1255" s="13">
        <v>25129.310344827591</v>
      </c>
      <c r="N1255" s="16">
        <v>0</v>
      </c>
      <c r="O1255" s="13"/>
      <c r="P1255" s="13">
        <v>7845.5000000000009</v>
      </c>
      <c r="Q1255" s="13">
        <v>7845.5000000000009</v>
      </c>
      <c r="R1255" s="13">
        <v>7845.5000000000009</v>
      </c>
      <c r="S1255" s="13">
        <v>7845.5000000000009</v>
      </c>
      <c r="T1255" s="13">
        <v>7845.5000000000009</v>
      </c>
      <c r="U1255" s="13">
        <v>7845.5000000000009</v>
      </c>
      <c r="V1255" s="25">
        <v>7845.5000000000009</v>
      </c>
      <c r="W1255" s="13"/>
      <c r="X1255" s="13"/>
      <c r="Y1255" s="13"/>
      <c r="Z1255" s="38">
        <v>7845.5000000000009</v>
      </c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  <c r="AM1255" s="38"/>
      <c r="AN1255" s="38"/>
      <c r="AO1255" s="38"/>
      <c r="AP1255" s="38"/>
      <c r="AQ1255" s="38"/>
      <c r="AR1255" s="38"/>
      <c r="AS1255" s="38"/>
      <c r="AT1255" s="38"/>
      <c r="AU1255" s="38"/>
      <c r="AV1255" s="38"/>
      <c r="AW1255" s="38"/>
      <c r="AX1255" s="38"/>
      <c r="AY1255" s="38"/>
      <c r="AZ1255" s="38"/>
      <c r="BA1255" s="38"/>
      <c r="BB1255" s="38"/>
      <c r="BC1255" s="38"/>
      <c r="BD1255" s="38"/>
      <c r="BE1255" s="38"/>
      <c r="BF1255" s="38"/>
      <c r="BG1255" s="38"/>
      <c r="BH1255" s="38"/>
      <c r="BI1255" s="38"/>
      <c r="BJ1255" s="38"/>
      <c r="BK1255" s="38"/>
      <c r="BL1255" s="38"/>
      <c r="BM1255" s="38"/>
      <c r="BN1255" s="38"/>
      <c r="BO1255" s="38"/>
      <c r="BP1255" s="38"/>
      <c r="BQ1255" s="39"/>
      <c r="BR1255" s="39"/>
      <c r="BS1255" s="39"/>
      <c r="BT1255" s="39"/>
      <c r="BU1255" s="39"/>
      <c r="BV1255" s="39"/>
      <c r="BW1255" s="39"/>
      <c r="BX1255" s="39"/>
      <c r="BY1255" s="39"/>
      <c r="BZ1255" s="39"/>
      <c r="CA1255" s="39"/>
      <c r="CB1255" s="39"/>
      <c r="CF1255" s="18">
        <f t="shared" si="152"/>
        <v>15691.000000000002</v>
      </c>
      <c r="CG1255" s="18">
        <f t="shared" si="150"/>
        <v>0</v>
      </c>
      <c r="CH1255" s="13">
        <f t="shared" si="151"/>
        <v>15691.000000000002</v>
      </c>
      <c r="CI1255" s="13">
        <f t="shared" si="153"/>
        <v>25129.310344827591</v>
      </c>
      <c r="CJ1255" s="13">
        <f t="shared" si="154"/>
        <v>40820.310344827594</v>
      </c>
      <c r="CK1255" s="13"/>
      <c r="CL1255" s="13">
        <f t="shared" si="155"/>
        <v>251293.10344827588</v>
      </c>
      <c r="CN1255" t="s">
        <v>420</v>
      </c>
      <c r="CO1255" t="s">
        <v>213</v>
      </c>
      <c r="CP1255" t="s">
        <v>1067</v>
      </c>
      <c r="CQ1255" t="s">
        <v>25</v>
      </c>
      <c r="CR1255" s="18">
        <f t="shared" si="156"/>
        <v>40820.310344827594</v>
      </c>
    </row>
    <row r="1256" spans="1:96" x14ac:dyDescent="0.25">
      <c r="A1256" t="s">
        <v>29</v>
      </c>
      <c r="B1256" s="11">
        <v>4422</v>
      </c>
      <c r="C1256">
        <v>595</v>
      </c>
      <c r="D1256" s="21" t="s">
        <v>968</v>
      </c>
      <c r="E1256" s="11" t="s">
        <v>1456</v>
      </c>
      <c r="F1256" s="11" t="s">
        <v>439</v>
      </c>
      <c r="G1256" s="13">
        <v>7845.5000000000009</v>
      </c>
      <c r="H1256" s="13">
        <v>9100.7800000000007</v>
      </c>
      <c r="I1256" s="14">
        <v>48</v>
      </c>
      <c r="J1256" s="15">
        <v>43429</v>
      </c>
      <c r="K1256" s="15">
        <v>44859</v>
      </c>
      <c r="L1256" s="13">
        <v>251293.10344827588</v>
      </c>
      <c r="M1256" s="13">
        <v>25129.310344827591</v>
      </c>
      <c r="N1256" s="16">
        <v>0</v>
      </c>
      <c r="O1256" s="13"/>
      <c r="P1256" s="13">
        <v>7845.5000000000009</v>
      </c>
      <c r="Q1256" s="13">
        <v>7845.5000000000009</v>
      </c>
      <c r="R1256" s="13">
        <v>7845.5000000000009</v>
      </c>
      <c r="S1256" s="13">
        <v>7845.5000000000009</v>
      </c>
      <c r="T1256" s="13">
        <v>7845.5000000000009</v>
      </c>
      <c r="U1256" s="13">
        <v>7845.5000000000009</v>
      </c>
      <c r="V1256" s="25">
        <v>7845.5000000000009</v>
      </c>
      <c r="W1256" s="13"/>
      <c r="X1256" s="13"/>
      <c r="Y1256" s="13"/>
      <c r="Z1256" s="38">
        <v>7845.5000000000009</v>
      </c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  <c r="AM1256" s="38"/>
      <c r="AN1256" s="38"/>
      <c r="AO1256" s="38"/>
      <c r="AP1256" s="38"/>
      <c r="AQ1256" s="38"/>
      <c r="AR1256" s="38"/>
      <c r="AS1256" s="38"/>
      <c r="AT1256" s="38"/>
      <c r="AU1256" s="38"/>
      <c r="AV1256" s="38"/>
      <c r="AW1256" s="38"/>
      <c r="AX1256" s="38"/>
      <c r="AY1256" s="38"/>
      <c r="AZ1256" s="38"/>
      <c r="BA1256" s="38"/>
      <c r="BB1256" s="38"/>
      <c r="BC1256" s="38"/>
      <c r="BD1256" s="38"/>
      <c r="BE1256" s="38"/>
      <c r="BF1256" s="38"/>
      <c r="BG1256" s="38"/>
      <c r="BH1256" s="38"/>
      <c r="BI1256" s="38"/>
      <c r="BJ1256" s="38"/>
      <c r="BK1256" s="38"/>
      <c r="BL1256" s="38"/>
      <c r="BM1256" s="38"/>
      <c r="BN1256" s="38"/>
      <c r="BO1256" s="38"/>
      <c r="BP1256" s="38"/>
      <c r="BQ1256" s="39"/>
      <c r="BR1256" s="39"/>
      <c r="BS1256" s="39"/>
      <c r="BT1256" s="39"/>
      <c r="BU1256" s="39"/>
      <c r="BV1256" s="39"/>
      <c r="BW1256" s="39"/>
      <c r="BX1256" s="39"/>
      <c r="BY1256" s="39"/>
      <c r="BZ1256" s="39"/>
      <c r="CA1256" s="39"/>
      <c r="CB1256" s="39"/>
      <c r="CF1256" s="18">
        <f t="shared" si="152"/>
        <v>15691.000000000002</v>
      </c>
      <c r="CG1256" s="18">
        <f t="shared" si="150"/>
        <v>0</v>
      </c>
      <c r="CH1256" s="13">
        <f t="shared" si="151"/>
        <v>15691.000000000002</v>
      </c>
      <c r="CI1256" s="13">
        <f t="shared" si="153"/>
        <v>25129.310344827591</v>
      </c>
      <c r="CJ1256" s="13">
        <f t="shared" si="154"/>
        <v>40820.310344827594</v>
      </c>
      <c r="CK1256" s="13"/>
      <c r="CL1256" s="13">
        <f t="shared" si="155"/>
        <v>251293.10344827588</v>
      </c>
      <c r="CN1256" t="s">
        <v>420</v>
      </c>
      <c r="CO1256" t="s">
        <v>213</v>
      </c>
      <c r="CP1256" t="s">
        <v>1067</v>
      </c>
      <c r="CQ1256" t="s">
        <v>25</v>
      </c>
      <c r="CR1256" s="18">
        <f t="shared" si="156"/>
        <v>40820.310344827594</v>
      </c>
    </row>
    <row r="1257" spans="1:96" x14ac:dyDescent="0.25">
      <c r="A1257" t="s">
        <v>29</v>
      </c>
      <c r="B1257" s="11">
        <v>4422</v>
      </c>
      <c r="C1257">
        <v>596</v>
      </c>
      <c r="D1257" s="21" t="s">
        <v>968</v>
      </c>
      <c r="E1257" s="11" t="s">
        <v>1457</v>
      </c>
      <c r="F1257" s="11" t="s">
        <v>439</v>
      </c>
      <c r="G1257" s="13">
        <v>7845.5000000000009</v>
      </c>
      <c r="H1257" s="13">
        <v>9100.7800000000007</v>
      </c>
      <c r="I1257" s="14">
        <v>48</v>
      </c>
      <c r="J1257" s="15">
        <v>43429</v>
      </c>
      <c r="K1257" s="15">
        <v>44859</v>
      </c>
      <c r="L1257" s="13">
        <v>251293.10344827588</v>
      </c>
      <c r="M1257" s="13">
        <v>25129.310344827591</v>
      </c>
      <c r="N1257" s="16">
        <v>0</v>
      </c>
      <c r="O1257" s="13"/>
      <c r="P1257" s="13">
        <v>7845.5000000000009</v>
      </c>
      <c r="Q1257" s="13">
        <v>7845.5000000000009</v>
      </c>
      <c r="R1257" s="13">
        <v>7845.5000000000009</v>
      </c>
      <c r="S1257" s="13">
        <v>7845.5000000000009</v>
      </c>
      <c r="T1257" s="13">
        <v>7845.5000000000009</v>
      </c>
      <c r="U1257" s="13">
        <v>7845.5000000000009</v>
      </c>
      <c r="V1257" s="25">
        <v>7845.5000000000009</v>
      </c>
      <c r="W1257" s="13"/>
      <c r="X1257" s="13"/>
      <c r="Y1257" s="13"/>
      <c r="Z1257" s="38">
        <v>7845.5000000000009</v>
      </c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  <c r="AM1257" s="38"/>
      <c r="AN1257" s="38"/>
      <c r="AO1257" s="38"/>
      <c r="AP1257" s="38"/>
      <c r="AQ1257" s="38"/>
      <c r="AR1257" s="38"/>
      <c r="AS1257" s="38"/>
      <c r="AT1257" s="38"/>
      <c r="AU1257" s="38"/>
      <c r="AV1257" s="38"/>
      <c r="AW1257" s="38"/>
      <c r="AX1257" s="38"/>
      <c r="AY1257" s="38"/>
      <c r="AZ1257" s="38"/>
      <c r="BA1257" s="38"/>
      <c r="BB1257" s="38"/>
      <c r="BC1257" s="38"/>
      <c r="BD1257" s="38"/>
      <c r="BE1257" s="38"/>
      <c r="BF1257" s="38"/>
      <c r="BG1257" s="38"/>
      <c r="BH1257" s="38"/>
      <c r="BI1257" s="38"/>
      <c r="BJ1257" s="38"/>
      <c r="BK1257" s="38"/>
      <c r="BL1257" s="38"/>
      <c r="BM1257" s="38"/>
      <c r="BN1257" s="38"/>
      <c r="BO1257" s="38"/>
      <c r="BP1257" s="38"/>
      <c r="BQ1257" s="39"/>
      <c r="BR1257" s="39"/>
      <c r="BS1257" s="39"/>
      <c r="BT1257" s="39"/>
      <c r="BU1257" s="39"/>
      <c r="BV1257" s="39"/>
      <c r="BW1257" s="39"/>
      <c r="BX1257" s="39"/>
      <c r="BY1257" s="39"/>
      <c r="BZ1257" s="39"/>
      <c r="CA1257" s="39"/>
      <c r="CB1257" s="39"/>
      <c r="CF1257" s="18">
        <f t="shared" si="152"/>
        <v>15691.000000000002</v>
      </c>
      <c r="CG1257" s="18">
        <f t="shared" si="150"/>
        <v>0</v>
      </c>
      <c r="CH1257" s="13">
        <f t="shared" si="151"/>
        <v>15691.000000000002</v>
      </c>
      <c r="CI1257" s="13">
        <f t="shared" si="153"/>
        <v>25129.310344827591</v>
      </c>
      <c r="CJ1257" s="13">
        <f t="shared" si="154"/>
        <v>40820.310344827594</v>
      </c>
      <c r="CK1257" s="13"/>
      <c r="CL1257" s="13">
        <f t="shared" si="155"/>
        <v>251293.10344827588</v>
      </c>
      <c r="CN1257" t="s">
        <v>420</v>
      </c>
      <c r="CO1257" t="s">
        <v>213</v>
      </c>
      <c r="CP1257" t="s">
        <v>1067</v>
      </c>
      <c r="CQ1257" t="s">
        <v>25</v>
      </c>
      <c r="CR1257" s="18">
        <f t="shared" si="156"/>
        <v>40820.310344827594</v>
      </c>
    </row>
    <row r="1258" spans="1:96" x14ac:dyDescent="0.25">
      <c r="A1258" t="s">
        <v>29</v>
      </c>
      <c r="B1258" s="11">
        <v>4422</v>
      </c>
      <c r="C1258">
        <v>597</v>
      </c>
      <c r="D1258" s="21" t="s">
        <v>968</v>
      </c>
      <c r="E1258" s="11" t="s">
        <v>1458</v>
      </c>
      <c r="F1258" s="11" t="s">
        <v>439</v>
      </c>
      <c r="G1258" s="13">
        <v>7845.5000000000009</v>
      </c>
      <c r="H1258" s="13">
        <v>9100.7800000000007</v>
      </c>
      <c r="I1258" s="14">
        <v>48</v>
      </c>
      <c r="J1258" s="15">
        <v>43429</v>
      </c>
      <c r="K1258" s="15">
        <v>44859</v>
      </c>
      <c r="L1258" s="13">
        <v>251293.10344827588</v>
      </c>
      <c r="M1258" s="13">
        <v>25129.310344827591</v>
      </c>
      <c r="N1258" s="16">
        <v>0</v>
      </c>
      <c r="O1258" s="13"/>
      <c r="P1258" s="13">
        <v>7845.5000000000009</v>
      </c>
      <c r="Q1258" s="13">
        <v>7845.5000000000009</v>
      </c>
      <c r="R1258" s="13">
        <v>7845.5000000000009</v>
      </c>
      <c r="S1258" s="13">
        <v>7845.5000000000009</v>
      </c>
      <c r="T1258" s="13">
        <v>7845.5000000000009</v>
      </c>
      <c r="U1258" s="13">
        <v>7845.5000000000009</v>
      </c>
      <c r="V1258" s="25">
        <v>7845.5000000000009</v>
      </c>
      <c r="W1258" s="13"/>
      <c r="X1258" s="13"/>
      <c r="Y1258" s="13"/>
      <c r="Z1258" s="38">
        <v>7845.5000000000009</v>
      </c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  <c r="AM1258" s="38"/>
      <c r="AN1258" s="38"/>
      <c r="AO1258" s="38"/>
      <c r="AP1258" s="38"/>
      <c r="AQ1258" s="38"/>
      <c r="AR1258" s="38"/>
      <c r="AS1258" s="38"/>
      <c r="AT1258" s="38"/>
      <c r="AU1258" s="38"/>
      <c r="AV1258" s="38"/>
      <c r="AW1258" s="38"/>
      <c r="AX1258" s="38"/>
      <c r="AY1258" s="38"/>
      <c r="AZ1258" s="38"/>
      <c r="BA1258" s="38"/>
      <c r="BB1258" s="38"/>
      <c r="BC1258" s="38"/>
      <c r="BD1258" s="38"/>
      <c r="BE1258" s="38"/>
      <c r="BF1258" s="38"/>
      <c r="BG1258" s="38"/>
      <c r="BH1258" s="38"/>
      <c r="BI1258" s="38"/>
      <c r="BJ1258" s="38"/>
      <c r="BK1258" s="38"/>
      <c r="BL1258" s="38"/>
      <c r="BM1258" s="38"/>
      <c r="BN1258" s="38"/>
      <c r="BO1258" s="38"/>
      <c r="BP1258" s="38"/>
      <c r="BQ1258" s="39"/>
      <c r="BR1258" s="39"/>
      <c r="BS1258" s="39"/>
      <c r="BT1258" s="39"/>
      <c r="BU1258" s="39"/>
      <c r="BV1258" s="39"/>
      <c r="BW1258" s="39"/>
      <c r="BX1258" s="39"/>
      <c r="BY1258" s="39"/>
      <c r="BZ1258" s="39"/>
      <c r="CA1258" s="39"/>
      <c r="CB1258" s="39"/>
      <c r="CF1258" s="18">
        <f t="shared" si="152"/>
        <v>15691.000000000002</v>
      </c>
      <c r="CG1258" s="18">
        <f t="shared" si="150"/>
        <v>0</v>
      </c>
      <c r="CH1258" s="13">
        <f t="shared" si="151"/>
        <v>15691.000000000002</v>
      </c>
      <c r="CI1258" s="13">
        <f t="shared" si="153"/>
        <v>25129.310344827591</v>
      </c>
      <c r="CJ1258" s="13">
        <f t="shared" si="154"/>
        <v>40820.310344827594</v>
      </c>
      <c r="CK1258" s="13"/>
      <c r="CL1258" s="13">
        <f t="shared" si="155"/>
        <v>251293.10344827588</v>
      </c>
      <c r="CN1258" t="s">
        <v>420</v>
      </c>
      <c r="CO1258" t="s">
        <v>213</v>
      </c>
      <c r="CP1258" t="s">
        <v>1067</v>
      </c>
      <c r="CQ1258" t="s">
        <v>25</v>
      </c>
      <c r="CR1258" s="18">
        <f t="shared" si="156"/>
        <v>40820.310344827594</v>
      </c>
    </row>
    <row r="1259" spans="1:96" x14ac:dyDescent="0.25">
      <c r="A1259" t="s">
        <v>29</v>
      </c>
      <c r="B1259" s="11">
        <v>4422</v>
      </c>
      <c r="C1259">
        <v>598</v>
      </c>
      <c r="D1259" s="21" t="s">
        <v>968</v>
      </c>
      <c r="E1259" s="11" t="s">
        <v>1459</v>
      </c>
      <c r="F1259" s="11" t="s">
        <v>439</v>
      </c>
      <c r="G1259" s="13">
        <v>7845.5000000000009</v>
      </c>
      <c r="H1259" s="13">
        <v>9100.7800000000007</v>
      </c>
      <c r="I1259" s="14">
        <v>48</v>
      </c>
      <c r="J1259" s="15">
        <v>43429</v>
      </c>
      <c r="K1259" s="15">
        <v>44859</v>
      </c>
      <c r="L1259" s="13">
        <v>251293.10344827588</v>
      </c>
      <c r="M1259" s="13">
        <v>25129.310344827591</v>
      </c>
      <c r="N1259" s="16">
        <v>0</v>
      </c>
      <c r="O1259" s="13"/>
      <c r="P1259" s="13">
        <v>7845.5000000000009</v>
      </c>
      <c r="Q1259" s="13">
        <v>7845.5000000000009</v>
      </c>
      <c r="R1259" s="13">
        <v>7845.5000000000009</v>
      </c>
      <c r="S1259" s="13">
        <v>7845.5000000000009</v>
      </c>
      <c r="T1259" s="13">
        <v>7845.5000000000009</v>
      </c>
      <c r="U1259" s="13">
        <v>7845.5000000000009</v>
      </c>
      <c r="V1259" s="25">
        <v>7845.5000000000009</v>
      </c>
      <c r="W1259" s="13"/>
      <c r="X1259" s="13"/>
      <c r="Y1259" s="13"/>
      <c r="Z1259" s="38">
        <v>7845.5000000000009</v>
      </c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  <c r="AM1259" s="38"/>
      <c r="AN1259" s="38"/>
      <c r="AO1259" s="38"/>
      <c r="AP1259" s="38"/>
      <c r="AQ1259" s="38"/>
      <c r="AR1259" s="38"/>
      <c r="AS1259" s="38"/>
      <c r="AT1259" s="38"/>
      <c r="AU1259" s="38"/>
      <c r="AV1259" s="38"/>
      <c r="AW1259" s="38"/>
      <c r="AX1259" s="38"/>
      <c r="AY1259" s="38"/>
      <c r="AZ1259" s="38"/>
      <c r="BA1259" s="38"/>
      <c r="BB1259" s="38"/>
      <c r="BC1259" s="38"/>
      <c r="BD1259" s="38"/>
      <c r="BE1259" s="38"/>
      <c r="BF1259" s="38"/>
      <c r="BG1259" s="38"/>
      <c r="BH1259" s="38"/>
      <c r="BI1259" s="38"/>
      <c r="BJ1259" s="38"/>
      <c r="BK1259" s="38"/>
      <c r="BL1259" s="38"/>
      <c r="BM1259" s="38"/>
      <c r="BN1259" s="38"/>
      <c r="BO1259" s="38"/>
      <c r="BP1259" s="38"/>
      <c r="BQ1259" s="39"/>
      <c r="BR1259" s="39"/>
      <c r="BS1259" s="39"/>
      <c r="BT1259" s="39"/>
      <c r="BU1259" s="39"/>
      <c r="BV1259" s="39"/>
      <c r="BW1259" s="39"/>
      <c r="BX1259" s="39"/>
      <c r="BY1259" s="39"/>
      <c r="BZ1259" s="39"/>
      <c r="CA1259" s="39"/>
      <c r="CB1259" s="39"/>
      <c r="CF1259" s="18">
        <f t="shared" si="152"/>
        <v>15691.000000000002</v>
      </c>
      <c r="CG1259" s="18">
        <f t="shared" si="150"/>
        <v>0</v>
      </c>
      <c r="CH1259" s="13">
        <f t="shared" si="151"/>
        <v>15691.000000000002</v>
      </c>
      <c r="CI1259" s="13">
        <f t="shared" si="153"/>
        <v>25129.310344827591</v>
      </c>
      <c r="CJ1259" s="13">
        <f t="shared" si="154"/>
        <v>40820.310344827594</v>
      </c>
      <c r="CK1259" s="13"/>
      <c r="CL1259" s="13">
        <f t="shared" si="155"/>
        <v>251293.10344827588</v>
      </c>
      <c r="CN1259" t="s">
        <v>420</v>
      </c>
      <c r="CO1259" t="s">
        <v>213</v>
      </c>
      <c r="CP1259" t="s">
        <v>1067</v>
      </c>
      <c r="CQ1259" t="s">
        <v>25</v>
      </c>
      <c r="CR1259" s="18">
        <f t="shared" si="156"/>
        <v>40820.310344827594</v>
      </c>
    </row>
    <row r="1260" spans="1:96" x14ac:dyDescent="0.25">
      <c r="A1260" t="s">
        <v>29</v>
      </c>
      <c r="B1260" s="11">
        <v>4422</v>
      </c>
      <c r="C1260">
        <v>599</v>
      </c>
      <c r="D1260" s="21" t="s">
        <v>968</v>
      </c>
      <c r="E1260" s="11" t="s">
        <v>1460</v>
      </c>
      <c r="F1260" s="11" t="s">
        <v>439</v>
      </c>
      <c r="G1260" s="13">
        <v>7845.5000000000009</v>
      </c>
      <c r="H1260" s="13">
        <v>9100.7800000000007</v>
      </c>
      <c r="I1260" s="14">
        <v>48</v>
      </c>
      <c r="J1260" s="15">
        <v>43429</v>
      </c>
      <c r="K1260" s="15">
        <v>44859</v>
      </c>
      <c r="L1260" s="13">
        <v>251293.10344827588</v>
      </c>
      <c r="M1260" s="13">
        <v>25129.310344827591</v>
      </c>
      <c r="N1260" s="16">
        <v>0</v>
      </c>
      <c r="O1260" s="13"/>
      <c r="P1260" s="13">
        <v>7845.5000000000009</v>
      </c>
      <c r="Q1260" s="13">
        <v>7845.5000000000009</v>
      </c>
      <c r="R1260" s="13">
        <v>7845.5000000000009</v>
      </c>
      <c r="S1260" s="13">
        <v>7845.5000000000009</v>
      </c>
      <c r="T1260" s="13">
        <v>7845.5000000000009</v>
      </c>
      <c r="U1260" s="13">
        <v>7845.5000000000009</v>
      </c>
      <c r="V1260" s="25">
        <v>7845.5000000000009</v>
      </c>
      <c r="W1260" s="13"/>
      <c r="X1260" s="13"/>
      <c r="Y1260" s="13"/>
      <c r="Z1260" s="38">
        <v>7845.5000000000009</v>
      </c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  <c r="AM1260" s="38"/>
      <c r="AN1260" s="38"/>
      <c r="AO1260" s="38"/>
      <c r="AP1260" s="38"/>
      <c r="AQ1260" s="38"/>
      <c r="AR1260" s="38"/>
      <c r="AS1260" s="38"/>
      <c r="AT1260" s="38"/>
      <c r="AU1260" s="38"/>
      <c r="AV1260" s="38"/>
      <c r="AW1260" s="38"/>
      <c r="AX1260" s="38"/>
      <c r="AY1260" s="38"/>
      <c r="AZ1260" s="38"/>
      <c r="BA1260" s="38"/>
      <c r="BB1260" s="38"/>
      <c r="BC1260" s="38"/>
      <c r="BD1260" s="38"/>
      <c r="BE1260" s="38"/>
      <c r="BF1260" s="38"/>
      <c r="BG1260" s="38"/>
      <c r="BH1260" s="38"/>
      <c r="BI1260" s="38"/>
      <c r="BJ1260" s="38"/>
      <c r="BK1260" s="38"/>
      <c r="BL1260" s="38"/>
      <c r="BM1260" s="38"/>
      <c r="BN1260" s="38"/>
      <c r="BO1260" s="38"/>
      <c r="BP1260" s="38"/>
      <c r="BQ1260" s="39"/>
      <c r="BR1260" s="39"/>
      <c r="BS1260" s="39"/>
      <c r="BT1260" s="39"/>
      <c r="BU1260" s="39"/>
      <c r="BV1260" s="39"/>
      <c r="BW1260" s="39"/>
      <c r="BX1260" s="39"/>
      <c r="BY1260" s="39"/>
      <c r="BZ1260" s="39"/>
      <c r="CA1260" s="39"/>
      <c r="CB1260" s="39"/>
      <c r="CF1260" s="18">
        <f t="shared" si="152"/>
        <v>15691.000000000002</v>
      </c>
      <c r="CG1260" s="18">
        <f t="shared" si="150"/>
        <v>0</v>
      </c>
      <c r="CH1260" s="13">
        <f t="shared" si="151"/>
        <v>15691.000000000002</v>
      </c>
      <c r="CI1260" s="13">
        <f t="shared" si="153"/>
        <v>25129.310344827591</v>
      </c>
      <c r="CJ1260" s="13">
        <f t="shared" si="154"/>
        <v>40820.310344827594</v>
      </c>
      <c r="CK1260" s="13"/>
      <c r="CL1260" s="13">
        <f t="shared" si="155"/>
        <v>251293.10344827588</v>
      </c>
      <c r="CN1260" t="s">
        <v>420</v>
      </c>
      <c r="CO1260" t="s">
        <v>213</v>
      </c>
      <c r="CP1260" t="s">
        <v>1067</v>
      </c>
      <c r="CQ1260" t="s">
        <v>25</v>
      </c>
      <c r="CR1260" s="18">
        <f t="shared" si="156"/>
        <v>40820.310344827594</v>
      </c>
    </row>
    <row r="1261" spans="1:96" x14ac:dyDescent="0.25">
      <c r="A1261" t="s">
        <v>29</v>
      </c>
      <c r="B1261" s="11">
        <v>4422</v>
      </c>
      <c r="C1261">
        <v>600</v>
      </c>
      <c r="D1261" s="21" t="s">
        <v>968</v>
      </c>
      <c r="E1261" s="11" t="s">
        <v>1461</v>
      </c>
      <c r="F1261" s="11" t="s">
        <v>439</v>
      </c>
      <c r="G1261" s="13">
        <v>7845.5000000000009</v>
      </c>
      <c r="H1261" s="13">
        <v>9100.7800000000007</v>
      </c>
      <c r="I1261" s="14">
        <v>48</v>
      </c>
      <c r="J1261" s="15">
        <v>43429</v>
      </c>
      <c r="K1261" s="15">
        <v>44859</v>
      </c>
      <c r="L1261" s="13">
        <v>285344.8275862069</v>
      </c>
      <c r="M1261" s="13">
        <v>28534.482758620692</v>
      </c>
      <c r="N1261" s="16">
        <v>0</v>
      </c>
      <c r="O1261" s="13"/>
      <c r="P1261" s="13">
        <v>7845.5000000000009</v>
      </c>
      <c r="Q1261" s="13">
        <v>7845.5000000000009</v>
      </c>
      <c r="R1261" s="13">
        <v>7845.5000000000009</v>
      </c>
      <c r="S1261" s="13">
        <v>7845.5000000000009</v>
      </c>
      <c r="T1261" s="13">
        <v>7845.5000000000009</v>
      </c>
      <c r="U1261" s="13">
        <v>7845.5000000000009</v>
      </c>
      <c r="V1261" s="25">
        <v>7845.5000000000009</v>
      </c>
      <c r="W1261" s="13"/>
      <c r="X1261" s="13"/>
      <c r="Y1261" s="13"/>
      <c r="Z1261" s="38">
        <v>7845.5000000000009</v>
      </c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  <c r="AM1261" s="38"/>
      <c r="AN1261" s="38"/>
      <c r="AO1261" s="38"/>
      <c r="AP1261" s="38"/>
      <c r="AQ1261" s="38"/>
      <c r="AR1261" s="38"/>
      <c r="AS1261" s="38"/>
      <c r="AT1261" s="38"/>
      <c r="AU1261" s="38"/>
      <c r="AV1261" s="38"/>
      <c r="AW1261" s="38"/>
      <c r="AX1261" s="38"/>
      <c r="AY1261" s="38"/>
      <c r="AZ1261" s="38"/>
      <c r="BA1261" s="38"/>
      <c r="BB1261" s="38"/>
      <c r="BC1261" s="38"/>
      <c r="BD1261" s="38"/>
      <c r="BE1261" s="38"/>
      <c r="BF1261" s="38"/>
      <c r="BG1261" s="38"/>
      <c r="BH1261" s="38"/>
      <c r="BI1261" s="38"/>
      <c r="BJ1261" s="38"/>
      <c r="BK1261" s="38"/>
      <c r="BL1261" s="38"/>
      <c r="BM1261" s="38"/>
      <c r="BN1261" s="38"/>
      <c r="BO1261" s="38"/>
      <c r="BP1261" s="38"/>
      <c r="BQ1261" s="39"/>
      <c r="BR1261" s="39"/>
      <c r="BS1261" s="39"/>
      <c r="BT1261" s="39"/>
      <c r="BU1261" s="39"/>
      <c r="BV1261" s="39"/>
      <c r="BW1261" s="39"/>
      <c r="BX1261" s="39"/>
      <c r="BY1261" s="39"/>
      <c r="BZ1261" s="39"/>
      <c r="CA1261" s="39"/>
      <c r="CB1261" s="39"/>
      <c r="CF1261" s="18">
        <f t="shared" si="152"/>
        <v>15691.000000000002</v>
      </c>
      <c r="CG1261" s="18">
        <f t="shared" si="150"/>
        <v>0</v>
      </c>
      <c r="CH1261" s="13">
        <f t="shared" si="151"/>
        <v>15691.000000000002</v>
      </c>
      <c r="CI1261" s="13">
        <f t="shared" si="153"/>
        <v>28534.482758620692</v>
      </c>
      <c r="CJ1261" s="13">
        <f t="shared" si="154"/>
        <v>44225.482758620696</v>
      </c>
      <c r="CK1261" s="13"/>
      <c r="CL1261" s="13">
        <f t="shared" si="155"/>
        <v>285344.8275862069</v>
      </c>
      <c r="CN1261" t="s">
        <v>420</v>
      </c>
      <c r="CO1261" t="s">
        <v>213</v>
      </c>
      <c r="CP1261" t="s">
        <v>1067</v>
      </c>
      <c r="CQ1261" t="s">
        <v>25</v>
      </c>
      <c r="CR1261" s="18">
        <f t="shared" si="156"/>
        <v>44225.482758620696</v>
      </c>
    </row>
    <row r="1262" spans="1:96" x14ac:dyDescent="0.25">
      <c r="A1262" t="s">
        <v>29</v>
      </c>
      <c r="B1262" s="11">
        <v>4422</v>
      </c>
      <c r="C1262">
        <v>601</v>
      </c>
      <c r="D1262" s="21" t="s">
        <v>968</v>
      </c>
      <c r="E1262" s="11" t="s">
        <v>1462</v>
      </c>
      <c r="F1262" s="11" t="s">
        <v>439</v>
      </c>
      <c r="G1262" s="13">
        <v>7845.5000000000009</v>
      </c>
      <c r="H1262" s="13">
        <v>9100.7800000000007</v>
      </c>
      <c r="I1262" s="14">
        <v>48</v>
      </c>
      <c r="J1262" s="15">
        <v>43429</v>
      </c>
      <c r="K1262" s="15">
        <v>44859</v>
      </c>
      <c r="L1262" s="13">
        <v>285344.8275862069</v>
      </c>
      <c r="M1262" s="13">
        <v>28534.482758620692</v>
      </c>
      <c r="N1262" s="16">
        <v>0</v>
      </c>
      <c r="O1262" s="13"/>
      <c r="P1262" s="13">
        <v>7845.5000000000009</v>
      </c>
      <c r="Q1262" s="13">
        <v>7845.5000000000009</v>
      </c>
      <c r="R1262" s="13">
        <v>7845.5000000000009</v>
      </c>
      <c r="S1262" s="13">
        <v>7845.5000000000009</v>
      </c>
      <c r="T1262" s="13">
        <v>7845.5000000000009</v>
      </c>
      <c r="U1262" s="13">
        <v>7845.5000000000009</v>
      </c>
      <c r="V1262" s="25">
        <v>7845.5000000000009</v>
      </c>
      <c r="W1262" s="13"/>
      <c r="X1262" s="13"/>
      <c r="Y1262" s="13"/>
      <c r="Z1262" s="38">
        <v>7845.5000000000009</v>
      </c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  <c r="AM1262" s="38"/>
      <c r="AN1262" s="38"/>
      <c r="AO1262" s="38"/>
      <c r="AP1262" s="38"/>
      <c r="AQ1262" s="38"/>
      <c r="AR1262" s="38"/>
      <c r="AS1262" s="38"/>
      <c r="AT1262" s="38"/>
      <c r="AU1262" s="38"/>
      <c r="AV1262" s="38"/>
      <c r="AW1262" s="38"/>
      <c r="AX1262" s="38"/>
      <c r="AY1262" s="38"/>
      <c r="AZ1262" s="38"/>
      <c r="BA1262" s="38"/>
      <c r="BB1262" s="38"/>
      <c r="BC1262" s="38"/>
      <c r="BD1262" s="38"/>
      <c r="BE1262" s="38"/>
      <c r="BF1262" s="38"/>
      <c r="BG1262" s="38"/>
      <c r="BH1262" s="38"/>
      <c r="BI1262" s="38"/>
      <c r="BJ1262" s="38"/>
      <c r="BK1262" s="38"/>
      <c r="BL1262" s="38"/>
      <c r="BM1262" s="38"/>
      <c r="BN1262" s="38"/>
      <c r="BO1262" s="38"/>
      <c r="BP1262" s="38"/>
      <c r="BQ1262" s="39"/>
      <c r="BR1262" s="39"/>
      <c r="BS1262" s="39"/>
      <c r="BT1262" s="39"/>
      <c r="BU1262" s="39"/>
      <c r="BV1262" s="39"/>
      <c r="BW1262" s="39"/>
      <c r="BX1262" s="39"/>
      <c r="BY1262" s="39"/>
      <c r="BZ1262" s="39"/>
      <c r="CA1262" s="39"/>
      <c r="CB1262" s="39"/>
      <c r="CF1262" s="18">
        <f t="shared" si="152"/>
        <v>15691.000000000002</v>
      </c>
      <c r="CG1262" s="18">
        <f t="shared" si="150"/>
        <v>0</v>
      </c>
      <c r="CH1262" s="13">
        <f t="shared" si="151"/>
        <v>15691.000000000002</v>
      </c>
      <c r="CI1262" s="13">
        <f t="shared" si="153"/>
        <v>28534.482758620692</v>
      </c>
      <c r="CJ1262" s="13">
        <f t="shared" si="154"/>
        <v>44225.482758620696</v>
      </c>
      <c r="CK1262" s="13"/>
      <c r="CL1262" s="13">
        <f t="shared" si="155"/>
        <v>285344.8275862069</v>
      </c>
      <c r="CN1262" t="s">
        <v>420</v>
      </c>
      <c r="CO1262" t="s">
        <v>213</v>
      </c>
      <c r="CP1262" t="s">
        <v>1067</v>
      </c>
      <c r="CQ1262" t="s">
        <v>25</v>
      </c>
      <c r="CR1262" s="18">
        <f t="shared" si="156"/>
        <v>44225.482758620696</v>
      </c>
    </row>
    <row r="1263" spans="1:96" x14ac:dyDescent="0.25">
      <c r="A1263" t="s">
        <v>29</v>
      </c>
      <c r="B1263" s="11">
        <v>4422</v>
      </c>
      <c r="C1263">
        <v>602</v>
      </c>
      <c r="D1263" s="21" t="s">
        <v>968</v>
      </c>
      <c r="E1263" s="11" t="s">
        <v>1463</v>
      </c>
      <c r="F1263" s="11" t="s">
        <v>439</v>
      </c>
      <c r="G1263" s="13">
        <v>7845.5000000000009</v>
      </c>
      <c r="H1263" s="13">
        <v>9100.7800000000007</v>
      </c>
      <c r="I1263" s="14">
        <v>48</v>
      </c>
      <c r="J1263" s="15">
        <v>43429</v>
      </c>
      <c r="K1263" s="15">
        <v>44859</v>
      </c>
      <c r="L1263" s="13">
        <v>285344.8275862069</v>
      </c>
      <c r="M1263" s="13">
        <v>28534.482758620692</v>
      </c>
      <c r="N1263" s="16">
        <v>0</v>
      </c>
      <c r="O1263" s="13"/>
      <c r="P1263" s="13">
        <v>7845.5000000000009</v>
      </c>
      <c r="Q1263" s="13">
        <v>7845.5000000000009</v>
      </c>
      <c r="R1263" s="13">
        <v>7845.5000000000009</v>
      </c>
      <c r="S1263" s="13">
        <v>7845.5000000000009</v>
      </c>
      <c r="T1263" s="13">
        <v>7845.5000000000009</v>
      </c>
      <c r="U1263" s="13">
        <v>7845.5000000000009</v>
      </c>
      <c r="V1263" s="25">
        <v>7845.5000000000009</v>
      </c>
      <c r="W1263" s="13"/>
      <c r="X1263" s="13"/>
      <c r="Y1263" s="13"/>
      <c r="Z1263" s="38">
        <v>7845.5000000000009</v>
      </c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  <c r="AM1263" s="38"/>
      <c r="AN1263" s="38"/>
      <c r="AO1263" s="38"/>
      <c r="AP1263" s="38"/>
      <c r="AQ1263" s="38"/>
      <c r="AR1263" s="38"/>
      <c r="AS1263" s="38"/>
      <c r="AT1263" s="38"/>
      <c r="AU1263" s="38"/>
      <c r="AV1263" s="38"/>
      <c r="AW1263" s="38"/>
      <c r="AX1263" s="38"/>
      <c r="AY1263" s="38"/>
      <c r="AZ1263" s="38"/>
      <c r="BA1263" s="38"/>
      <c r="BB1263" s="38"/>
      <c r="BC1263" s="38"/>
      <c r="BD1263" s="38"/>
      <c r="BE1263" s="38"/>
      <c r="BF1263" s="38"/>
      <c r="BG1263" s="38"/>
      <c r="BH1263" s="38"/>
      <c r="BI1263" s="38"/>
      <c r="BJ1263" s="38"/>
      <c r="BK1263" s="38"/>
      <c r="BL1263" s="38"/>
      <c r="BM1263" s="38"/>
      <c r="BN1263" s="38"/>
      <c r="BO1263" s="38"/>
      <c r="BP1263" s="38"/>
      <c r="BQ1263" s="39"/>
      <c r="BR1263" s="39"/>
      <c r="BS1263" s="39"/>
      <c r="BT1263" s="39"/>
      <c r="BU1263" s="39"/>
      <c r="BV1263" s="39"/>
      <c r="BW1263" s="39"/>
      <c r="BX1263" s="39"/>
      <c r="BY1263" s="39"/>
      <c r="BZ1263" s="39"/>
      <c r="CA1263" s="39"/>
      <c r="CB1263" s="39"/>
      <c r="CF1263" s="18">
        <f t="shared" si="152"/>
        <v>15691.000000000002</v>
      </c>
      <c r="CG1263" s="18">
        <f t="shared" si="150"/>
        <v>0</v>
      </c>
      <c r="CH1263" s="13">
        <f t="shared" si="151"/>
        <v>15691.000000000002</v>
      </c>
      <c r="CI1263" s="13">
        <f t="shared" si="153"/>
        <v>28534.482758620692</v>
      </c>
      <c r="CJ1263" s="13">
        <f t="shared" si="154"/>
        <v>44225.482758620696</v>
      </c>
      <c r="CK1263" s="13"/>
      <c r="CL1263" s="13">
        <f t="shared" si="155"/>
        <v>285344.8275862069</v>
      </c>
      <c r="CN1263" t="s">
        <v>420</v>
      </c>
      <c r="CO1263" t="s">
        <v>213</v>
      </c>
      <c r="CP1263" t="s">
        <v>1067</v>
      </c>
      <c r="CQ1263" t="s">
        <v>25</v>
      </c>
      <c r="CR1263" s="18">
        <f t="shared" si="156"/>
        <v>44225.482758620696</v>
      </c>
    </row>
    <row r="1264" spans="1:96" x14ac:dyDescent="0.25">
      <c r="A1264" t="s">
        <v>29</v>
      </c>
      <c r="B1264" s="11">
        <v>4422</v>
      </c>
      <c r="C1264">
        <v>603</v>
      </c>
      <c r="D1264" s="21" t="s">
        <v>968</v>
      </c>
      <c r="E1264" s="11" t="s">
        <v>1464</v>
      </c>
      <c r="F1264" s="11" t="s">
        <v>439</v>
      </c>
      <c r="G1264" s="13">
        <v>7845.5000000000009</v>
      </c>
      <c r="H1264" s="13">
        <v>9100.7800000000007</v>
      </c>
      <c r="I1264" s="14">
        <v>48</v>
      </c>
      <c r="J1264" s="15">
        <v>43429</v>
      </c>
      <c r="K1264" s="15">
        <v>44859</v>
      </c>
      <c r="L1264" s="13">
        <v>285344.8275862069</v>
      </c>
      <c r="M1264" s="13">
        <v>28534.482758620692</v>
      </c>
      <c r="N1264" s="16">
        <v>0</v>
      </c>
      <c r="O1264" s="13"/>
      <c r="P1264" s="13">
        <v>7845.5000000000009</v>
      </c>
      <c r="Q1264" s="13">
        <v>7845.5000000000009</v>
      </c>
      <c r="R1264" s="13">
        <v>7845.5000000000009</v>
      </c>
      <c r="S1264" s="13">
        <v>7845.5000000000009</v>
      </c>
      <c r="T1264" s="13">
        <v>7845.5000000000009</v>
      </c>
      <c r="U1264" s="13">
        <v>7845.5000000000009</v>
      </c>
      <c r="V1264" s="25">
        <v>7845.5000000000009</v>
      </c>
      <c r="W1264" s="13"/>
      <c r="X1264" s="13"/>
      <c r="Y1264" s="13"/>
      <c r="Z1264" s="38">
        <v>7845.5000000000009</v>
      </c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  <c r="AM1264" s="38"/>
      <c r="AN1264" s="38"/>
      <c r="AO1264" s="38"/>
      <c r="AP1264" s="38"/>
      <c r="AQ1264" s="38"/>
      <c r="AR1264" s="38"/>
      <c r="AS1264" s="38"/>
      <c r="AT1264" s="38"/>
      <c r="AU1264" s="38"/>
      <c r="AV1264" s="38"/>
      <c r="AW1264" s="38"/>
      <c r="AX1264" s="38"/>
      <c r="AY1264" s="38"/>
      <c r="AZ1264" s="38"/>
      <c r="BA1264" s="38"/>
      <c r="BB1264" s="38"/>
      <c r="BC1264" s="38"/>
      <c r="BD1264" s="38"/>
      <c r="BE1264" s="38"/>
      <c r="BF1264" s="38"/>
      <c r="BG1264" s="38"/>
      <c r="BH1264" s="38"/>
      <c r="BI1264" s="38"/>
      <c r="BJ1264" s="38"/>
      <c r="BK1264" s="38"/>
      <c r="BL1264" s="38"/>
      <c r="BM1264" s="38"/>
      <c r="BN1264" s="38"/>
      <c r="BO1264" s="38"/>
      <c r="BP1264" s="38"/>
      <c r="BQ1264" s="39"/>
      <c r="BR1264" s="39"/>
      <c r="BS1264" s="39"/>
      <c r="BT1264" s="39"/>
      <c r="BU1264" s="39"/>
      <c r="BV1264" s="39"/>
      <c r="BW1264" s="39"/>
      <c r="BX1264" s="39"/>
      <c r="BY1264" s="39"/>
      <c r="BZ1264" s="39"/>
      <c r="CA1264" s="39"/>
      <c r="CB1264" s="39"/>
      <c r="CF1264" s="18">
        <f t="shared" si="152"/>
        <v>15691.000000000002</v>
      </c>
      <c r="CG1264" s="18">
        <f t="shared" si="150"/>
        <v>0</v>
      </c>
      <c r="CH1264" s="13">
        <f t="shared" si="151"/>
        <v>15691.000000000002</v>
      </c>
      <c r="CI1264" s="13">
        <f t="shared" si="153"/>
        <v>28534.482758620692</v>
      </c>
      <c r="CJ1264" s="13">
        <f t="shared" si="154"/>
        <v>44225.482758620696</v>
      </c>
      <c r="CK1264" s="13"/>
      <c r="CL1264" s="13">
        <f t="shared" si="155"/>
        <v>285344.8275862069</v>
      </c>
      <c r="CN1264" t="s">
        <v>420</v>
      </c>
      <c r="CO1264" t="s">
        <v>213</v>
      </c>
      <c r="CP1264" t="s">
        <v>1067</v>
      </c>
      <c r="CQ1264" t="s">
        <v>25</v>
      </c>
      <c r="CR1264" s="18">
        <f t="shared" si="156"/>
        <v>44225.482758620696</v>
      </c>
    </row>
    <row r="1265" spans="1:96" x14ac:dyDescent="0.25">
      <c r="A1265" t="s">
        <v>29</v>
      </c>
      <c r="B1265" s="11">
        <v>4422</v>
      </c>
      <c r="C1265">
        <v>604</v>
      </c>
      <c r="D1265" s="21" t="s">
        <v>968</v>
      </c>
      <c r="E1265" s="11" t="s">
        <v>1465</v>
      </c>
      <c r="F1265" s="11" t="s">
        <v>439</v>
      </c>
      <c r="G1265" s="13">
        <v>9186.3706896551739</v>
      </c>
      <c r="H1265" s="13">
        <v>10656.19</v>
      </c>
      <c r="I1265" s="14">
        <v>48</v>
      </c>
      <c r="J1265" s="15">
        <v>43429</v>
      </c>
      <c r="K1265" s="15">
        <v>44859</v>
      </c>
      <c r="L1265" s="13">
        <v>342672.41379310348</v>
      </c>
      <c r="M1265" s="13">
        <v>34267.241379310348</v>
      </c>
      <c r="N1265" s="16">
        <v>0</v>
      </c>
      <c r="O1265" s="13"/>
      <c r="P1265" s="13">
        <v>9186.3706896551739</v>
      </c>
      <c r="Q1265" s="13">
        <v>9186.3706896551739</v>
      </c>
      <c r="R1265" s="13">
        <v>9186.3706896551739</v>
      </c>
      <c r="S1265" s="13">
        <v>9186.3706896551739</v>
      </c>
      <c r="T1265" s="13">
        <v>9186.3706896551739</v>
      </c>
      <c r="U1265" s="13">
        <v>9186.3706896551739</v>
      </c>
      <c r="V1265" s="25">
        <v>9186.3706896551739</v>
      </c>
      <c r="W1265" s="13"/>
      <c r="X1265" s="13"/>
      <c r="Y1265" s="13"/>
      <c r="Z1265" s="38">
        <v>9186.3706896551739</v>
      </c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  <c r="AM1265" s="38"/>
      <c r="AN1265" s="38"/>
      <c r="AO1265" s="38"/>
      <c r="AP1265" s="38"/>
      <c r="AQ1265" s="38"/>
      <c r="AR1265" s="38"/>
      <c r="AS1265" s="38"/>
      <c r="AT1265" s="38"/>
      <c r="AU1265" s="38"/>
      <c r="AV1265" s="38"/>
      <c r="AW1265" s="38"/>
      <c r="AX1265" s="38"/>
      <c r="AY1265" s="38"/>
      <c r="AZ1265" s="38"/>
      <c r="BA1265" s="38"/>
      <c r="BB1265" s="38"/>
      <c r="BC1265" s="38"/>
      <c r="BD1265" s="38"/>
      <c r="BE1265" s="38"/>
      <c r="BF1265" s="38"/>
      <c r="BG1265" s="38"/>
      <c r="BH1265" s="38"/>
      <c r="BI1265" s="38"/>
      <c r="BJ1265" s="38"/>
      <c r="BK1265" s="38"/>
      <c r="BL1265" s="38"/>
      <c r="BM1265" s="38"/>
      <c r="BN1265" s="38"/>
      <c r="BO1265" s="38"/>
      <c r="BP1265" s="38"/>
      <c r="BQ1265" s="39"/>
      <c r="BR1265" s="39"/>
      <c r="BS1265" s="39"/>
      <c r="BT1265" s="39"/>
      <c r="BU1265" s="39"/>
      <c r="BV1265" s="39"/>
      <c r="BW1265" s="39"/>
      <c r="BX1265" s="39"/>
      <c r="BY1265" s="39"/>
      <c r="BZ1265" s="39"/>
      <c r="CA1265" s="39"/>
      <c r="CB1265" s="39"/>
      <c r="CF1265" s="18">
        <f t="shared" si="152"/>
        <v>18372.741379310348</v>
      </c>
      <c r="CG1265" s="18">
        <f t="shared" si="150"/>
        <v>0</v>
      </c>
      <c r="CH1265" s="13">
        <f t="shared" si="151"/>
        <v>18372.741379310348</v>
      </c>
      <c r="CI1265" s="13">
        <f t="shared" si="153"/>
        <v>34267.241379310348</v>
      </c>
      <c r="CJ1265" s="13">
        <f t="shared" si="154"/>
        <v>52639.982758620696</v>
      </c>
      <c r="CK1265" s="13"/>
      <c r="CL1265" s="13">
        <f t="shared" si="155"/>
        <v>342672.41379310348</v>
      </c>
      <c r="CN1265" t="s">
        <v>420</v>
      </c>
      <c r="CO1265" t="s">
        <v>213</v>
      </c>
      <c r="CP1265" t="s">
        <v>1067</v>
      </c>
      <c r="CQ1265" t="s">
        <v>25</v>
      </c>
      <c r="CR1265" s="18">
        <f t="shared" si="156"/>
        <v>52639.982758620696</v>
      </c>
    </row>
    <row r="1266" spans="1:96" x14ac:dyDescent="0.25">
      <c r="A1266" t="s">
        <v>29</v>
      </c>
      <c r="B1266" s="11">
        <v>4422</v>
      </c>
      <c r="C1266" s="62">
        <v>605</v>
      </c>
      <c r="D1266" s="21" t="s">
        <v>968</v>
      </c>
      <c r="E1266" s="27" t="s">
        <v>1466</v>
      </c>
      <c r="F1266" s="11" t="s">
        <v>439</v>
      </c>
      <c r="G1266" s="13">
        <v>9186.3706896551739</v>
      </c>
      <c r="H1266" s="13">
        <v>10656.19</v>
      </c>
      <c r="I1266" s="14">
        <v>48</v>
      </c>
      <c r="J1266" s="15">
        <v>43429</v>
      </c>
      <c r="K1266" s="15">
        <v>44859</v>
      </c>
      <c r="L1266" s="13">
        <v>355603.44827586209</v>
      </c>
      <c r="M1266" s="13">
        <v>35560.34482758621</v>
      </c>
      <c r="N1266" s="16">
        <v>0</v>
      </c>
      <c r="O1266" s="13"/>
      <c r="P1266" s="13">
        <v>9186.3706896551739</v>
      </c>
      <c r="Q1266" s="13">
        <v>9186.3706896551739</v>
      </c>
      <c r="R1266" s="13">
        <v>9186.3706896551739</v>
      </c>
      <c r="S1266" s="13">
        <v>9186.3706896551739</v>
      </c>
      <c r="T1266" s="13">
        <v>9186.3706896551739</v>
      </c>
      <c r="U1266" s="13">
        <v>9186.3706896551739</v>
      </c>
      <c r="V1266" s="25">
        <v>9186.3706896551739</v>
      </c>
      <c r="W1266" s="13"/>
      <c r="X1266" s="13"/>
      <c r="Y1266" s="13"/>
      <c r="Z1266" s="38">
        <v>9186.3706896551739</v>
      </c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  <c r="AM1266" s="38"/>
      <c r="AN1266" s="38"/>
      <c r="AO1266" s="38"/>
      <c r="AP1266" s="38"/>
      <c r="AQ1266" s="38"/>
      <c r="AR1266" s="38"/>
      <c r="AS1266" s="38"/>
      <c r="AT1266" s="38"/>
      <c r="AU1266" s="38"/>
      <c r="AV1266" s="38"/>
      <c r="AW1266" s="38"/>
      <c r="AX1266" s="38"/>
      <c r="AY1266" s="38"/>
      <c r="AZ1266" s="38"/>
      <c r="BA1266" s="38"/>
      <c r="BB1266" s="38"/>
      <c r="BC1266" s="38"/>
      <c r="BD1266" s="38"/>
      <c r="BE1266" s="38"/>
      <c r="BF1266" s="38"/>
      <c r="BG1266" s="38"/>
      <c r="BH1266" s="38"/>
      <c r="BI1266" s="38"/>
      <c r="BJ1266" s="38"/>
      <c r="BK1266" s="38"/>
      <c r="BL1266" s="38"/>
      <c r="BM1266" s="38"/>
      <c r="BN1266" s="38"/>
      <c r="BO1266" s="38"/>
      <c r="BP1266" s="38"/>
      <c r="BQ1266" s="39"/>
      <c r="BR1266" s="39"/>
      <c r="BS1266" s="39"/>
      <c r="BT1266" s="39"/>
      <c r="BU1266" s="39"/>
      <c r="BV1266" s="39"/>
      <c r="BW1266" s="39"/>
      <c r="BX1266" s="39"/>
      <c r="BY1266" s="39"/>
      <c r="BZ1266" s="39"/>
      <c r="CA1266" s="39"/>
      <c r="CB1266" s="39"/>
      <c r="CF1266" s="18">
        <f t="shared" si="152"/>
        <v>18372.741379310348</v>
      </c>
      <c r="CG1266" s="18">
        <f t="shared" si="150"/>
        <v>0</v>
      </c>
      <c r="CH1266" s="13">
        <f t="shared" si="151"/>
        <v>18372.741379310348</v>
      </c>
      <c r="CI1266" s="13">
        <f t="shared" si="153"/>
        <v>35560.34482758621</v>
      </c>
      <c r="CJ1266" s="13">
        <f t="shared" si="154"/>
        <v>53933.086206896558</v>
      </c>
      <c r="CK1266" s="13"/>
      <c r="CL1266" s="13">
        <f t="shared" si="155"/>
        <v>355603.44827586209</v>
      </c>
      <c r="CN1266" t="s">
        <v>420</v>
      </c>
      <c r="CO1266" t="s">
        <v>213</v>
      </c>
      <c r="CP1266" t="s">
        <v>1067</v>
      </c>
      <c r="CQ1266" t="s">
        <v>25</v>
      </c>
      <c r="CR1266" s="18">
        <f t="shared" si="156"/>
        <v>53933.086206896558</v>
      </c>
    </row>
    <row r="1267" spans="1:96" x14ac:dyDescent="0.25">
      <c r="A1267" t="s">
        <v>29</v>
      </c>
      <c r="B1267" s="11">
        <v>4422</v>
      </c>
      <c r="C1267" s="62">
        <v>606</v>
      </c>
      <c r="D1267" s="21" t="s">
        <v>968</v>
      </c>
      <c r="E1267" s="27" t="s">
        <v>1467</v>
      </c>
      <c r="F1267" s="11" t="s">
        <v>439</v>
      </c>
      <c r="G1267" s="13">
        <v>9186.3706896551739</v>
      </c>
      <c r="H1267" s="13">
        <v>10656.19</v>
      </c>
      <c r="I1267" s="14">
        <v>48</v>
      </c>
      <c r="J1267" s="15">
        <v>43429</v>
      </c>
      <c r="K1267" s="15">
        <v>44859</v>
      </c>
      <c r="L1267" s="13">
        <v>355603.44827586209</v>
      </c>
      <c r="M1267" s="13">
        <v>35560.34482758621</v>
      </c>
      <c r="N1267" s="16">
        <v>0</v>
      </c>
      <c r="O1267" s="13"/>
      <c r="P1267" s="13">
        <v>9186.3706896551739</v>
      </c>
      <c r="Q1267" s="13">
        <v>9186.3706896551739</v>
      </c>
      <c r="R1267" s="13">
        <v>9186.3706896551739</v>
      </c>
      <c r="S1267" s="13">
        <v>9186.3706896551739</v>
      </c>
      <c r="T1267" s="13">
        <v>9186.3706896551739</v>
      </c>
      <c r="U1267" s="13">
        <v>9186.3706896551739</v>
      </c>
      <c r="V1267" s="25">
        <v>9186.3706896551739</v>
      </c>
      <c r="W1267" s="13"/>
      <c r="X1267" s="13"/>
      <c r="Y1267" s="13"/>
      <c r="Z1267" s="38">
        <v>9186.3706896551739</v>
      </c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  <c r="AM1267" s="38"/>
      <c r="AN1267" s="38"/>
      <c r="AO1267" s="38"/>
      <c r="AP1267" s="38"/>
      <c r="AQ1267" s="38"/>
      <c r="AR1267" s="38"/>
      <c r="AS1267" s="38"/>
      <c r="AT1267" s="38"/>
      <c r="AU1267" s="38"/>
      <c r="AV1267" s="38"/>
      <c r="AW1267" s="38"/>
      <c r="AX1267" s="38"/>
      <c r="AY1267" s="38"/>
      <c r="AZ1267" s="38"/>
      <c r="BA1267" s="38"/>
      <c r="BB1267" s="38"/>
      <c r="BC1267" s="38"/>
      <c r="BD1267" s="38"/>
      <c r="BE1267" s="38"/>
      <c r="BF1267" s="38"/>
      <c r="BG1267" s="38"/>
      <c r="BH1267" s="38"/>
      <c r="BI1267" s="38"/>
      <c r="BJ1267" s="38"/>
      <c r="BK1267" s="38"/>
      <c r="BL1267" s="38"/>
      <c r="BM1267" s="38"/>
      <c r="BN1267" s="38"/>
      <c r="BO1267" s="38"/>
      <c r="BP1267" s="38"/>
      <c r="BQ1267" s="39"/>
      <c r="BR1267" s="39"/>
      <c r="BS1267" s="39"/>
      <c r="BT1267" s="39"/>
      <c r="BU1267" s="39"/>
      <c r="BV1267" s="39"/>
      <c r="BW1267" s="39"/>
      <c r="BX1267" s="39"/>
      <c r="BY1267" s="39"/>
      <c r="BZ1267" s="39"/>
      <c r="CA1267" s="39"/>
      <c r="CB1267" s="39"/>
      <c r="CF1267" s="18">
        <f t="shared" si="152"/>
        <v>18372.741379310348</v>
      </c>
      <c r="CG1267" s="18">
        <f t="shared" si="150"/>
        <v>0</v>
      </c>
      <c r="CH1267" s="13">
        <f t="shared" si="151"/>
        <v>18372.741379310348</v>
      </c>
      <c r="CI1267" s="13">
        <f t="shared" si="153"/>
        <v>35560.34482758621</v>
      </c>
      <c r="CJ1267" s="13">
        <f t="shared" si="154"/>
        <v>53933.086206896558</v>
      </c>
      <c r="CK1267" s="13"/>
      <c r="CL1267" s="13">
        <f t="shared" si="155"/>
        <v>355603.44827586209</v>
      </c>
      <c r="CN1267" t="s">
        <v>420</v>
      </c>
      <c r="CO1267" t="s">
        <v>213</v>
      </c>
      <c r="CP1267" t="s">
        <v>1067</v>
      </c>
      <c r="CQ1267" t="s">
        <v>25</v>
      </c>
      <c r="CR1267" s="18">
        <f t="shared" si="156"/>
        <v>53933.086206896558</v>
      </c>
    </row>
    <row r="1268" spans="1:96" x14ac:dyDescent="0.25">
      <c r="A1268" t="s">
        <v>29</v>
      </c>
      <c r="B1268" s="11">
        <v>4422</v>
      </c>
      <c r="C1268">
        <v>607</v>
      </c>
      <c r="D1268" s="21" t="s">
        <v>968</v>
      </c>
      <c r="E1268" s="11" t="s">
        <v>1468</v>
      </c>
      <c r="F1268" s="11" t="s">
        <v>439</v>
      </c>
      <c r="G1268" s="13">
        <v>9791.1896551724149</v>
      </c>
      <c r="H1268" s="13">
        <v>11357.78</v>
      </c>
      <c r="I1268" s="14">
        <v>48</v>
      </c>
      <c r="J1268" s="15">
        <v>43429</v>
      </c>
      <c r="K1268" s="15">
        <v>44859</v>
      </c>
      <c r="L1268" s="13">
        <v>355603.44827586209</v>
      </c>
      <c r="M1268" s="13">
        <v>35560.34482758621</v>
      </c>
      <c r="N1268" s="16">
        <v>0</v>
      </c>
      <c r="O1268" s="13"/>
      <c r="P1268" s="13">
        <v>9791.1896551724149</v>
      </c>
      <c r="Q1268" s="13">
        <v>9791.1896551724149</v>
      </c>
      <c r="R1268" s="13">
        <v>9791.1896551724149</v>
      </c>
      <c r="S1268" s="13">
        <v>9791.1896551724149</v>
      </c>
      <c r="T1268" s="13">
        <v>9791.1896551724149</v>
      </c>
      <c r="U1268" s="13">
        <v>9791.1896551724149</v>
      </c>
      <c r="V1268" s="25">
        <v>9791.1896551724149</v>
      </c>
      <c r="W1268" s="13"/>
      <c r="X1268" s="13"/>
      <c r="Y1268" s="13"/>
      <c r="Z1268" s="38">
        <v>9791.1896551724149</v>
      </c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  <c r="AM1268" s="38"/>
      <c r="AN1268" s="38"/>
      <c r="AO1268" s="38"/>
      <c r="AP1268" s="38"/>
      <c r="AQ1268" s="38"/>
      <c r="AR1268" s="38"/>
      <c r="AS1268" s="38"/>
      <c r="AT1268" s="38"/>
      <c r="AU1268" s="38"/>
      <c r="AV1268" s="38"/>
      <c r="AW1268" s="38"/>
      <c r="AX1268" s="38"/>
      <c r="AY1268" s="38"/>
      <c r="AZ1268" s="38"/>
      <c r="BA1268" s="38"/>
      <c r="BB1268" s="38"/>
      <c r="BC1268" s="38"/>
      <c r="BD1268" s="38"/>
      <c r="BE1268" s="38"/>
      <c r="BF1268" s="38"/>
      <c r="BG1268" s="38"/>
      <c r="BH1268" s="38"/>
      <c r="BI1268" s="38"/>
      <c r="BJ1268" s="38"/>
      <c r="BK1268" s="38"/>
      <c r="BL1268" s="38"/>
      <c r="BM1268" s="38"/>
      <c r="BN1268" s="38"/>
      <c r="BO1268" s="38"/>
      <c r="BP1268" s="38"/>
      <c r="BQ1268" s="39"/>
      <c r="BR1268" s="39"/>
      <c r="BS1268" s="39"/>
      <c r="BT1268" s="39"/>
      <c r="BU1268" s="39"/>
      <c r="BV1268" s="39"/>
      <c r="BW1268" s="39"/>
      <c r="BX1268" s="39"/>
      <c r="BY1268" s="39"/>
      <c r="BZ1268" s="39"/>
      <c r="CA1268" s="39"/>
      <c r="CB1268" s="39"/>
      <c r="CF1268" s="18">
        <f t="shared" si="152"/>
        <v>19582.37931034483</v>
      </c>
      <c r="CG1268" s="18">
        <f t="shared" si="150"/>
        <v>0</v>
      </c>
      <c r="CH1268" s="13">
        <f t="shared" si="151"/>
        <v>19582.37931034483</v>
      </c>
      <c r="CI1268" s="13">
        <f t="shared" si="153"/>
        <v>35560.34482758621</v>
      </c>
      <c r="CJ1268" s="13">
        <f t="shared" si="154"/>
        <v>55142.724137931044</v>
      </c>
      <c r="CK1268" s="13"/>
      <c r="CL1268" s="13">
        <f t="shared" si="155"/>
        <v>355603.44827586209</v>
      </c>
      <c r="CN1268" t="s">
        <v>501</v>
      </c>
      <c r="CO1268" t="s">
        <v>213</v>
      </c>
      <c r="CP1268" t="s">
        <v>1469</v>
      </c>
      <c r="CQ1268" t="s">
        <v>25</v>
      </c>
      <c r="CR1268" s="18">
        <f t="shared" si="156"/>
        <v>55142.724137931044</v>
      </c>
    </row>
    <row r="1269" spans="1:96" x14ac:dyDescent="0.25">
      <c r="A1269" t="s">
        <v>29</v>
      </c>
      <c r="B1269" s="11">
        <v>4422</v>
      </c>
      <c r="C1269">
        <v>608</v>
      </c>
      <c r="D1269" s="21" t="s">
        <v>968</v>
      </c>
      <c r="E1269" s="11" t="s">
        <v>1470</v>
      </c>
      <c r="F1269" s="11" t="s">
        <v>439</v>
      </c>
      <c r="G1269" s="13">
        <v>4298.3793103448279</v>
      </c>
      <c r="H1269" s="13">
        <v>4986.12</v>
      </c>
      <c r="I1269" s="14">
        <v>48</v>
      </c>
      <c r="J1269" s="15">
        <v>43429</v>
      </c>
      <c r="K1269" s="15">
        <v>44859</v>
      </c>
      <c r="L1269" s="13">
        <v>355603.44827586209</v>
      </c>
      <c r="M1269" s="13">
        <v>35560.34482758621</v>
      </c>
      <c r="N1269" s="16">
        <v>0</v>
      </c>
      <c r="O1269" s="13"/>
      <c r="P1269" s="13">
        <v>4298.3793103448279</v>
      </c>
      <c r="Q1269" s="13">
        <v>4298.3793103448279</v>
      </c>
      <c r="R1269" s="13">
        <v>4298.3793103448279</v>
      </c>
      <c r="S1269" s="13">
        <v>4298.3793103448279</v>
      </c>
      <c r="T1269" s="13">
        <v>4298.3793103448279</v>
      </c>
      <c r="U1269" s="13">
        <v>4298.3793103448279</v>
      </c>
      <c r="V1269" s="25">
        <v>4298.3793103448279</v>
      </c>
      <c r="W1269" s="13"/>
      <c r="X1269" s="13"/>
      <c r="Y1269" s="13"/>
      <c r="Z1269" s="38">
        <v>4298.3793103448279</v>
      </c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  <c r="AM1269" s="38"/>
      <c r="AN1269" s="38"/>
      <c r="AO1269" s="38"/>
      <c r="AP1269" s="38"/>
      <c r="AQ1269" s="38"/>
      <c r="AR1269" s="38"/>
      <c r="AS1269" s="38"/>
      <c r="AT1269" s="38"/>
      <c r="AU1269" s="38"/>
      <c r="AV1269" s="38"/>
      <c r="AW1269" s="38"/>
      <c r="AX1269" s="38"/>
      <c r="AY1269" s="38"/>
      <c r="AZ1269" s="38"/>
      <c r="BA1269" s="38"/>
      <c r="BB1269" s="38"/>
      <c r="BC1269" s="38"/>
      <c r="BD1269" s="38"/>
      <c r="BE1269" s="38"/>
      <c r="BF1269" s="38"/>
      <c r="BG1269" s="38"/>
      <c r="BH1269" s="38"/>
      <c r="BI1269" s="38"/>
      <c r="BJ1269" s="38"/>
      <c r="BK1269" s="38"/>
      <c r="BL1269" s="38"/>
      <c r="BM1269" s="38"/>
      <c r="BN1269" s="38"/>
      <c r="BO1269" s="38"/>
      <c r="BP1269" s="38"/>
      <c r="BQ1269" s="39"/>
      <c r="BR1269" s="39"/>
      <c r="BS1269" s="39"/>
      <c r="BT1269" s="39"/>
      <c r="BU1269" s="39"/>
      <c r="BV1269" s="39"/>
      <c r="BW1269" s="39"/>
      <c r="BX1269" s="39"/>
      <c r="BY1269" s="39"/>
      <c r="BZ1269" s="39"/>
      <c r="CA1269" s="39"/>
      <c r="CB1269" s="39"/>
      <c r="CF1269" s="18">
        <f t="shared" si="152"/>
        <v>8596.7586206896558</v>
      </c>
      <c r="CG1269" s="18">
        <f t="shared" si="150"/>
        <v>0</v>
      </c>
      <c r="CH1269" s="13">
        <f t="shared" si="151"/>
        <v>8596.7586206896558</v>
      </c>
      <c r="CI1269" s="13">
        <f t="shared" si="153"/>
        <v>35560.34482758621</v>
      </c>
      <c r="CJ1269" s="13">
        <f t="shared" si="154"/>
        <v>44157.10344827587</v>
      </c>
      <c r="CK1269" s="13"/>
      <c r="CL1269" s="13">
        <f t="shared" si="155"/>
        <v>355603.44827586209</v>
      </c>
      <c r="CN1269" t="s">
        <v>989</v>
      </c>
      <c r="CO1269" t="s">
        <v>213</v>
      </c>
      <c r="CP1269" t="s">
        <v>990</v>
      </c>
      <c r="CQ1269" t="s">
        <v>25</v>
      </c>
      <c r="CR1269" s="18">
        <f t="shared" si="156"/>
        <v>44157.10344827587</v>
      </c>
    </row>
    <row r="1270" spans="1:96" x14ac:dyDescent="0.25">
      <c r="A1270" t="s">
        <v>29</v>
      </c>
      <c r="B1270" s="11">
        <v>4422</v>
      </c>
      <c r="C1270">
        <v>609</v>
      </c>
      <c r="D1270" s="21" t="s">
        <v>968</v>
      </c>
      <c r="E1270" s="11" t="s">
        <v>1471</v>
      </c>
      <c r="F1270" s="11" t="s">
        <v>439</v>
      </c>
      <c r="G1270" s="13">
        <v>4488.5775862068967</v>
      </c>
      <c r="H1270" s="13">
        <v>5206.75</v>
      </c>
      <c r="I1270" s="14">
        <v>48</v>
      </c>
      <c r="J1270" s="15">
        <v>43429</v>
      </c>
      <c r="K1270" s="15">
        <v>44859</v>
      </c>
      <c r="L1270" s="13">
        <v>355603.44827586209</v>
      </c>
      <c r="M1270" s="13">
        <v>35560.34482758621</v>
      </c>
      <c r="N1270" s="16">
        <v>0</v>
      </c>
      <c r="O1270" s="13"/>
      <c r="P1270" s="13">
        <v>4488.5775862068967</v>
      </c>
      <c r="Q1270" s="13">
        <v>4488.5775862068967</v>
      </c>
      <c r="R1270" s="13">
        <v>4488.5775862068967</v>
      </c>
      <c r="S1270" s="13">
        <v>4488.5775862068967</v>
      </c>
      <c r="T1270" s="13">
        <v>4488.5775862068967</v>
      </c>
      <c r="U1270" s="13">
        <v>4488.5775862068967</v>
      </c>
      <c r="V1270" s="25">
        <v>4488.5775862068967</v>
      </c>
      <c r="W1270" s="13"/>
      <c r="X1270" s="13"/>
      <c r="Y1270" s="13"/>
      <c r="Z1270" s="38">
        <v>4488.5775862068967</v>
      </c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  <c r="AM1270" s="38"/>
      <c r="AN1270" s="38"/>
      <c r="AO1270" s="38"/>
      <c r="AP1270" s="38"/>
      <c r="AQ1270" s="38"/>
      <c r="AR1270" s="38"/>
      <c r="AS1270" s="38"/>
      <c r="AT1270" s="38"/>
      <c r="AU1270" s="38"/>
      <c r="AV1270" s="38"/>
      <c r="AW1270" s="38"/>
      <c r="AX1270" s="38"/>
      <c r="AY1270" s="38"/>
      <c r="AZ1270" s="38"/>
      <c r="BA1270" s="38"/>
      <c r="BB1270" s="38"/>
      <c r="BC1270" s="38"/>
      <c r="BD1270" s="38"/>
      <c r="BE1270" s="38"/>
      <c r="BF1270" s="38"/>
      <c r="BG1270" s="38"/>
      <c r="BH1270" s="38"/>
      <c r="BI1270" s="38"/>
      <c r="BJ1270" s="38"/>
      <c r="BK1270" s="38"/>
      <c r="BL1270" s="38"/>
      <c r="BM1270" s="38"/>
      <c r="BN1270" s="38"/>
      <c r="BO1270" s="38"/>
      <c r="BP1270" s="38"/>
      <c r="BQ1270" s="39"/>
      <c r="BR1270" s="39"/>
      <c r="BS1270" s="39"/>
      <c r="BT1270" s="39"/>
      <c r="BU1270" s="39"/>
      <c r="BV1270" s="39"/>
      <c r="BW1270" s="39"/>
      <c r="BX1270" s="39"/>
      <c r="BY1270" s="39"/>
      <c r="BZ1270" s="39"/>
      <c r="CA1270" s="39"/>
      <c r="CB1270" s="39"/>
      <c r="CF1270" s="18">
        <f t="shared" si="152"/>
        <v>8977.1551724137935</v>
      </c>
      <c r="CG1270" s="18">
        <f t="shared" ref="CG1270:CG1333" si="157">-N1270</f>
        <v>0</v>
      </c>
      <c r="CH1270" s="13">
        <f t="shared" si="151"/>
        <v>8977.1551724137935</v>
      </c>
      <c r="CI1270" s="13">
        <f t="shared" si="153"/>
        <v>35560.34482758621</v>
      </c>
      <c r="CJ1270" s="13">
        <f t="shared" si="154"/>
        <v>44537.5</v>
      </c>
      <c r="CK1270" s="13"/>
      <c r="CL1270" s="13">
        <f t="shared" si="155"/>
        <v>355603.44827586209</v>
      </c>
      <c r="CN1270" t="s">
        <v>220</v>
      </c>
      <c r="CO1270" t="s">
        <v>213</v>
      </c>
      <c r="CP1270" t="s">
        <v>993</v>
      </c>
      <c r="CQ1270" t="s">
        <v>25</v>
      </c>
      <c r="CR1270" s="18">
        <f t="shared" si="156"/>
        <v>44537.5</v>
      </c>
    </row>
    <row r="1271" spans="1:96" x14ac:dyDescent="0.25">
      <c r="A1271" t="s">
        <v>29</v>
      </c>
      <c r="B1271" s="11">
        <v>4422</v>
      </c>
      <c r="D1271" s="21" t="s">
        <v>968</v>
      </c>
      <c r="E1271" s="11" t="s">
        <v>1472</v>
      </c>
      <c r="F1271" s="11" t="s">
        <v>439</v>
      </c>
      <c r="G1271" s="13"/>
      <c r="H1271" s="13">
        <v>0</v>
      </c>
      <c r="I1271" s="16"/>
      <c r="J1271" s="16"/>
      <c r="K1271" s="16"/>
      <c r="L1271" s="13"/>
      <c r="M1271" s="13"/>
      <c r="N1271" s="16"/>
      <c r="O1271" s="13"/>
      <c r="P1271" s="13"/>
      <c r="Q1271" s="13"/>
      <c r="R1271" s="13"/>
      <c r="S1271" s="13"/>
      <c r="T1271" s="13"/>
      <c r="U1271" s="13"/>
      <c r="V1271" s="25"/>
      <c r="W1271" s="13"/>
      <c r="X1271" s="13"/>
      <c r="Y1271" s="13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  <c r="AM1271" s="38"/>
      <c r="AN1271" s="38"/>
      <c r="AO1271" s="38"/>
      <c r="AP1271" s="38"/>
      <c r="AQ1271" s="38"/>
      <c r="AR1271" s="38"/>
      <c r="AS1271" s="38"/>
      <c r="AT1271" s="38"/>
      <c r="AU1271" s="38"/>
      <c r="AV1271" s="38"/>
      <c r="AW1271" s="38"/>
      <c r="AX1271" s="38"/>
      <c r="AY1271" s="38"/>
      <c r="AZ1271" s="38"/>
      <c r="BA1271" s="38"/>
      <c r="BB1271" s="38"/>
      <c r="BC1271" s="38"/>
      <c r="BD1271" s="38"/>
      <c r="BE1271" s="38"/>
      <c r="BF1271" s="38"/>
      <c r="BG1271" s="38"/>
      <c r="BH1271" s="38"/>
      <c r="BI1271" s="38"/>
      <c r="BJ1271" s="38"/>
      <c r="BK1271" s="38"/>
      <c r="BL1271" s="38"/>
      <c r="BM1271" s="38"/>
      <c r="BN1271" s="38"/>
      <c r="BO1271" s="38"/>
      <c r="BP1271" s="38"/>
      <c r="BQ1271" s="39"/>
      <c r="BR1271" s="39"/>
      <c r="BS1271" s="39"/>
      <c r="BT1271" s="39"/>
      <c r="BU1271" s="39"/>
      <c r="BV1271" s="39"/>
      <c r="BW1271" s="39"/>
      <c r="BX1271" s="39"/>
      <c r="BY1271" s="39"/>
      <c r="BZ1271" s="39"/>
      <c r="CA1271" s="39"/>
      <c r="CB1271" s="39"/>
      <c r="CF1271" s="18">
        <f t="shared" si="152"/>
        <v>0</v>
      </c>
      <c r="CG1271" s="18">
        <f t="shared" si="157"/>
        <v>0</v>
      </c>
      <c r="CH1271" s="13">
        <f t="shared" si="151"/>
        <v>0</v>
      </c>
      <c r="CI1271" s="13">
        <f t="shared" si="153"/>
        <v>0</v>
      </c>
      <c r="CJ1271" s="13">
        <f t="shared" si="154"/>
        <v>0</v>
      </c>
      <c r="CK1271" s="13"/>
      <c r="CL1271" s="13">
        <f t="shared" si="155"/>
        <v>0</v>
      </c>
      <c r="CN1271" t="s">
        <v>220</v>
      </c>
      <c r="CO1271" t="s">
        <v>213</v>
      </c>
      <c r="CP1271" t="s">
        <v>993</v>
      </c>
      <c r="CQ1271" t="s">
        <v>25</v>
      </c>
      <c r="CR1271" s="18">
        <f t="shared" si="156"/>
        <v>0</v>
      </c>
    </row>
    <row r="1272" spans="1:96" x14ac:dyDescent="0.25">
      <c r="A1272" t="s">
        <v>29</v>
      </c>
      <c r="B1272" s="11">
        <v>4422</v>
      </c>
      <c r="D1272" s="21" t="s">
        <v>968</v>
      </c>
      <c r="E1272" s="11" t="s">
        <v>1473</v>
      </c>
      <c r="F1272" s="11" t="s">
        <v>439</v>
      </c>
      <c r="G1272" s="13"/>
      <c r="H1272" s="13">
        <v>0</v>
      </c>
      <c r="I1272" s="16"/>
      <c r="J1272" s="16"/>
      <c r="K1272" s="16"/>
      <c r="L1272" s="13"/>
      <c r="M1272" s="13"/>
      <c r="N1272" s="16"/>
      <c r="O1272" s="13"/>
      <c r="P1272" s="13"/>
      <c r="Q1272" s="13"/>
      <c r="R1272" s="13"/>
      <c r="S1272" s="13"/>
      <c r="T1272" s="13"/>
      <c r="U1272" s="13"/>
      <c r="V1272" s="25"/>
      <c r="W1272" s="13"/>
      <c r="X1272" s="13"/>
      <c r="Y1272" s="13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  <c r="AM1272" s="38"/>
      <c r="AN1272" s="38"/>
      <c r="AO1272" s="38"/>
      <c r="AP1272" s="38"/>
      <c r="AQ1272" s="38"/>
      <c r="AR1272" s="38"/>
      <c r="AS1272" s="38"/>
      <c r="AT1272" s="38"/>
      <c r="AU1272" s="38"/>
      <c r="AV1272" s="38"/>
      <c r="AW1272" s="38"/>
      <c r="AX1272" s="38"/>
      <c r="AY1272" s="38"/>
      <c r="AZ1272" s="38"/>
      <c r="BA1272" s="38"/>
      <c r="BB1272" s="38"/>
      <c r="BC1272" s="38"/>
      <c r="BD1272" s="38"/>
      <c r="BE1272" s="38"/>
      <c r="BF1272" s="38"/>
      <c r="BG1272" s="38"/>
      <c r="BH1272" s="38"/>
      <c r="BI1272" s="38"/>
      <c r="BJ1272" s="38"/>
      <c r="BK1272" s="38"/>
      <c r="BL1272" s="38"/>
      <c r="BM1272" s="38"/>
      <c r="BN1272" s="38"/>
      <c r="BO1272" s="38"/>
      <c r="BP1272" s="38"/>
      <c r="BQ1272" s="39"/>
      <c r="BR1272" s="39"/>
      <c r="BS1272" s="39"/>
      <c r="BT1272" s="39"/>
      <c r="BU1272" s="39"/>
      <c r="BV1272" s="39"/>
      <c r="BW1272" s="39"/>
      <c r="BX1272" s="39"/>
      <c r="BY1272" s="39"/>
      <c r="BZ1272" s="39"/>
      <c r="CA1272" s="39"/>
      <c r="CB1272" s="39"/>
      <c r="CF1272" s="18">
        <f t="shared" si="152"/>
        <v>0</v>
      </c>
      <c r="CG1272" s="18">
        <f t="shared" si="157"/>
        <v>0</v>
      </c>
      <c r="CH1272" s="13">
        <f t="shared" si="151"/>
        <v>0</v>
      </c>
      <c r="CI1272" s="13">
        <f t="shared" si="153"/>
        <v>0</v>
      </c>
      <c r="CJ1272" s="13">
        <f t="shared" si="154"/>
        <v>0</v>
      </c>
      <c r="CK1272" s="13"/>
      <c r="CL1272" s="13">
        <f t="shared" si="155"/>
        <v>0</v>
      </c>
      <c r="CN1272" t="s">
        <v>1063</v>
      </c>
      <c r="CO1272" t="s">
        <v>213</v>
      </c>
      <c r="CP1272" t="s">
        <v>970</v>
      </c>
      <c r="CQ1272" t="s">
        <v>25</v>
      </c>
      <c r="CR1272" s="18">
        <f t="shared" si="156"/>
        <v>0</v>
      </c>
    </row>
    <row r="1273" spans="1:96" x14ac:dyDescent="0.25">
      <c r="A1273" t="s">
        <v>29</v>
      </c>
      <c r="B1273" s="11">
        <v>4422</v>
      </c>
      <c r="C1273">
        <v>610</v>
      </c>
      <c r="D1273" s="21" t="s">
        <v>968</v>
      </c>
      <c r="E1273" s="11" t="s">
        <v>1474</v>
      </c>
      <c r="F1273" s="11" t="s">
        <v>439</v>
      </c>
      <c r="G1273" s="13">
        <v>5355.8620689655181</v>
      </c>
      <c r="H1273" s="13">
        <v>6212.8</v>
      </c>
      <c r="I1273" s="14">
        <v>48</v>
      </c>
      <c r="J1273" s="15">
        <v>43429</v>
      </c>
      <c r="K1273" s="15">
        <v>44859</v>
      </c>
      <c r="L1273" s="13">
        <v>355603.44827586209</v>
      </c>
      <c r="M1273" s="13">
        <v>35560.34482758621</v>
      </c>
      <c r="N1273" s="16">
        <v>0</v>
      </c>
      <c r="O1273" s="13"/>
      <c r="P1273" s="13">
        <v>5355.8620689655181</v>
      </c>
      <c r="Q1273" s="13">
        <v>5355.8620689655181</v>
      </c>
      <c r="R1273" s="13">
        <v>5355.8620689655181</v>
      </c>
      <c r="S1273" s="13">
        <v>5355.8620689655181</v>
      </c>
      <c r="T1273" s="13">
        <v>5355.8620689655181</v>
      </c>
      <c r="U1273" s="13">
        <v>5355.8620689655181</v>
      </c>
      <c r="V1273" s="25">
        <v>5355.8620689655181</v>
      </c>
      <c r="W1273" s="13"/>
      <c r="X1273" s="13"/>
      <c r="Y1273" s="13"/>
      <c r="Z1273" s="38">
        <v>5355.8620689655181</v>
      </c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  <c r="AM1273" s="38"/>
      <c r="AN1273" s="38"/>
      <c r="AO1273" s="38"/>
      <c r="AP1273" s="38"/>
      <c r="AQ1273" s="38"/>
      <c r="AR1273" s="38"/>
      <c r="AS1273" s="38"/>
      <c r="AT1273" s="38"/>
      <c r="AU1273" s="38"/>
      <c r="AV1273" s="38"/>
      <c r="AW1273" s="38"/>
      <c r="AX1273" s="38"/>
      <c r="AY1273" s="38"/>
      <c r="AZ1273" s="38"/>
      <c r="BA1273" s="38"/>
      <c r="BB1273" s="38"/>
      <c r="BC1273" s="38"/>
      <c r="BD1273" s="38"/>
      <c r="BE1273" s="38"/>
      <c r="BF1273" s="38"/>
      <c r="BG1273" s="38"/>
      <c r="BH1273" s="38"/>
      <c r="BI1273" s="38"/>
      <c r="BJ1273" s="38"/>
      <c r="BK1273" s="38"/>
      <c r="BL1273" s="38"/>
      <c r="BM1273" s="38"/>
      <c r="BN1273" s="38"/>
      <c r="BO1273" s="38"/>
      <c r="BP1273" s="38"/>
      <c r="BQ1273" s="39"/>
      <c r="BR1273" s="39"/>
      <c r="BS1273" s="39"/>
      <c r="BT1273" s="39"/>
      <c r="BU1273" s="39"/>
      <c r="BV1273" s="39"/>
      <c r="BW1273" s="39"/>
      <c r="BX1273" s="39"/>
      <c r="BY1273" s="39"/>
      <c r="BZ1273" s="39"/>
      <c r="CA1273" s="39"/>
      <c r="CB1273" s="39"/>
      <c r="CF1273" s="18">
        <f t="shared" si="152"/>
        <v>10711.724137931036</v>
      </c>
      <c r="CG1273" s="18">
        <f t="shared" si="157"/>
        <v>0</v>
      </c>
      <c r="CH1273" s="13">
        <f t="shared" si="151"/>
        <v>10711.724137931036</v>
      </c>
      <c r="CI1273" s="13">
        <f t="shared" si="153"/>
        <v>35560.34482758621</v>
      </c>
      <c r="CJ1273" s="13">
        <f t="shared" si="154"/>
        <v>46272.068965517246</v>
      </c>
      <c r="CK1273" s="13"/>
      <c r="CL1273" s="13">
        <f t="shared" si="155"/>
        <v>355603.44827586209</v>
      </c>
      <c r="CN1273" t="s">
        <v>224</v>
      </c>
      <c r="CO1273" t="s">
        <v>213</v>
      </c>
      <c r="CP1273" t="s">
        <v>970</v>
      </c>
      <c r="CQ1273" t="s">
        <v>25</v>
      </c>
      <c r="CR1273" s="18">
        <f t="shared" si="156"/>
        <v>46272.068965517246</v>
      </c>
    </row>
    <row r="1274" spans="1:96" x14ac:dyDescent="0.25">
      <c r="A1274" t="s">
        <v>29</v>
      </c>
      <c r="B1274" s="11">
        <v>4422</v>
      </c>
      <c r="C1274">
        <v>611</v>
      </c>
      <c r="D1274" s="21" t="s">
        <v>968</v>
      </c>
      <c r="E1274" s="11" t="s">
        <v>1475</v>
      </c>
      <c r="F1274" s="11" t="s">
        <v>439</v>
      </c>
      <c r="G1274" s="13">
        <v>5355.8620689655181</v>
      </c>
      <c r="H1274" s="13">
        <v>6212.8</v>
      </c>
      <c r="I1274" s="14">
        <v>48</v>
      </c>
      <c r="J1274" s="15">
        <v>43429</v>
      </c>
      <c r="K1274" s="15">
        <v>44859</v>
      </c>
      <c r="L1274" s="13">
        <v>355603.44827586209</v>
      </c>
      <c r="M1274" s="13">
        <v>35560.34482758621</v>
      </c>
      <c r="N1274" s="16">
        <v>0</v>
      </c>
      <c r="O1274" s="13"/>
      <c r="P1274" s="13">
        <v>5355.8620689655181</v>
      </c>
      <c r="Q1274" s="13">
        <v>5355.8620689655181</v>
      </c>
      <c r="R1274" s="13">
        <v>5355.8620689655181</v>
      </c>
      <c r="S1274" s="13">
        <v>5355.8620689655181</v>
      </c>
      <c r="T1274" s="13">
        <v>5355.8620689655181</v>
      </c>
      <c r="U1274" s="13">
        <v>5355.8620689655181</v>
      </c>
      <c r="V1274" s="25">
        <v>5355.8620689655181</v>
      </c>
      <c r="W1274" s="13"/>
      <c r="X1274" s="13"/>
      <c r="Y1274" s="13"/>
      <c r="Z1274" s="38">
        <v>5355.8620689655181</v>
      </c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  <c r="AM1274" s="38"/>
      <c r="AN1274" s="38"/>
      <c r="AO1274" s="38"/>
      <c r="AP1274" s="38"/>
      <c r="AQ1274" s="38"/>
      <c r="AR1274" s="38"/>
      <c r="AS1274" s="38"/>
      <c r="AT1274" s="38"/>
      <c r="AU1274" s="38"/>
      <c r="AV1274" s="38"/>
      <c r="AW1274" s="38"/>
      <c r="AX1274" s="38"/>
      <c r="AY1274" s="38"/>
      <c r="AZ1274" s="38"/>
      <c r="BA1274" s="38"/>
      <c r="BB1274" s="38"/>
      <c r="BC1274" s="38"/>
      <c r="BD1274" s="38"/>
      <c r="BE1274" s="38"/>
      <c r="BF1274" s="38"/>
      <c r="BG1274" s="38"/>
      <c r="BH1274" s="38"/>
      <c r="BI1274" s="38"/>
      <c r="BJ1274" s="38"/>
      <c r="BK1274" s="38"/>
      <c r="BL1274" s="38"/>
      <c r="BM1274" s="38"/>
      <c r="BN1274" s="38"/>
      <c r="BO1274" s="38"/>
      <c r="BP1274" s="38"/>
      <c r="BQ1274" s="39"/>
      <c r="BR1274" s="39"/>
      <c r="BS1274" s="39"/>
      <c r="BT1274" s="39"/>
      <c r="BU1274" s="39"/>
      <c r="BV1274" s="39"/>
      <c r="BW1274" s="39"/>
      <c r="BX1274" s="39"/>
      <c r="BY1274" s="39"/>
      <c r="BZ1274" s="39"/>
      <c r="CA1274" s="39"/>
      <c r="CB1274" s="39"/>
      <c r="CF1274" s="18">
        <f t="shared" si="152"/>
        <v>10711.724137931036</v>
      </c>
      <c r="CG1274" s="18">
        <f t="shared" si="157"/>
        <v>0</v>
      </c>
      <c r="CH1274" s="13">
        <f t="shared" si="151"/>
        <v>10711.724137931036</v>
      </c>
      <c r="CI1274" s="13">
        <f t="shared" si="153"/>
        <v>35560.34482758621</v>
      </c>
      <c r="CJ1274" s="13">
        <f t="shared" si="154"/>
        <v>46272.068965517246</v>
      </c>
      <c r="CK1274" s="13"/>
      <c r="CL1274" s="13">
        <f t="shared" si="155"/>
        <v>355603.44827586209</v>
      </c>
      <c r="CN1274" t="s">
        <v>224</v>
      </c>
      <c r="CO1274" t="s">
        <v>213</v>
      </c>
      <c r="CP1274" t="s">
        <v>970</v>
      </c>
      <c r="CQ1274" t="s">
        <v>25</v>
      </c>
      <c r="CR1274" s="18">
        <f t="shared" si="156"/>
        <v>46272.068965517246</v>
      </c>
    </row>
    <row r="1275" spans="1:96" x14ac:dyDescent="0.25">
      <c r="A1275" t="s">
        <v>29</v>
      </c>
      <c r="B1275" s="11">
        <v>4422</v>
      </c>
      <c r="C1275">
        <v>612</v>
      </c>
      <c r="D1275" s="21" t="s">
        <v>968</v>
      </c>
      <c r="E1275" s="11" t="s">
        <v>1476</v>
      </c>
      <c r="F1275" s="11" t="s">
        <v>439</v>
      </c>
      <c r="G1275" s="13">
        <v>5544.1465517241386</v>
      </c>
      <c r="H1275" s="13">
        <v>6431.21</v>
      </c>
      <c r="I1275" s="14">
        <v>48</v>
      </c>
      <c r="J1275" s="15">
        <v>43429</v>
      </c>
      <c r="K1275" s="15">
        <v>44859</v>
      </c>
      <c r="L1275" s="13">
        <v>355603.44827586209</v>
      </c>
      <c r="M1275" s="13">
        <v>35560.34482758621</v>
      </c>
      <c r="N1275" s="16">
        <v>0</v>
      </c>
      <c r="O1275" s="13"/>
      <c r="P1275" s="13">
        <v>5544.1465517241386</v>
      </c>
      <c r="Q1275" s="13">
        <v>5544.1465517241386</v>
      </c>
      <c r="R1275" s="13">
        <v>5544.1465517241386</v>
      </c>
      <c r="S1275" s="13">
        <v>5544.1465517241386</v>
      </c>
      <c r="T1275" s="13">
        <v>5544.1465517241386</v>
      </c>
      <c r="U1275" s="13">
        <v>5544.1465517241386</v>
      </c>
      <c r="V1275" s="25">
        <v>5544.1465517241386</v>
      </c>
      <c r="W1275" s="13"/>
      <c r="X1275" s="13"/>
      <c r="Y1275" s="13"/>
      <c r="Z1275" s="38">
        <v>5544.1465517241386</v>
      </c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  <c r="AM1275" s="38"/>
      <c r="AN1275" s="38"/>
      <c r="AO1275" s="38"/>
      <c r="AP1275" s="38"/>
      <c r="AQ1275" s="38"/>
      <c r="AR1275" s="38"/>
      <c r="AS1275" s="38"/>
      <c r="AT1275" s="38"/>
      <c r="AU1275" s="38"/>
      <c r="AV1275" s="38"/>
      <c r="AW1275" s="38"/>
      <c r="AX1275" s="38"/>
      <c r="AY1275" s="38"/>
      <c r="AZ1275" s="38"/>
      <c r="BA1275" s="38"/>
      <c r="BB1275" s="38"/>
      <c r="BC1275" s="38"/>
      <c r="BD1275" s="38"/>
      <c r="BE1275" s="38"/>
      <c r="BF1275" s="38"/>
      <c r="BG1275" s="38"/>
      <c r="BH1275" s="38"/>
      <c r="BI1275" s="38"/>
      <c r="BJ1275" s="38"/>
      <c r="BK1275" s="38"/>
      <c r="BL1275" s="38"/>
      <c r="BM1275" s="38"/>
      <c r="BN1275" s="38"/>
      <c r="BO1275" s="38"/>
      <c r="BP1275" s="38"/>
      <c r="BQ1275" s="39"/>
      <c r="BR1275" s="39"/>
      <c r="BS1275" s="39"/>
      <c r="BT1275" s="39"/>
      <c r="BU1275" s="39"/>
      <c r="BV1275" s="39"/>
      <c r="BW1275" s="39"/>
      <c r="BX1275" s="39"/>
      <c r="BY1275" s="39"/>
      <c r="BZ1275" s="39"/>
      <c r="CA1275" s="39"/>
      <c r="CB1275" s="39"/>
      <c r="CF1275" s="18">
        <f t="shared" si="152"/>
        <v>11088.293103448277</v>
      </c>
      <c r="CG1275" s="18">
        <f t="shared" si="157"/>
        <v>0</v>
      </c>
      <c r="CH1275" s="13">
        <f t="shared" si="151"/>
        <v>11088.293103448277</v>
      </c>
      <c r="CI1275" s="13">
        <f t="shared" si="153"/>
        <v>35560.34482758621</v>
      </c>
      <c r="CJ1275" s="13">
        <f t="shared" si="154"/>
        <v>46648.637931034486</v>
      </c>
      <c r="CK1275" s="13"/>
      <c r="CL1275" s="13">
        <f t="shared" si="155"/>
        <v>355603.44827586209</v>
      </c>
      <c r="CN1275" t="s">
        <v>977</v>
      </c>
      <c r="CO1275" t="s">
        <v>213</v>
      </c>
      <c r="CP1275" t="s">
        <v>1014</v>
      </c>
      <c r="CQ1275" t="s">
        <v>25</v>
      </c>
      <c r="CR1275" s="18">
        <f t="shared" si="156"/>
        <v>46648.637931034486</v>
      </c>
    </row>
    <row r="1276" spans="1:96" x14ac:dyDescent="0.25">
      <c r="A1276" t="s">
        <v>29</v>
      </c>
      <c r="B1276" s="11">
        <v>4422</v>
      </c>
      <c r="C1276">
        <v>613</v>
      </c>
      <c r="D1276" s="21" t="s">
        <v>968</v>
      </c>
      <c r="E1276" s="11" t="s">
        <v>1477</v>
      </c>
      <c r="F1276" s="11" t="s">
        <v>439</v>
      </c>
      <c r="G1276" s="13">
        <v>5544.1465517241386</v>
      </c>
      <c r="H1276" s="13">
        <v>6431.21</v>
      </c>
      <c r="I1276" s="14">
        <v>48</v>
      </c>
      <c r="J1276" s="15">
        <v>43429</v>
      </c>
      <c r="K1276" s="15">
        <v>44859</v>
      </c>
      <c r="L1276" s="13">
        <v>355603.44827586209</v>
      </c>
      <c r="M1276" s="13">
        <v>35560.34482758621</v>
      </c>
      <c r="N1276" s="16">
        <v>0</v>
      </c>
      <c r="O1276" s="13"/>
      <c r="P1276" s="13">
        <v>5544.1465517241386</v>
      </c>
      <c r="Q1276" s="13">
        <v>5544.1465517241386</v>
      </c>
      <c r="R1276" s="13">
        <v>5544.1465517241386</v>
      </c>
      <c r="S1276" s="13">
        <v>5544.1465517241386</v>
      </c>
      <c r="T1276" s="13">
        <v>5544.1465517241386</v>
      </c>
      <c r="U1276" s="13">
        <v>5544.1465517241386</v>
      </c>
      <c r="V1276" s="25">
        <v>5544.1465517241386</v>
      </c>
      <c r="W1276" s="13"/>
      <c r="X1276" s="13"/>
      <c r="Y1276" s="13"/>
      <c r="Z1276" s="38">
        <v>5544.1465517241386</v>
      </c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  <c r="AM1276" s="38"/>
      <c r="AN1276" s="38"/>
      <c r="AO1276" s="38"/>
      <c r="AP1276" s="38"/>
      <c r="AQ1276" s="38"/>
      <c r="AR1276" s="38"/>
      <c r="AS1276" s="38"/>
      <c r="AT1276" s="38"/>
      <c r="AU1276" s="38"/>
      <c r="AV1276" s="38"/>
      <c r="AW1276" s="38"/>
      <c r="AX1276" s="38"/>
      <c r="AY1276" s="38"/>
      <c r="AZ1276" s="38"/>
      <c r="BA1276" s="38"/>
      <c r="BB1276" s="38"/>
      <c r="BC1276" s="38"/>
      <c r="BD1276" s="38"/>
      <c r="BE1276" s="38"/>
      <c r="BF1276" s="38"/>
      <c r="BG1276" s="38"/>
      <c r="BH1276" s="38"/>
      <c r="BI1276" s="38"/>
      <c r="BJ1276" s="38"/>
      <c r="BK1276" s="38"/>
      <c r="BL1276" s="38"/>
      <c r="BM1276" s="38"/>
      <c r="BN1276" s="38"/>
      <c r="BO1276" s="38"/>
      <c r="BP1276" s="38"/>
      <c r="BQ1276" s="39"/>
      <c r="BR1276" s="39"/>
      <c r="BS1276" s="39"/>
      <c r="BT1276" s="39"/>
      <c r="BU1276" s="39"/>
      <c r="BV1276" s="39"/>
      <c r="BW1276" s="39"/>
      <c r="BX1276" s="39"/>
      <c r="BY1276" s="39"/>
      <c r="BZ1276" s="39"/>
      <c r="CA1276" s="39"/>
      <c r="CB1276" s="39"/>
      <c r="CF1276" s="18">
        <f t="shared" si="152"/>
        <v>11088.293103448277</v>
      </c>
      <c r="CG1276" s="18">
        <f t="shared" si="157"/>
        <v>0</v>
      </c>
      <c r="CH1276" s="13">
        <f t="shared" si="151"/>
        <v>11088.293103448277</v>
      </c>
      <c r="CI1276" s="13">
        <f t="shared" si="153"/>
        <v>35560.34482758621</v>
      </c>
      <c r="CJ1276" s="13">
        <f t="shared" si="154"/>
        <v>46648.637931034486</v>
      </c>
      <c r="CK1276" s="13"/>
      <c r="CL1276" s="13">
        <f t="shared" si="155"/>
        <v>355603.44827586209</v>
      </c>
      <c r="CN1276" t="s">
        <v>977</v>
      </c>
      <c r="CO1276" t="s">
        <v>213</v>
      </c>
      <c r="CP1276" t="s">
        <v>1014</v>
      </c>
      <c r="CQ1276" t="s">
        <v>25</v>
      </c>
      <c r="CR1276" s="18">
        <f t="shared" si="156"/>
        <v>46648.637931034486</v>
      </c>
    </row>
    <row r="1277" spans="1:96" x14ac:dyDescent="0.25">
      <c r="A1277" t="s">
        <v>29</v>
      </c>
      <c r="B1277" s="11">
        <v>4422</v>
      </c>
      <c r="C1277">
        <v>614</v>
      </c>
      <c r="D1277" s="21" t="s">
        <v>968</v>
      </c>
      <c r="E1277" s="11" t="s">
        <v>1478</v>
      </c>
      <c r="F1277" s="11" t="s">
        <v>439</v>
      </c>
      <c r="G1277" s="13">
        <v>5544.1465517241386</v>
      </c>
      <c r="H1277" s="13">
        <v>6431.21</v>
      </c>
      <c r="I1277" s="14">
        <v>48</v>
      </c>
      <c r="J1277" s="15">
        <v>43429</v>
      </c>
      <c r="K1277" s="15">
        <v>44859</v>
      </c>
      <c r="L1277" s="13">
        <v>355603.44827586209</v>
      </c>
      <c r="M1277" s="13">
        <v>35560.34482758621</v>
      </c>
      <c r="N1277" s="16">
        <v>0</v>
      </c>
      <c r="O1277" s="13"/>
      <c r="P1277" s="13">
        <v>5544.1465517241386</v>
      </c>
      <c r="Q1277" s="13">
        <v>5544.1465517241386</v>
      </c>
      <c r="R1277" s="13">
        <v>5544.1465517241386</v>
      </c>
      <c r="S1277" s="13">
        <v>5544.1465517241386</v>
      </c>
      <c r="T1277" s="13">
        <v>5544.1465517241386</v>
      </c>
      <c r="U1277" s="13">
        <v>5544.1465517241386</v>
      </c>
      <c r="V1277" s="25">
        <v>5544.1465517241386</v>
      </c>
      <c r="W1277" s="13"/>
      <c r="X1277" s="13"/>
      <c r="Y1277" s="13"/>
      <c r="Z1277" s="38">
        <v>5544.1465517241386</v>
      </c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  <c r="AM1277" s="38"/>
      <c r="AN1277" s="38"/>
      <c r="AO1277" s="38"/>
      <c r="AP1277" s="38"/>
      <c r="AQ1277" s="38"/>
      <c r="AR1277" s="38"/>
      <c r="AS1277" s="38"/>
      <c r="AT1277" s="38"/>
      <c r="AU1277" s="38"/>
      <c r="AV1277" s="38"/>
      <c r="AW1277" s="38"/>
      <c r="AX1277" s="38"/>
      <c r="AY1277" s="38"/>
      <c r="AZ1277" s="38"/>
      <c r="BA1277" s="38"/>
      <c r="BB1277" s="38"/>
      <c r="BC1277" s="38"/>
      <c r="BD1277" s="38"/>
      <c r="BE1277" s="38"/>
      <c r="BF1277" s="38"/>
      <c r="BG1277" s="38"/>
      <c r="BH1277" s="38"/>
      <c r="BI1277" s="38"/>
      <c r="BJ1277" s="38"/>
      <c r="BK1277" s="38"/>
      <c r="BL1277" s="38"/>
      <c r="BM1277" s="38"/>
      <c r="BN1277" s="38"/>
      <c r="BO1277" s="38"/>
      <c r="BP1277" s="38"/>
      <c r="BQ1277" s="39"/>
      <c r="BR1277" s="39"/>
      <c r="BS1277" s="39"/>
      <c r="BT1277" s="39"/>
      <c r="BU1277" s="39"/>
      <c r="BV1277" s="39"/>
      <c r="BW1277" s="39"/>
      <c r="BX1277" s="39"/>
      <c r="BY1277" s="39"/>
      <c r="BZ1277" s="39"/>
      <c r="CA1277" s="39"/>
      <c r="CB1277" s="39"/>
      <c r="CF1277" s="18">
        <f t="shared" si="152"/>
        <v>11088.293103448277</v>
      </c>
      <c r="CG1277" s="18">
        <f t="shared" si="157"/>
        <v>0</v>
      </c>
      <c r="CH1277" s="13">
        <f t="shared" si="151"/>
        <v>11088.293103448277</v>
      </c>
      <c r="CI1277" s="13">
        <f t="shared" si="153"/>
        <v>35560.34482758621</v>
      </c>
      <c r="CJ1277" s="13">
        <f t="shared" si="154"/>
        <v>46648.637931034486</v>
      </c>
      <c r="CK1277" s="13"/>
      <c r="CL1277" s="13">
        <f t="shared" si="155"/>
        <v>355603.44827586209</v>
      </c>
      <c r="CN1277" t="s">
        <v>977</v>
      </c>
      <c r="CO1277" t="s">
        <v>226</v>
      </c>
      <c r="CP1277" t="s">
        <v>1014</v>
      </c>
      <c r="CQ1277" t="s">
        <v>25</v>
      </c>
      <c r="CR1277" s="18">
        <f t="shared" si="156"/>
        <v>46648.637931034486</v>
      </c>
    </row>
    <row r="1278" spans="1:96" x14ac:dyDescent="0.25">
      <c r="A1278" t="s">
        <v>29</v>
      </c>
      <c r="B1278" s="11">
        <v>4422</v>
      </c>
      <c r="C1278">
        <v>615</v>
      </c>
      <c r="D1278" s="21" t="s">
        <v>968</v>
      </c>
      <c r="E1278" s="11" t="s">
        <v>1479</v>
      </c>
      <c r="F1278" s="11" t="s">
        <v>439</v>
      </c>
      <c r="G1278" s="13">
        <v>5544.1465517241386</v>
      </c>
      <c r="H1278" s="13">
        <v>6431.21</v>
      </c>
      <c r="I1278" s="14">
        <v>48</v>
      </c>
      <c r="J1278" s="15">
        <v>43429</v>
      </c>
      <c r="K1278" s="15">
        <v>44859</v>
      </c>
      <c r="L1278" s="13">
        <v>355603.44827586209</v>
      </c>
      <c r="M1278" s="13">
        <v>35560.34482758621</v>
      </c>
      <c r="N1278" s="16">
        <v>0</v>
      </c>
      <c r="O1278" s="13"/>
      <c r="P1278" s="13">
        <v>5544.1465517241386</v>
      </c>
      <c r="Q1278" s="13">
        <v>5544.1465517241386</v>
      </c>
      <c r="R1278" s="13">
        <v>5544.1465517241386</v>
      </c>
      <c r="S1278" s="13">
        <v>5544.1465517241386</v>
      </c>
      <c r="T1278" s="13">
        <v>5544.1465517241386</v>
      </c>
      <c r="U1278" s="13">
        <v>5544.1465517241386</v>
      </c>
      <c r="V1278" s="25">
        <v>5544.1465517241386</v>
      </c>
      <c r="W1278" s="13"/>
      <c r="X1278" s="13"/>
      <c r="Y1278" s="13"/>
      <c r="Z1278" s="38">
        <v>5544.1465517241386</v>
      </c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  <c r="AM1278" s="38"/>
      <c r="AN1278" s="38"/>
      <c r="AO1278" s="38"/>
      <c r="AP1278" s="38"/>
      <c r="AQ1278" s="38"/>
      <c r="AR1278" s="38"/>
      <c r="AS1278" s="38"/>
      <c r="AT1278" s="38"/>
      <c r="AU1278" s="38"/>
      <c r="AV1278" s="38"/>
      <c r="AW1278" s="38"/>
      <c r="AX1278" s="38"/>
      <c r="AY1278" s="38"/>
      <c r="AZ1278" s="38"/>
      <c r="BA1278" s="38"/>
      <c r="BB1278" s="38"/>
      <c r="BC1278" s="38"/>
      <c r="BD1278" s="38"/>
      <c r="BE1278" s="38"/>
      <c r="BF1278" s="38"/>
      <c r="BG1278" s="38"/>
      <c r="BH1278" s="38"/>
      <c r="BI1278" s="38"/>
      <c r="BJ1278" s="38"/>
      <c r="BK1278" s="38"/>
      <c r="BL1278" s="38"/>
      <c r="BM1278" s="38"/>
      <c r="BN1278" s="38"/>
      <c r="BO1278" s="38"/>
      <c r="BP1278" s="38"/>
      <c r="BQ1278" s="39"/>
      <c r="BR1278" s="39"/>
      <c r="BS1278" s="39"/>
      <c r="BT1278" s="39"/>
      <c r="BU1278" s="39"/>
      <c r="BV1278" s="39"/>
      <c r="BW1278" s="39"/>
      <c r="BX1278" s="39"/>
      <c r="BY1278" s="39"/>
      <c r="BZ1278" s="39"/>
      <c r="CA1278" s="39"/>
      <c r="CB1278" s="39"/>
      <c r="CF1278" s="18">
        <f t="shared" si="152"/>
        <v>11088.293103448277</v>
      </c>
      <c r="CG1278" s="18">
        <f t="shared" si="157"/>
        <v>0</v>
      </c>
      <c r="CH1278" s="13">
        <f t="shared" si="151"/>
        <v>11088.293103448277</v>
      </c>
      <c r="CI1278" s="13">
        <f t="shared" si="153"/>
        <v>35560.34482758621</v>
      </c>
      <c r="CJ1278" s="13">
        <f t="shared" si="154"/>
        <v>46648.637931034486</v>
      </c>
      <c r="CK1278" s="13"/>
      <c r="CL1278" s="13">
        <f t="shared" si="155"/>
        <v>355603.44827586209</v>
      </c>
      <c r="CN1278" t="s">
        <v>977</v>
      </c>
      <c r="CO1278" t="s">
        <v>226</v>
      </c>
      <c r="CP1278" t="s">
        <v>1014</v>
      </c>
      <c r="CQ1278" t="s">
        <v>25</v>
      </c>
      <c r="CR1278" s="18">
        <f t="shared" si="156"/>
        <v>46648.637931034486</v>
      </c>
    </row>
    <row r="1279" spans="1:96" x14ac:dyDescent="0.25">
      <c r="A1279" t="s">
        <v>29</v>
      </c>
      <c r="B1279" s="11">
        <v>4422</v>
      </c>
      <c r="C1279">
        <v>616</v>
      </c>
      <c r="D1279" s="21" t="s">
        <v>968</v>
      </c>
      <c r="E1279" s="11" t="s">
        <v>1480</v>
      </c>
      <c r="F1279" s="11" t="s">
        <v>439</v>
      </c>
      <c r="G1279" s="13">
        <v>5544.1465517241386</v>
      </c>
      <c r="H1279" s="13">
        <v>6431.21</v>
      </c>
      <c r="I1279" s="14">
        <v>48</v>
      </c>
      <c r="J1279" s="15">
        <v>43429</v>
      </c>
      <c r="K1279" s="15">
        <v>44859</v>
      </c>
      <c r="L1279" s="13">
        <v>355603.44827586209</v>
      </c>
      <c r="M1279" s="13">
        <v>35560.34482758621</v>
      </c>
      <c r="N1279" s="16">
        <v>0</v>
      </c>
      <c r="O1279" s="13"/>
      <c r="P1279" s="13">
        <v>5544.1465517241386</v>
      </c>
      <c r="Q1279" s="13">
        <v>5544.1465517241386</v>
      </c>
      <c r="R1279" s="13">
        <v>5544.1465517241386</v>
      </c>
      <c r="S1279" s="13">
        <v>5544.1465517241386</v>
      </c>
      <c r="T1279" s="13">
        <v>5544.1465517241386</v>
      </c>
      <c r="U1279" s="13">
        <v>5544.1465517241386</v>
      </c>
      <c r="V1279" s="25">
        <v>5544.1465517241386</v>
      </c>
      <c r="W1279" s="13"/>
      <c r="X1279" s="13"/>
      <c r="Y1279" s="13"/>
      <c r="Z1279" s="38">
        <v>5544.1465517241386</v>
      </c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  <c r="AM1279" s="38"/>
      <c r="AN1279" s="38"/>
      <c r="AO1279" s="38"/>
      <c r="AP1279" s="38"/>
      <c r="AQ1279" s="38"/>
      <c r="AR1279" s="38"/>
      <c r="AS1279" s="38"/>
      <c r="AT1279" s="38"/>
      <c r="AU1279" s="38"/>
      <c r="AV1279" s="38"/>
      <c r="AW1279" s="38"/>
      <c r="AX1279" s="38"/>
      <c r="AY1279" s="38"/>
      <c r="AZ1279" s="38"/>
      <c r="BA1279" s="38"/>
      <c r="BB1279" s="38"/>
      <c r="BC1279" s="38"/>
      <c r="BD1279" s="38"/>
      <c r="BE1279" s="38"/>
      <c r="BF1279" s="38"/>
      <c r="BG1279" s="38"/>
      <c r="BH1279" s="38"/>
      <c r="BI1279" s="38"/>
      <c r="BJ1279" s="38"/>
      <c r="BK1279" s="38"/>
      <c r="BL1279" s="38"/>
      <c r="BM1279" s="38"/>
      <c r="BN1279" s="38"/>
      <c r="BO1279" s="38"/>
      <c r="BP1279" s="38"/>
      <c r="BQ1279" s="39"/>
      <c r="BR1279" s="39"/>
      <c r="BS1279" s="39"/>
      <c r="BT1279" s="39"/>
      <c r="BU1279" s="39"/>
      <c r="BV1279" s="39"/>
      <c r="BW1279" s="39"/>
      <c r="BX1279" s="39"/>
      <c r="BY1279" s="39"/>
      <c r="BZ1279" s="39"/>
      <c r="CA1279" s="39"/>
      <c r="CB1279" s="39"/>
      <c r="CF1279" s="18">
        <f t="shared" si="152"/>
        <v>11088.293103448277</v>
      </c>
      <c r="CG1279" s="18">
        <f t="shared" si="157"/>
        <v>0</v>
      </c>
      <c r="CH1279" s="13">
        <f t="shared" si="151"/>
        <v>11088.293103448277</v>
      </c>
      <c r="CI1279" s="13">
        <f t="shared" si="153"/>
        <v>35560.34482758621</v>
      </c>
      <c r="CJ1279" s="13">
        <f t="shared" si="154"/>
        <v>46648.637931034486</v>
      </c>
      <c r="CK1279" s="13"/>
      <c r="CL1279" s="13">
        <f t="shared" si="155"/>
        <v>355603.44827586209</v>
      </c>
      <c r="CN1279" t="s">
        <v>977</v>
      </c>
      <c r="CO1279" t="s">
        <v>213</v>
      </c>
      <c r="CP1279" t="s">
        <v>1014</v>
      </c>
      <c r="CQ1279" t="s">
        <v>25</v>
      </c>
      <c r="CR1279" s="18">
        <f t="shared" si="156"/>
        <v>46648.637931034486</v>
      </c>
    </row>
    <row r="1280" spans="1:96" x14ac:dyDescent="0.25">
      <c r="A1280" t="s">
        <v>29</v>
      </c>
      <c r="B1280" s="11">
        <v>4422</v>
      </c>
      <c r="C1280">
        <v>617</v>
      </c>
      <c r="D1280" s="21" t="s">
        <v>968</v>
      </c>
      <c r="E1280" s="11" t="s">
        <v>1481</v>
      </c>
      <c r="F1280" s="11" t="s">
        <v>439</v>
      </c>
      <c r="G1280" s="13">
        <v>5544.1465517241386</v>
      </c>
      <c r="H1280" s="13">
        <v>6431.21</v>
      </c>
      <c r="I1280" s="14">
        <v>48</v>
      </c>
      <c r="J1280" s="15">
        <v>43429</v>
      </c>
      <c r="K1280" s="15">
        <v>44859</v>
      </c>
      <c r="L1280" s="13">
        <v>355603.44827586209</v>
      </c>
      <c r="M1280" s="13">
        <v>35560.34482758621</v>
      </c>
      <c r="N1280" s="16">
        <v>0</v>
      </c>
      <c r="O1280" s="13"/>
      <c r="P1280" s="13">
        <v>5544.1465517241386</v>
      </c>
      <c r="Q1280" s="13">
        <v>5544.1465517241386</v>
      </c>
      <c r="R1280" s="13">
        <v>5544.1465517241386</v>
      </c>
      <c r="S1280" s="13">
        <v>5544.1465517241386</v>
      </c>
      <c r="T1280" s="13">
        <v>5544.1465517241386</v>
      </c>
      <c r="U1280" s="13">
        <v>5544.1465517241386</v>
      </c>
      <c r="V1280" s="25">
        <v>5544.1465517241386</v>
      </c>
      <c r="W1280" s="13"/>
      <c r="X1280" s="13"/>
      <c r="Y1280" s="13"/>
      <c r="Z1280" s="38">
        <v>5544.1465517241386</v>
      </c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  <c r="AM1280" s="38"/>
      <c r="AN1280" s="38"/>
      <c r="AO1280" s="38"/>
      <c r="AP1280" s="38"/>
      <c r="AQ1280" s="38"/>
      <c r="AR1280" s="38"/>
      <c r="AS1280" s="38"/>
      <c r="AT1280" s="38"/>
      <c r="AU1280" s="38"/>
      <c r="AV1280" s="38"/>
      <c r="AW1280" s="38"/>
      <c r="AX1280" s="38"/>
      <c r="AY1280" s="38"/>
      <c r="AZ1280" s="38"/>
      <c r="BA1280" s="38"/>
      <c r="BB1280" s="38"/>
      <c r="BC1280" s="38"/>
      <c r="BD1280" s="38"/>
      <c r="BE1280" s="38"/>
      <c r="BF1280" s="38"/>
      <c r="BG1280" s="38"/>
      <c r="BH1280" s="38"/>
      <c r="BI1280" s="38"/>
      <c r="BJ1280" s="38"/>
      <c r="BK1280" s="38"/>
      <c r="BL1280" s="38"/>
      <c r="BM1280" s="38"/>
      <c r="BN1280" s="38"/>
      <c r="BO1280" s="38"/>
      <c r="BP1280" s="38"/>
      <c r="BQ1280" s="39"/>
      <c r="BR1280" s="39"/>
      <c r="BS1280" s="39"/>
      <c r="BT1280" s="39"/>
      <c r="BU1280" s="39"/>
      <c r="BV1280" s="39"/>
      <c r="BW1280" s="39"/>
      <c r="BX1280" s="39"/>
      <c r="BY1280" s="39"/>
      <c r="BZ1280" s="39"/>
      <c r="CA1280" s="39"/>
      <c r="CB1280" s="39"/>
      <c r="CF1280" s="18">
        <f t="shared" si="152"/>
        <v>11088.293103448277</v>
      </c>
      <c r="CG1280" s="18">
        <f t="shared" si="157"/>
        <v>0</v>
      </c>
      <c r="CH1280" s="13">
        <f t="shared" si="151"/>
        <v>11088.293103448277</v>
      </c>
      <c r="CI1280" s="13">
        <f t="shared" si="153"/>
        <v>35560.34482758621</v>
      </c>
      <c r="CJ1280" s="13">
        <f t="shared" si="154"/>
        <v>46648.637931034486</v>
      </c>
      <c r="CK1280" s="13"/>
      <c r="CL1280" s="13">
        <f t="shared" si="155"/>
        <v>355603.44827586209</v>
      </c>
      <c r="CN1280" t="s">
        <v>977</v>
      </c>
      <c r="CO1280" t="s">
        <v>213</v>
      </c>
      <c r="CP1280" t="s">
        <v>1014</v>
      </c>
      <c r="CQ1280" t="s">
        <v>25</v>
      </c>
      <c r="CR1280" s="18">
        <f t="shared" si="156"/>
        <v>46648.637931034486</v>
      </c>
    </row>
    <row r="1281" spans="1:96" x14ac:dyDescent="0.25">
      <c r="A1281" t="s">
        <v>29</v>
      </c>
      <c r="B1281" s="11">
        <v>4422</v>
      </c>
      <c r="C1281">
        <v>618</v>
      </c>
      <c r="D1281" s="21" t="s">
        <v>968</v>
      </c>
      <c r="E1281" s="11" t="s">
        <v>1482</v>
      </c>
      <c r="F1281" s="11" t="s">
        <v>439</v>
      </c>
      <c r="G1281" s="13">
        <v>5544.1465517241386</v>
      </c>
      <c r="H1281" s="13">
        <v>6431.21</v>
      </c>
      <c r="I1281" s="14">
        <v>48</v>
      </c>
      <c r="J1281" s="15">
        <v>43429</v>
      </c>
      <c r="K1281" s="15">
        <v>44859</v>
      </c>
      <c r="L1281" s="13">
        <v>355603.44827586209</v>
      </c>
      <c r="M1281" s="13">
        <v>35560.34482758621</v>
      </c>
      <c r="N1281" s="16">
        <v>0</v>
      </c>
      <c r="O1281" s="13"/>
      <c r="P1281" s="13">
        <v>5544.1465517241386</v>
      </c>
      <c r="Q1281" s="13">
        <v>5544.1465517241386</v>
      </c>
      <c r="R1281" s="13">
        <v>5544.1465517241386</v>
      </c>
      <c r="S1281" s="13">
        <v>5544.1465517241386</v>
      </c>
      <c r="T1281" s="13">
        <v>5544.1465517241386</v>
      </c>
      <c r="U1281" s="13">
        <v>5544.1465517241386</v>
      </c>
      <c r="V1281" s="25">
        <v>5544.1465517241386</v>
      </c>
      <c r="W1281" s="13"/>
      <c r="X1281" s="13"/>
      <c r="Y1281" s="13"/>
      <c r="Z1281" s="38">
        <v>5544.1465517241386</v>
      </c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  <c r="AM1281" s="38"/>
      <c r="AN1281" s="38"/>
      <c r="AO1281" s="38"/>
      <c r="AP1281" s="38"/>
      <c r="AQ1281" s="38"/>
      <c r="AR1281" s="38"/>
      <c r="AS1281" s="38"/>
      <c r="AT1281" s="38"/>
      <c r="AU1281" s="38"/>
      <c r="AV1281" s="38"/>
      <c r="AW1281" s="38"/>
      <c r="AX1281" s="38"/>
      <c r="AY1281" s="38"/>
      <c r="AZ1281" s="38"/>
      <c r="BA1281" s="38"/>
      <c r="BB1281" s="38"/>
      <c r="BC1281" s="38"/>
      <c r="BD1281" s="38"/>
      <c r="BE1281" s="38"/>
      <c r="BF1281" s="38"/>
      <c r="BG1281" s="38"/>
      <c r="BH1281" s="38"/>
      <c r="BI1281" s="38"/>
      <c r="BJ1281" s="38"/>
      <c r="BK1281" s="38"/>
      <c r="BL1281" s="38"/>
      <c r="BM1281" s="38"/>
      <c r="BN1281" s="38"/>
      <c r="BO1281" s="38"/>
      <c r="BP1281" s="38"/>
      <c r="BQ1281" s="39"/>
      <c r="BR1281" s="39"/>
      <c r="BS1281" s="39"/>
      <c r="BT1281" s="39"/>
      <c r="BU1281" s="39"/>
      <c r="BV1281" s="39"/>
      <c r="BW1281" s="39"/>
      <c r="BX1281" s="39"/>
      <c r="BY1281" s="39"/>
      <c r="BZ1281" s="39"/>
      <c r="CA1281" s="39"/>
      <c r="CB1281" s="39"/>
      <c r="CF1281" s="18">
        <f t="shared" si="152"/>
        <v>11088.293103448277</v>
      </c>
      <c r="CG1281" s="18">
        <f t="shared" si="157"/>
        <v>0</v>
      </c>
      <c r="CH1281" s="13">
        <f t="shared" si="151"/>
        <v>11088.293103448277</v>
      </c>
      <c r="CI1281" s="13">
        <f t="shared" si="153"/>
        <v>35560.34482758621</v>
      </c>
      <c r="CJ1281" s="13">
        <f t="shared" si="154"/>
        <v>46648.637931034486</v>
      </c>
      <c r="CK1281" s="13"/>
      <c r="CL1281" s="13">
        <f t="shared" si="155"/>
        <v>355603.44827586209</v>
      </c>
      <c r="CN1281" t="s">
        <v>977</v>
      </c>
      <c r="CO1281" t="s">
        <v>213</v>
      </c>
      <c r="CP1281" t="s">
        <v>1014</v>
      </c>
      <c r="CQ1281" t="s">
        <v>25</v>
      </c>
      <c r="CR1281" s="18">
        <f t="shared" si="156"/>
        <v>46648.637931034486</v>
      </c>
    </row>
    <row r="1282" spans="1:96" x14ac:dyDescent="0.25">
      <c r="A1282" t="s">
        <v>29</v>
      </c>
      <c r="B1282" s="11">
        <v>4422</v>
      </c>
      <c r="C1282">
        <v>619</v>
      </c>
      <c r="D1282" s="21" t="s">
        <v>968</v>
      </c>
      <c r="E1282" s="11" t="s">
        <v>1483</v>
      </c>
      <c r="F1282" s="11" t="s">
        <v>439</v>
      </c>
      <c r="G1282" s="13">
        <v>5544.1465517241386</v>
      </c>
      <c r="H1282" s="13">
        <v>6431.21</v>
      </c>
      <c r="I1282" s="14">
        <v>48</v>
      </c>
      <c r="J1282" s="15">
        <v>43429</v>
      </c>
      <c r="K1282" s="15">
        <v>44859</v>
      </c>
      <c r="L1282" s="13">
        <v>355603.44827586209</v>
      </c>
      <c r="M1282" s="13">
        <v>35560.34482758621</v>
      </c>
      <c r="N1282" s="16">
        <v>0</v>
      </c>
      <c r="O1282" s="13"/>
      <c r="P1282" s="13">
        <v>5544.1465517241386</v>
      </c>
      <c r="Q1282" s="13">
        <v>5544.1465517241386</v>
      </c>
      <c r="R1282" s="13">
        <v>5544.1465517241386</v>
      </c>
      <c r="S1282" s="13">
        <v>5544.1465517241386</v>
      </c>
      <c r="T1282" s="13">
        <v>5544.1465517241386</v>
      </c>
      <c r="U1282" s="13">
        <v>5544.1465517241386</v>
      </c>
      <c r="V1282" s="25">
        <v>5544.1465517241386</v>
      </c>
      <c r="W1282" s="13"/>
      <c r="X1282" s="13"/>
      <c r="Y1282" s="13"/>
      <c r="Z1282" s="38">
        <v>5544.1465517241386</v>
      </c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  <c r="AM1282" s="38"/>
      <c r="AN1282" s="38"/>
      <c r="AO1282" s="38"/>
      <c r="AP1282" s="38"/>
      <c r="AQ1282" s="38"/>
      <c r="AR1282" s="38"/>
      <c r="AS1282" s="38"/>
      <c r="AT1282" s="38"/>
      <c r="AU1282" s="38"/>
      <c r="AV1282" s="38"/>
      <c r="AW1282" s="38"/>
      <c r="AX1282" s="38"/>
      <c r="AY1282" s="38"/>
      <c r="AZ1282" s="38"/>
      <c r="BA1282" s="38"/>
      <c r="BB1282" s="38"/>
      <c r="BC1282" s="38"/>
      <c r="BD1282" s="38"/>
      <c r="BE1282" s="38"/>
      <c r="BF1282" s="38"/>
      <c r="BG1282" s="38"/>
      <c r="BH1282" s="38"/>
      <c r="BI1282" s="38"/>
      <c r="BJ1282" s="38"/>
      <c r="BK1282" s="38"/>
      <c r="BL1282" s="38"/>
      <c r="BM1282" s="38"/>
      <c r="BN1282" s="38"/>
      <c r="BO1282" s="38"/>
      <c r="BP1282" s="38"/>
      <c r="BQ1282" s="39"/>
      <c r="BR1282" s="39"/>
      <c r="BS1282" s="39"/>
      <c r="BT1282" s="39"/>
      <c r="BU1282" s="39"/>
      <c r="BV1282" s="39"/>
      <c r="BW1282" s="39"/>
      <c r="BX1282" s="39"/>
      <c r="BY1282" s="39"/>
      <c r="BZ1282" s="39"/>
      <c r="CA1282" s="39"/>
      <c r="CB1282" s="39"/>
      <c r="CF1282" s="18">
        <f t="shared" si="152"/>
        <v>11088.293103448277</v>
      </c>
      <c r="CG1282" s="18">
        <f t="shared" si="157"/>
        <v>0</v>
      </c>
      <c r="CH1282" s="13">
        <f t="shared" si="151"/>
        <v>11088.293103448277</v>
      </c>
      <c r="CI1282" s="13">
        <f t="shared" si="153"/>
        <v>35560.34482758621</v>
      </c>
      <c r="CJ1282" s="13">
        <f t="shared" si="154"/>
        <v>46648.637931034486</v>
      </c>
      <c r="CK1282" s="13"/>
      <c r="CL1282" s="13">
        <f t="shared" si="155"/>
        <v>355603.44827586209</v>
      </c>
      <c r="CN1282" t="s">
        <v>977</v>
      </c>
      <c r="CO1282" t="s">
        <v>213</v>
      </c>
      <c r="CP1282" t="s">
        <v>1014</v>
      </c>
      <c r="CQ1282" t="s">
        <v>25</v>
      </c>
      <c r="CR1282" s="18">
        <f t="shared" si="156"/>
        <v>46648.637931034486</v>
      </c>
    </row>
    <row r="1283" spans="1:96" x14ac:dyDescent="0.25">
      <c r="A1283" t="s">
        <v>29</v>
      </c>
      <c r="B1283" s="11">
        <v>4422</v>
      </c>
      <c r="C1283">
        <v>620</v>
      </c>
      <c r="D1283" s="21" t="s">
        <v>968</v>
      </c>
      <c r="E1283" s="11" t="s">
        <v>1484</v>
      </c>
      <c r="F1283" s="11" t="s">
        <v>439</v>
      </c>
      <c r="G1283" s="13">
        <v>5544.1465517241386</v>
      </c>
      <c r="H1283" s="13">
        <v>6431.21</v>
      </c>
      <c r="I1283" s="14">
        <v>48</v>
      </c>
      <c r="J1283" s="15">
        <v>43429</v>
      </c>
      <c r="K1283" s="15">
        <v>44859</v>
      </c>
      <c r="L1283" s="13">
        <v>355603.44827586209</v>
      </c>
      <c r="M1283" s="13">
        <v>35560.34482758621</v>
      </c>
      <c r="N1283" s="16">
        <v>0</v>
      </c>
      <c r="O1283" s="13"/>
      <c r="P1283" s="13">
        <v>5544.1465517241386</v>
      </c>
      <c r="Q1283" s="13">
        <v>5544.1465517241386</v>
      </c>
      <c r="R1283" s="13">
        <v>5544.1465517241386</v>
      </c>
      <c r="S1283" s="13">
        <v>5544.1465517241386</v>
      </c>
      <c r="T1283" s="13">
        <v>5544.1465517241386</v>
      </c>
      <c r="U1283" s="13">
        <v>5544.1465517241386</v>
      </c>
      <c r="V1283" s="25">
        <v>5544.1465517241386</v>
      </c>
      <c r="W1283" s="13"/>
      <c r="X1283" s="13"/>
      <c r="Y1283" s="13"/>
      <c r="Z1283" s="38">
        <v>5544.1465517241386</v>
      </c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  <c r="AM1283" s="38"/>
      <c r="AN1283" s="38"/>
      <c r="AO1283" s="38"/>
      <c r="AP1283" s="38"/>
      <c r="AQ1283" s="38"/>
      <c r="AR1283" s="38"/>
      <c r="AS1283" s="38"/>
      <c r="AT1283" s="38"/>
      <c r="AU1283" s="38"/>
      <c r="AV1283" s="38"/>
      <c r="AW1283" s="38"/>
      <c r="AX1283" s="38"/>
      <c r="AY1283" s="38"/>
      <c r="AZ1283" s="38"/>
      <c r="BA1283" s="38"/>
      <c r="BB1283" s="38"/>
      <c r="BC1283" s="38"/>
      <c r="BD1283" s="38"/>
      <c r="BE1283" s="38"/>
      <c r="BF1283" s="38"/>
      <c r="BG1283" s="38"/>
      <c r="BH1283" s="38"/>
      <c r="BI1283" s="38"/>
      <c r="BJ1283" s="38"/>
      <c r="BK1283" s="38"/>
      <c r="BL1283" s="38"/>
      <c r="BM1283" s="38"/>
      <c r="BN1283" s="38"/>
      <c r="BO1283" s="38"/>
      <c r="BP1283" s="38"/>
      <c r="BQ1283" s="39"/>
      <c r="BR1283" s="39"/>
      <c r="BS1283" s="39"/>
      <c r="BT1283" s="39"/>
      <c r="BU1283" s="39"/>
      <c r="BV1283" s="39"/>
      <c r="BW1283" s="39"/>
      <c r="BX1283" s="39"/>
      <c r="BY1283" s="39"/>
      <c r="BZ1283" s="39"/>
      <c r="CA1283" s="39"/>
      <c r="CB1283" s="39"/>
      <c r="CF1283" s="18">
        <f t="shared" si="152"/>
        <v>11088.293103448277</v>
      </c>
      <c r="CG1283" s="18">
        <f t="shared" si="157"/>
        <v>0</v>
      </c>
      <c r="CH1283" s="13">
        <f t="shared" si="151"/>
        <v>11088.293103448277</v>
      </c>
      <c r="CI1283" s="13">
        <f t="shared" si="153"/>
        <v>35560.34482758621</v>
      </c>
      <c r="CJ1283" s="13">
        <f t="shared" si="154"/>
        <v>46648.637931034486</v>
      </c>
      <c r="CK1283" s="13"/>
      <c r="CL1283" s="13">
        <f t="shared" si="155"/>
        <v>355603.44827586209</v>
      </c>
      <c r="CN1283" t="s">
        <v>977</v>
      </c>
      <c r="CO1283" t="s">
        <v>226</v>
      </c>
      <c r="CP1283" t="s">
        <v>1014</v>
      </c>
      <c r="CQ1283" t="s">
        <v>25</v>
      </c>
      <c r="CR1283" s="18">
        <f t="shared" si="156"/>
        <v>46648.637931034486</v>
      </c>
    </row>
    <row r="1284" spans="1:96" x14ac:dyDescent="0.25">
      <c r="A1284" t="s">
        <v>29</v>
      </c>
      <c r="B1284" s="11">
        <v>4422</v>
      </c>
      <c r="C1284">
        <v>621</v>
      </c>
      <c r="D1284" s="21" t="s">
        <v>968</v>
      </c>
      <c r="E1284" s="11" t="s">
        <v>1485</v>
      </c>
      <c r="F1284" s="11" t="s">
        <v>439</v>
      </c>
      <c r="G1284" s="13">
        <v>5544.1465517241386</v>
      </c>
      <c r="H1284" s="13">
        <v>6431.21</v>
      </c>
      <c r="I1284" s="14">
        <v>48</v>
      </c>
      <c r="J1284" s="15">
        <v>43429</v>
      </c>
      <c r="K1284" s="15">
        <v>44859</v>
      </c>
      <c r="L1284" s="13">
        <v>355603.44827586209</v>
      </c>
      <c r="M1284" s="13">
        <v>35560.34482758621</v>
      </c>
      <c r="N1284" s="16">
        <v>0</v>
      </c>
      <c r="O1284" s="13"/>
      <c r="P1284" s="13">
        <v>5544.1465517241386</v>
      </c>
      <c r="Q1284" s="13">
        <v>5544.1465517241386</v>
      </c>
      <c r="R1284" s="13">
        <v>5544.1465517241386</v>
      </c>
      <c r="S1284" s="13">
        <v>5544.1465517241386</v>
      </c>
      <c r="T1284" s="13">
        <v>5544.1465517241386</v>
      </c>
      <c r="U1284" s="13">
        <v>5544.1465517241386</v>
      </c>
      <c r="V1284" s="25">
        <v>5544.1465517241386</v>
      </c>
      <c r="W1284" s="13"/>
      <c r="X1284" s="13"/>
      <c r="Y1284" s="13"/>
      <c r="Z1284" s="38">
        <v>5544.1465517241386</v>
      </c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  <c r="AM1284" s="38"/>
      <c r="AN1284" s="38"/>
      <c r="AO1284" s="38"/>
      <c r="AP1284" s="38"/>
      <c r="AQ1284" s="38"/>
      <c r="AR1284" s="38"/>
      <c r="AS1284" s="38"/>
      <c r="AT1284" s="38"/>
      <c r="AU1284" s="38"/>
      <c r="AV1284" s="38"/>
      <c r="AW1284" s="38"/>
      <c r="AX1284" s="38"/>
      <c r="AY1284" s="38"/>
      <c r="AZ1284" s="38"/>
      <c r="BA1284" s="38"/>
      <c r="BB1284" s="38"/>
      <c r="BC1284" s="38"/>
      <c r="BD1284" s="38"/>
      <c r="BE1284" s="38"/>
      <c r="BF1284" s="38"/>
      <c r="BG1284" s="38"/>
      <c r="BH1284" s="38"/>
      <c r="BI1284" s="38"/>
      <c r="BJ1284" s="38"/>
      <c r="BK1284" s="38"/>
      <c r="BL1284" s="38"/>
      <c r="BM1284" s="38"/>
      <c r="BN1284" s="38"/>
      <c r="BO1284" s="38"/>
      <c r="BP1284" s="38"/>
      <c r="BQ1284" s="39"/>
      <c r="BR1284" s="39"/>
      <c r="BS1284" s="39"/>
      <c r="BT1284" s="39"/>
      <c r="BU1284" s="39"/>
      <c r="BV1284" s="39"/>
      <c r="BW1284" s="39"/>
      <c r="BX1284" s="39"/>
      <c r="BY1284" s="39"/>
      <c r="BZ1284" s="39"/>
      <c r="CA1284" s="39"/>
      <c r="CB1284" s="39"/>
      <c r="CF1284" s="18">
        <f t="shared" si="152"/>
        <v>11088.293103448277</v>
      </c>
      <c r="CG1284" s="18">
        <f t="shared" si="157"/>
        <v>0</v>
      </c>
      <c r="CH1284" s="13">
        <f t="shared" si="151"/>
        <v>11088.293103448277</v>
      </c>
      <c r="CI1284" s="13">
        <f t="shared" si="153"/>
        <v>35560.34482758621</v>
      </c>
      <c r="CJ1284" s="13">
        <f t="shared" si="154"/>
        <v>46648.637931034486</v>
      </c>
      <c r="CK1284" s="13"/>
      <c r="CL1284" s="13">
        <f t="shared" si="155"/>
        <v>355603.44827586209</v>
      </c>
      <c r="CN1284" t="s">
        <v>977</v>
      </c>
      <c r="CO1284" t="s">
        <v>213</v>
      </c>
      <c r="CP1284" t="s">
        <v>1014</v>
      </c>
      <c r="CQ1284" t="s">
        <v>25</v>
      </c>
      <c r="CR1284" s="18">
        <f t="shared" si="156"/>
        <v>46648.637931034486</v>
      </c>
    </row>
    <row r="1285" spans="1:96" x14ac:dyDescent="0.25">
      <c r="A1285" t="s">
        <v>29</v>
      </c>
      <c r="B1285" s="11">
        <v>4422</v>
      </c>
      <c r="C1285">
        <v>622</v>
      </c>
      <c r="D1285" s="21" t="s">
        <v>968</v>
      </c>
      <c r="E1285" s="11" t="s">
        <v>1486</v>
      </c>
      <c r="F1285" s="11" t="s">
        <v>439</v>
      </c>
      <c r="G1285" s="13">
        <v>5544.1465517241386</v>
      </c>
      <c r="H1285" s="13">
        <v>6431.21</v>
      </c>
      <c r="I1285" s="14">
        <v>48</v>
      </c>
      <c r="J1285" s="15">
        <v>43429</v>
      </c>
      <c r="K1285" s="15">
        <v>44859</v>
      </c>
      <c r="L1285" s="13">
        <v>355603.44827586209</v>
      </c>
      <c r="M1285" s="13">
        <v>35560.34482758621</v>
      </c>
      <c r="N1285" s="16">
        <v>0</v>
      </c>
      <c r="O1285" s="13"/>
      <c r="P1285" s="13">
        <v>5544.1465517241386</v>
      </c>
      <c r="Q1285" s="13">
        <v>5544.1465517241386</v>
      </c>
      <c r="R1285" s="13">
        <v>5544.1465517241386</v>
      </c>
      <c r="S1285" s="13">
        <v>5544.1465517241386</v>
      </c>
      <c r="T1285" s="13">
        <v>5544.1465517241386</v>
      </c>
      <c r="U1285" s="13">
        <v>5544.1465517241386</v>
      </c>
      <c r="V1285" s="25">
        <v>5544.1465517241386</v>
      </c>
      <c r="W1285" s="13"/>
      <c r="X1285" s="13"/>
      <c r="Y1285" s="13"/>
      <c r="Z1285" s="38">
        <v>5544.1465517241386</v>
      </c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  <c r="AM1285" s="38"/>
      <c r="AN1285" s="38"/>
      <c r="AO1285" s="38"/>
      <c r="AP1285" s="38"/>
      <c r="AQ1285" s="38"/>
      <c r="AR1285" s="38"/>
      <c r="AS1285" s="38"/>
      <c r="AT1285" s="38"/>
      <c r="AU1285" s="38"/>
      <c r="AV1285" s="38"/>
      <c r="AW1285" s="38"/>
      <c r="AX1285" s="38"/>
      <c r="AY1285" s="38"/>
      <c r="AZ1285" s="38"/>
      <c r="BA1285" s="38"/>
      <c r="BB1285" s="38"/>
      <c r="BC1285" s="38"/>
      <c r="BD1285" s="38"/>
      <c r="BE1285" s="38"/>
      <c r="BF1285" s="38"/>
      <c r="BG1285" s="38"/>
      <c r="BH1285" s="38"/>
      <c r="BI1285" s="38"/>
      <c r="BJ1285" s="38"/>
      <c r="BK1285" s="38"/>
      <c r="BL1285" s="38"/>
      <c r="BM1285" s="38"/>
      <c r="BN1285" s="38"/>
      <c r="BO1285" s="38"/>
      <c r="BP1285" s="38"/>
      <c r="BQ1285" s="39"/>
      <c r="BR1285" s="39"/>
      <c r="BS1285" s="39"/>
      <c r="BT1285" s="39"/>
      <c r="BU1285" s="39"/>
      <c r="BV1285" s="39"/>
      <c r="BW1285" s="39"/>
      <c r="BX1285" s="39"/>
      <c r="BY1285" s="39"/>
      <c r="BZ1285" s="39"/>
      <c r="CA1285" s="39"/>
      <c r="CB1285" s="39"/>
      <c r="CF1285" s="18">
        <f t="shared" si="152"/>
        <v>11088.293103448277</v>
      </c>
      <c r="CG1285" s="18">
        <f t="shared" si="157"/>
        <v>0</v>
      </c>
      <c r="CH1285" s="13">
        <f t="shared" si="151"/>
        <v>11088.293103448277</v>
      </c>
      <c r="CI1285" s="13">
        <f t="shared" si="153"/>
        <v>35560.34482758621</v>
      </c>
      <c r="CJ1285" s="13">
        <f t="shared" si="154"/>
        <v>46648.637931034486</v>
      </c>
      <c r="CK1285" s="13"/>
      <c r="CL1285" s="13">
        <f t="shared" si="155"/>
        <v>355603.44827586209</v>
      </c>
      <c r="CN1285" t="s">
        <v>977</v>
      </c>
      <c r="CO1285" t="s">
        <v>213</v>
      </c>
      <c r="CP1285" t="s">
        <v>1014</v>
      </c>
      <c r="CQ1285" t="s">
        <v>25</v>
      </c>
      <c r="CR1285" s="18">
        <f t="shared" si="156"/>
        <v>46648.637931034486</v>
      </c>
    </row>
    <row r="1286" spans="1:96" x14ac:dyDescent="0.25">
      <c r="A1286" t="s">
        <v>29</v>
      </c>
      <c r="B1286" s="11">
        <v>4422</v>
      </c>
      <c r="C1286">
        <v>623</v>
      </c>
      <c r="D1286" s="21" t="s">
        <v>968</v>
      </c>
      <c r="E1286" s="11" t="s">
        <v>1487</v>
      </c>
      <c r="F1286" s="11" t="s">
        <v>439</v>
      </c>
      <c r="G1286" s="13">
        <v>5544.1465517241386</v>
      </c>
      <c r="H1286" s="13">
        <v>6431.21</v>
      </c>
      <c r="I1286" s="14">
        <v>48</v>
      </c>
      <c r="J1286" s="15">
        <v>43429</v>
      </c>
      <c r="K1286" s="15">
        <v>44859</v>
      </c>
      <c r="L1286" s="13">
        <v>355603.44827586209</v>
      </c>
      <c r="M1286" s="13">
        <v>35560.34482758621</v>
      </c>
      <c r="N1286" s="16">
        <v>0</v>
      </c>
      <c r="O1286" s="13"/>
      <c r="P1286" s="13">
        <v>5544.1465517241386</v>
      </c>
      <c r="Q1286" s="13">
        <v>5544.1465517241386</v>
      </c>
      <c r="R1286" s="13">
        <v>5544.1465517241386</v>
      </c>
      <c r="S1286" s="13">
        <v>5544.1465517241386</v>
      </c>
      <c r="T1286" s="13">
        <v>5544.1465517241386</v>
      </c>
      <c r="U1286" s="13">
        <v>5544.1465517241386</v>
      </c>
      <c r="V1286" s="25">
        <v>5544.1465517241386</v>
      </c>
      <c r="W1286" s="13"/>
      <c r="X1286" s="13"/>
      <c r="Y1286" s="13"/>
      <c r="Z1286" s="38">
        <v>5544.1465517241386</v>
      </c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  <c r="AM1286" s="38"/>
      <c r="AN1286" s="38"/>
      <c r="AO1286" s="38"/>
      <c r="AP1286" s="38"/>
      <c r="AQ1286" s="38"/>
      <c r="AR1286" s="38"/>
      <c r="AS1286" s="38"/>
      <c r="AT1286" s="38"/>
      <c r="AU1286" s="38"/>
      <c r="AV1286" s="38"/>
      <c r="AW1286" s="38"/>
      <c r="AX1286" s="38"/>
      <c r="AY1286" s="38"/>
      <c r="AZ1286" s="38"/>
      <c r="BA1286" s="38"/>
      <c r="BB1286" s="38"/>
      <c r="BC1286" s="38"/>
      <c r="BD1286" s="38"/>
      <c r="BE1286" s="38"/>
      <c r="BF1286" s="38"/>
      <c r="BG1286" s="38"/>
      <c r="BH1286" s="38"/>
      <c r="BI1286" s="38"/>
      <c r="BJ1286" s="38"/>
      <c r="BK1286" s="38"/>
      <c r="BL1286" s="38"/>
      <c r="BM1286" s="38"/>
      <c r="BN1286" s="38"/>
      <c r="BO1286" s="38"/>
      <c r="BP1286" s="38"/>
      <c r="BQ1286" s="39"/>
      <c r="BR1286" s="39"/>
      <c r="BS1286" s="39"/>
      <c r="BT1286" s="39"/>
      <c r="BU1286" s="39"/>
      <c r="BV1286" s="39"/>
      <c r="BW1286" s="39"/>
      <c r="BX1286" s="39"/>
      <c r="BY1286" s="39"/>
      <c r="BZ1286" s="39"/>
      <c r="CA1286" s="39"/>
      <c r="CB1286" s="39"/>
      <c r="CF1286" s="18">
        <f t="shared" si="152"/>
        <v>11088.293103448277</v>
      </c>
      <c r="CG1286" s="18">
        <f t="shared" si="157"/>
        <v>0</v>
      </c>
      <c r="CH1286" s="13">
        <f t="shared" si="151"/>
        <v>11088.293103448277</v>
      </c>
      <c r="CI1286" s="13">
        <f t="shared" si="153"/>
        <v>35560.34482758621</v>
      </c>
      <c r="CJ1286" s="13">
        <f t="shared" si="154"/>
        <v>46648.637931034486</v>
      </c>
      <c r="CK1286" s="13"/>
      <c r="CL1286" s="13">
        <f t="shared" si="155"/>
        <v>355603.44827586209</v>
      </c>
      <c r="CN1286" t="s">
        <v>977</v>
      </c>
      <c r="CO1286" t="s">
        <v>213</v>
      </c>
      <c r="CP1286" t="s">
        <v>1014</v>
      </c>
      <c r="CQ1286" t="s">
        <v>25</v>
      </c>
      <c r="CR1286" s="18">
        <f t="shared" si="156"/>
        <v>46648.637931034486</v>
      </c>
    </row>
    <row r="1287" spans="1:96" x14ac:dyDescent="0.25">
      <c r="A1287" t="s">
        <v>29</v>
      </c>
      <c r="B1287" s="11">
        <v>4422</v>
      </c>
      <c r="C1287">
        <v>624</v>
      </c>
      <c r="D1287" s="21" t="s">
        <v>968</v>
      </c>
      <c r="E1287" s="11" t="s">
        <v>1488</v>
      </c>
      <c r="F1287" s="11" t="s">
        <v>439</v>
      </c>
      <c r="G1287" s="13">
        <v>5544.1465517241386</v>
      </c>
      <c r="H1287" s="13">
        <v>6431.21</v>
      </c>
      <c r="I1287" s="14">
        <v>48</v>
      </c>
      <c r="J1287" s="15">
        <v>43429</v>
      </c>
      <c r="K1287" s="15">
        <v>44859</v>
      </c>
      <c r="L1287" s="13">
        <v>355603.44827586209</v>
      </c>
      <c r="M1287" s="13">
        <v>35560.34482758621</v>
      </c>
      <c r="N1287" s="16">
        <v>0</v>
      </c>
      <c r="O1287" s="13"/>
      <c r="P1287" s="13">
        <v>5544.1465517241386</v>
      </c>
      <c r="Q1287" s="13">
        <v>5544.1465517241386</v>
      </c>
      <c r="R1287" s="13">
        <v>5544.1465517241386</v>
      </c>
      <c r="S1287" s="13">
        <v>5544.1465517241386</v>
      </c>
      <c r="T1287" s="13">
        <v>5544.1465517241386</v>
      </c>
      <c r="U1287" s="13">
        <v>5544.1465517241386</v>
      </c>
      <c r="V1287" s="25">
        <v>5544.1465517241386</v>
      </c>
      <c r="W1287" s="13"/>
      <c r="X1287" s="13"/>
      <c r="Y1287" s="13"/>
      <c r="Z1287" s="38">
        <v>5544.1465517241386</v>
      </c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  <c r="AM1287" s="38"/>
      <c r="AN1287" s="38"/>
      <c r="AO1287" s="38"/>
      <c r="AP1287" s="38"/>
      <c r="AQ1287" s="38"/>
      <c r="AR1287" s="38"/>
      <c r="AS1287" s="38"/>
      <c r="AT1287" s="38"/>
      <c r="AU1287" s="38"/>
      <c r="AV1287" s="38"/>
      <c r="AW1287" s="38"/>
      <c r="AX1287" s="38"/>
      <c r="AY1287" s="38"/>
      <c r="AZ1287" s="38"/>
      <c r="BA1287" s="38"/>
      <c r="BB1287" s="38"/>
      <c r="BC1287" s="38"/>
      <c r="BD1287" s="38"/>
      <c r="BE1287" s="38"/>
      <c r="BF1287" s="38"/>
      <c r="BG1287" s="38"/>
      <c r="BH1287" s="38"/>
      <c r="BI1287" s="38"/>
      <c r="BJ1287" s="38"/>
      <c r="BK1287" s="38"/>
      <c r="BL1287" s="38"/>
      <c r="BM1287" s="38"/>
      <c r="BN1287" s="38"/>
      <c r="BO1287" s="38"/>
      <c r="BP1287" s="38"/>
      <c r="BQ1287" s="39"/>
      <c r="BR1287" s="39"/>
      <c r="BS1287" s="39"/>
      <c r="BT1287" s="39"/>
      <c r="BU1287" s="39"/>
      <c r="BV1287" s="39"/>
      <c r="BW1287" s="39"/>
      <c r="BX1287" s="39"/>
      <c r="BY1287" s="39"/>
      <c r="BZ1287" s="39"/>
      <c r="CA1287" s="39"/>
      <c r="CB1287" s="39"/>
      <c r="CF1287" s="18">
        <f t="shared" si="152"/>
        <v>11088.293103448277</v>
      </c>
      <c r="CG1287" s="18">
        <f t="shared" si="157"/>
        <v>0</v>
      </c>
      <c r="CH1287" s="13">
        <f t="shared" ref="CH1287:CH1350" si="158">+CE1287+CF1287+CG1287</f>
        <v>11088.293103448277</v>
      </c>
      <c r="CI1287" s="13">
        <f t="shared" si="153"/>
        <v>35560.34482758621</v>
      </c>
      <c r="CJ1287" s="13">
        <f t="shared" si="154"/>
        <v>46648.637931034486</v>
      </c>
      <c r="CK1287" s="13"/>
      <c r="CL1287" s="13">
        <f t="shared" si="155"/>
        <v>355603.44827586209</v>
      </c>
      <c r="CN1287" t="e">
        <v>#N/A</v>
      </c>
      <c r="CO1287" t="e">
        <v>#N/A</v>
      </c>
      <c r="CP1287" t="e">
        <v>#N/A</v>
      </c>
      <c r="CQ1287" t="s">
        <v>25</v>
      </c>
      <c r="CR1287" s="18">
        <f t="shared" si="156"/>
        <v>46648.637931034486</v>
      </c>
    </row>
    <row r="1288" spans="1:96" x14ac:dyDescent="0.25">
      <c r="A1288" t="s">
        <v>29</v>
      </c>
      <c r="B1288" s="11">
        <v>4422</v>
      </c>
      <c r="C1288">
        <v>625</v>
      </c>
      <c r="D1288" s="21" t="s">
        <v>968</v>
      </c>
      <c r="E1288" s="11" t="s">
        <v>1489</v>
      </c>
      <c r="F1288" s="11" t="s">
        <v>439</v>
      </c>
      <c r="G1288" s="13">
        <v>5544.1465517241386</v>
      </c>
      <c r="H1288" s="13">
        <v>6431.21</v>
      </c>
      <c r="I1288" s="14">
        <v>48</v>
      </c>
      <c r="J1288" s="15">
        <v>43429</v>
      </c>
      <c r="K1288" s="15">
        <v>44859</v>
      </c>
      <c r="L1288" s="13">
        <v>355603.44827586209</v>
      </c>
      <c r="M1288" s="13">
        <v>35560.34482758621</v>
      </c>
      <c r="N1288" s="16">
        <v>0</v>
      </c>
      <c r="O1288" s="13"/>
      <c r="P1288" s="13">
        <v>5544.1465517241386</v>
      </c>
      <c r="Q1288" s="13">
        <v>5544.1465517241386</v>
      </c>
      <c r="R1288" s="13">
        <v>5544.1465517241386</v>
      </c>
      <c r="S1288" s="13">
        <v>5544.1465517241386</v>
      </c>
      <c r="T1288" s="13">
        <v>5544.1465517241386</v>
      </c>
      <c r="U1288" s="13">
        <v>5544.1465517241386</v>
      </c>
      <c r="V1288" s="25">
        <v>5544.1465517241386</v>
      </c>
      <c r="W1288" s="13"/>
      <c r="X1288" s="13"/>
      <c r="Y1288" s="13"/>
      <c r="Z1288" s="38">
        <v>5544.1465517241386</v>
      </c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  <c r="AM1288" s="38"/>
      <c r="AN1288" s="38"/>
      <c r="AO1288" s="38"/>
      <c r="AP1288" s="38"/>
      <c r="AQ1288" s="38"/>
      <c r="AR1288" s="38"/>
      <c r="AS1288" s="38"/>
      <c r="AT1288" s="38"/>
      <c r="AU1288" s="38"/>
      <c r="AV1288" s="38"/>
      <c r="AW1288" s="38"/>
      <c r="AX1288" s="38"/>
      <c r="AY1288" s="38"/>
      <c r="AZ1288" s="38"/>
      <c r="BA1288" s="38"/>
      <c r="BB1288" s="38"/>
      <c r="BC1288" s="38"/>
      <c r="BD1288" s="38"/>
      <c r="BE1288" s="38"/>
      <c r="BF1288" s="38"/>
      <c r="BG1288" s="38"/>
      <c r="BH1288" s="38"/>
      <c r="BI1288" s="38"/>
      <c r="BJ1288" s="38"/>
      <c r="BK1288" s="38"/>
      <c r="BL1288" s="38"/>
      <c r="BM1288" s="38"/>
      <c r="BN1288" s="38"/>
      <c r="BO1288" s="38"/>
      <c r="BP1288" s="38"/>
      <c r="BQ1288" s="39"/>
      <c r="BR1288" s="39"/>
      <c r="BS1288" s="39"/>
      <c r="BT1288" s="39"/>
      <c r="BU1288" s="39"/>
      <c r="BV1288" s="39"/>
      <c r="BW1288" s="39"/>
      <c r="BX1288" s="39"/>
      <c r="BY1288" s="39"/>
      <c r="BZ1288" s="39"/>
      <c r="CA1288" s="39"/>
      <c r="CB1288" s="39"/>
      <c r="CF1288" s="18">
        <f t="shared" si="152"/>
        <v>11088.293103448277</v>
      </c>
      <c r="CG1288" s="18">
        <f t="shared" si="157"/>
        <v>0</v>
      </c>
      <c r="CH1288" s="13">
        <f t="shared" si="158"/>
        <v>11088.293103448277</v>
      </c>
      <c r="CI1288" s="13">
        <f t="shared" si="153"/>
        <v>35560.34482758621</v>
      </c>
      <c r="CJ1288" s="13">
        <f t="shared" si="154"/>
        <v>46648.637931034486</v>
      </c>
      <c r="CK1288" s="13"/>
      <c r="CL1288" s="13">
        <f t="shared" si="155"/>
        <v>355603.44827586209</v>
      </c>
      <c r="CN1288" t="s">
        <v>977</v>
      </c>
      <c r="CO1288" t="s">
        <v>213</v>
      </c>
      <c r="CP1288" t="s">
        <v>1014</v>
      </c>
      <c r="CQ1288" t="s">
        <v>25</v>
      </c>
      <c r="CR1288" s="18">
        <f t="shared" si="156"/>
        <v>46648.637931034486</v>
      </c>
    </row>
    <row r="1289" spans="1:96" x14ac:dyDescent="0.25">
      <c r="A1289" t="s">
        <v>29</v>
      </c>
      <c r="B1289" s="11">
        <v>4422</v>
      </c>
      <c r="C1289">
        <v>626</v>
      </c>
      <c r="D1289" s="21" t="s">
        <v>968</v>
      </c>
      <c r="E1289" s="11" t="s">
        <v>1490</v>
      </c>
      <c r="F1289" s="11" t="s">
        <v>439</v>
      </c>
      <c r="G1289" s="13">
        <v>5544.1465517241386</v>
      </c>
      <c r="H1289" s="13">
        <v>6431.21</v>
      </c>
      <c r="I1289" s="14">
        <v>48</v>
      </c>
      <c r="J1289" s="15">
        <v>43429</v>
      </c>
      <c r="K1289" s="15">
        <v>44859</v>
      </c>
      <c r="L1289" s="13">
        <v>355603.44827586209</v>
      </c>
      <c r="M1289" s="13">
        <v>35560.34482758621</v>
      </c>
      <c r="N1289" s="16">
        <v>0</v>
      </c>
      <c r="O1289" s="13"/>
      <c r="P1289" s="13">
        <v>5544.1465517241386</v>
      </c>
      <c r="Q1289" s="13">
        <v>5544.1465517241386</v>
      </c>
      <c r="R1289" s="13">
        <v>5544.1465517241386</v>
      </c>
      <c r="S1289" s="13">
        <v>5544.1465517241386</v>
      </c>
      <c r="T1289" s="13">
        <v>5544.1465517241386</v>
      </c>
      <c r="U1289" s="13">
        <v>5544.1465517241386</v>
      </c>
      <c r="V1289" s="25">
        <v>5544.1465517241386</v>
      </c>
      <c r="W1289" s="13"/>
      <c r="X1289" s="13"/>
      <c r="Y1289" s="13"/>
      <c r="Z1289" s="38">
        <v>5544.1465517241386</v>
      </c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  <c r="AM1289" s="38"/>
      <c r="AN1289" s="38"/>
      <c r="AO1289" s="38"/>
      <c r="AP1289" s="38"/>
      <c r="AQ1289" s="38"/>
      <c r="AR1289" s="38"/>
      <c r="AS1289" s="38"/>
      <c r="AT1289" s="38"/>
      <c r="AU1289" s="38"/>
      <c r="AV1289" s="38"/>
      <c r="AW1289" s="38"/>
      <c r="AX1289" s="38"/>
      <c r="AY1289" s="38"/>
      <c r="AZ1289" s="38"/>
      <c r="BA1289" s="38"/>
      <c r="BB1289" s="38"/>
      <c r="BC1289" s="38"/>
      <c r="BD1289" s="38"/>
      <c r="BE1289" s="38"/>
      <c r="BF1289" s="38"/>
      <c r="BG1289" s="38"/>
      <c r="BH1289" s="38"/>
      <c r="BI1289" s="38"/>
      <c r="BJ1289" s="38"/>
      <c r="BK1289" s="38"/>
      <c r="BL1289" s="38"/>
      <c r="BM1289" s="38"/>
      <c r="BN1289" s="38"/>
      <c r="BO1289" s="38"/>
      <c r="BP1289" s="38"/>
      <c r="BQ1289" s="39"/>
      <c r="BR1289" s="39"/>
      <c r="BS1289" s="39"/>
      <c r="BT1289" s="39"/>
      <c r="BU1289" s="39"/>
      <c r="BV1289" s="39"/>
      <c r="BW1289" s="39"/>
      <c r="BX1289" s="39"/>
      <c r="BY1289" s="39"/>
      <c r="BZ1289" s="39"/>
      <c r="CA1289" s="39"/>
      <c r="CB1289" s="39"/>
      <c r="CF1289" s="18">
        <f t="shared" si="152"/>
        <v>11088.293103448277</v>
      </c>
      <c r="CG1289" s="18">
        <f t="shared" si="157"/>
        <v>0</v>
      </c>
      <c r="CH1289" s="13">
        <f t="shared" si="158"/>
        <v>11088.293103448277</v>
      </c>
      <c r="CI1289" s="13">
        <f t="shared" si="153"/>
        <v>35560.34482758621</v>
      </c>
      <c r="CJ1289" s="13">
        <f t="shared" si="154"/>
        <v>46648.637931034486</v>
      </c>
      <c r="CK1289" s="13"/>
      <c r="CL1289" s="13">
        <f t="shared" si="155"/>
        <v>355603.44827586209</v>
      </c>
      <c r="CN1289" t="s">
        <v>977</v>
      </c>
      <c r="CO1289" t="s">
        <v>213</v>
      </c>
      <c r="CP1289" t="s">
        <v>1014</v>
      </c>
      <c r="CQ1289" t="s">
        <v>25</v>
      </c>
      <c r="CR1289" s="18">
        <f t="shared" si="156"/>
        <v>46648.637931034486</v>
      </c>
    </row>
    <row r="1290" spans="1:96" x14ac:dyDescent="0.25">
      <c r="A1290" t="s">
        <v>29</v>
      </c>
      <c r="B1290" s="11">
        <v>4422</v>
      </c>
      <c r="C1290">
        <v>627</v>
      </c>
      <c r="D1290" s="21" t="s">
        <v>968</v>
      </c>
      <c r="E1290" s="11" t="s">
        <v>1491</v>
      </c>
      <c r="F1290" s="11" t="s">
        <v>439</v>
      </c>
      <c r="G1290" s="13">
        <v>5544.1465517241386</v>
      </c>
      <c r="H1290" s="13">
        <v>6431.21</v>
      </c>
      <c r="I1290" s="14">
        <v>48</v>
      </c>
      <c r="J1290" s="15">
        <v>43429</v>
      </c>
      <c r="K1290" s="15">
        <v>44859</v>
      </c>
      <c r="L1290" s="13">
        <v>355603.44827586209</v>
      </c>
      <c r="M1290" s="13">
        <v>35560.34482758621</v>
      </c>
      <c r="N1290" s="16">
        <v>0</v>
      </c>
      <c r="O1290" s="13"/>
      <c r="P1290" s="13">
        <v>5544.1465517241386</v>
      </c>
      <c r="Q1290" s="13">
        <v>5544.1465517241386</v>
      </c>
      <c r="R1290" s="13">
        <v>5544.1465517241386</v>
      </c>
      <c r="S1290" s="13">
        <v>5544.1465517241386</v>
      </c>
      <c r="T1290" s="13">
        <v>5544.1465517241386</v>
      </c>
      <c r="U1290" s="13">
        <v>5544.1465517241386</v>
      </c>
      <c r="V1290" s="25">
        <v>5544.1465517241386</v>
      </c>
      <c r="W1290" s="13"/>
      <c r="X1290" s="13"/>
      <c r="Y1290" s="13"/>
      <c r="Z1290" s="38">
        <v>5544.1465517241386</v>
      </c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  <c r="AM1290" s="38"/>
      <c r="AN1290" s="38"/>
      <c r="AO1290" s="38"/>
      <c r="AP1290" s="38"/>
      <c r="AQ1290" s="38"/>
      <c r="AR1290" s="38"/>
      <c r="AS1290" s="38"/>
      <c r="AT1290" s="38"/>
      <c r="AU1290" s="38"/>
      <c r="AV1290" s="38"/>
      <c r="AW1290" s="38"/>
      <c r="AX1290" s="38"/>
      <c r="AY1290" s="38"/>
      <c r="AZ1290" s="38"/>
      <c r="BA1290" s="38"/>
      <c r="BB1290" s="38"/>
      <c r="BC1290" s="38"/>
      <c r="BD1290" s="38"/>
      <c r="BE1290" s="38"/>
      <c r="BF1290" s="38"/>
      <c r="BG1290" s="38"/>
      <c r="BH1290" s="38"/>
      <c r="BI1290" s="38"/>
      <c r="BJ1290" s="38"/>
      <c r="BK1290" s="38"/>
      <c r="BL1290" s="38"/>
      <c r="BM1290" s="38"/>
      <c r="BN1290" s="38"/>
      <c r="BO1290" s="38"/>
      <c r="BP1290" s="38"/>
      <c r="BQ1290" s="39"/>
      <c r="BR1290" s="39"/>
      <c r="BS1290" s="39"/>
      <c r="BT1290" s="39"/>
      <c r="BU1290" s="39"/>
      <c r="BV1290" s="39"/>
      <c r="BW1290" s="39"/>
      <c r="BX1290" s="39"/>
      <c r="BY1290" s="39"/>
      <c r="BZ1290" s="39"/>
      <c r="CA1290" s="39"/>
      <c r="CB1290" s="39"/>
      <c r="CF1290" s="18">
        <f t="shared" si="152"/>
        <v>11088.293103448277</v>
      </c>
      <c r="CG1290" s="18">
        <f t="shared" si="157"/>
        <v>0</v>
      </c>
      <c r="CH1290" s="13">
        <f t="shared" si="158"/>
        <v>11088.293103448277</v>
      </c>
      <c r="CI1290" s="13">
        <f t="shared" si="153"/>
        <v>35560.34482758621</v>
      </c>
      <c r="CJ1290" s="13">
        <f t="shared" si="154"/>
        <v>46648.637931034486</v>
      </c>
      <c r="CK1290" s="13"/>
      <c r="CL1290" s="13">
        <f t="shared" si="155"/>
        <v>355603.44827586209</v>
      </c>
      <c r="CN1290" t="s">
        <v>977</v>
      </c>
      <c r="CO1290" t="s">
        <v>213</v>
      </c>
      <c r="CP1290" t="s">
        <v>1014</v>
      </c>
      <c r="CQ1290" t="s">
        <v>25</v>
      </c>
      <c r="CR1290" s="18">
        <f t="shared" si="156"/>
        <v>46648.637931034486</v>
      </c>
    </row>
    <row r="1291" spans="1:96" x14ac:dyDescent="0.25">
      <c r="A1291" t="s">
        <v>29</v>
      </c>
      <c r="B1291" s="11">
        <v>4422</v>
      </c>
      <c r="C1291">
        <v>628</v>
      </c>
      <c r="D1291" s="21" t="s">
        <v>968</v>
      </c>
      <c r="E1291" s="11" t="s">
        <v>1492</v>
      </c>
      <c r="F1291" s="11" t="s">
        <v>439</v>
      </c>
      <c r="G1291" s="13">
        <v>5544.1465517241386</v>
      </c>
      <c r="H1291" s="13">
        <v>6431.21</v>
      </c>
      <c r="I1291" s="14">
        <v>48</v>
      </c>
      <c r="J1291" s="15">
        <v>43429</v>
      </c>
      <c r="K1291" s="15">
        <v>44859</v>
      </c>
      <c r="L1291" s="13">
        <v>355603.44827586209</v>
      </c>
      <c r="M1291" s="13">
        <v>35560.34482758621</v>
      </c>
      <c r="N1291" s="16">
        <v>0</v>
      </c>
      <c r="O1291" s="13"/>
      <c r="P1291" s="13">
        <v>5544.1465517241386</v>
      </c>
      <c r="Q1291" s="13">
        <v>5544.1465517241386</v>
      </c>
      <c r="R1291" s="13">
        <v>5544.1465517241386</v>
      </c>
      <c r="S1291" s="13">
        <v>5544.1465517241386</v>
      </c>
      <c r="T1291" s="13">
        <v>5544.1465517241386</v>
      </c>
      <c r="U1291" s="13">
        <v>5544.1465517241386</v>
      </c>
      <c r="V1291" s="25">
        <v>5544.1465517241386</v>
      </c>
      <c r="W1291" s="13"/>
      <c r="X1291" s="13"/>
      <c r="Y1291" s="13"/>
      <c r="Z1291" s="38">
        <v>5544.1465517241386</v>
      </c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  <c r="AM1291" s="38"/>
      <c r="AN1291" s="38"/>
      <c r="AO1291" s="38"/>
      <c r="AP1291" s="38"/>
      <c r="AQ1291" s="38"/>
      <c r="AR1291" s="38"/>
      <c r="AS1291" s="38"/>
      <c r="AT1291" s="38"/>
      <c r="AU1291" s="38"/>
      <c r="AV1291" s="38"/>
      <c r="AW1291" s="38"/>
      <c r="AX1291" s="38"/>
      <c r="AY1291" s="38"/>
      <c r="AZ1291" s="38"/>
      <c r="BA1291" s="38"/>
      <c r="BB1291" s="38"/>
      <c r="BC1291" s="38"/>
      <c r="BD1291" s="38"/>
      <c r="BE1291" s="38"/>
      <c r="BF1291" s="38"/>
      <c r="BG1291" s="38"/>
      <c r="BH1291" s="38"/>
      <c r="BI1291" s="38"/>
      <c r="BJ1291" s="38"/>
      <c r="BK1291" s="38"/>
      <c r="BL1291" s="38"/>
      <c r="BM1291" s="38"/>
      <c r="BN1291" s="38"/>
      <c r="BO1291" s="38"/>
      <c r="BP1291" s="38"/>
      <c r="BQ1291" s="39"/>
      <c r="BR1291" s="39"/>
      <c r="BS1291" s="39"/>
      <c r="BT1291" s="39"/>
      <c r="BU1291" s="39"/>
      <c r="BV1291" s="39"/>
      <c r="BW1291" s="39"/>
      <c r="BX1291" s="39"/>
      <c r="BY1291" s="39"/>
      <c r="BZ1291" s="39"/>
      <c r="CA1291" s="39"/>
      <c r="CB1291" s="39"/>
      <c r="CF1291" s="18">
        <f t="shared" si="152"/>
        <v>11088.293103448277</v>
      </c>
      <c r="CG1291" s="18">
        <f t="shared" si="157"/>
        <v>0</v>
      </c>
      <c r="CH1291" s="13">
        <f t="shared" si="158"/>
        <v>11088.293103448277</v>
      </c>
      <c r="CI1291" s="13">
        <f t="shared" si="153"/>
        <v>35560.34482758621</v>
      </c>
      <c r="CJ1291" s="13">
        <f t="shared" si="154"/>
        <v>46648.637931034486</v>
      </c>
      <c r="CK1291" s="13"/>
      <c r="CL1291" s="13">
        <f t="shared" si="155"/>
        <v>355603.44827586209</v>
      </c>
      <c r="CN1291" t="s">
        <v>977</v>
      </c>
      <c r="CO1291" t="s">
        <v>213</v>
      </c>
      <c r="CP1291" t="s">
        <v>1014</v>
      </c>
      <c r="CQ1291" t="s">
        <v>25</v>
      </c>
      <c r="CR1291" s="18">
        <f t="shared" si="156"/>
        <v>46648.637931034486</v>
      </c>
    </row>
    <row r="1292" spans="1:96" x14ac:dyDescent="0.25">
      <c r="A1292" t="s">
        <v>29</v>
      </c>
      <c r="B1292" s="11">
        <v>4422</v>
      </c>
      <c r="C1292" s="62">
        <v>629</v>
      </c>
      <c r="D1292" s="21" t="s">
        <v>968</v>
      </c>
      <c r="E1292" s="27" t="s">
        <v>1493</v>
      </c>
      <c r="F1292" s="11" t="s">
        <v>439</v>
      </c>
      <c r="G1292" s="13">
        <v>5544.1465517241386</v>
      </c>
      <c r="H1292" s="13">
        <v>6431.21</v>
      </c>
      <c r="I1292" s="14">
        <v>48</v>
      </c>
      <c r="J1292" s="15">
        <v>43429</v>
      </c>
      <c r="K1292" s="15">
        <v>44859</v>
      </c>
      <c r="L1292" s="13">
        <v>355603.44827586209</v>
      </c>
      <c r="M1292" s="13">
        <v>35560.34482758621</v>
      </c>
      <c r="N1292" s="16">
        <v>0</v>
      </c>
      <c r="O1292" s="13"/>
      <c r="P1292" s="13">
        <v>5544.1465517241386</v>
      </c>
      <c r="Q1292" s="13">
        <v>5544.1465517241386</v>
      </c>
      <c r="R1292" s="13">
        <v>5544.1465517241386</v>
      </c>
      <c r="S1292" s="13">
        <v>5544.1465517241386</v>
      </c>
      <c r="T1292" s="13">
        <v>5544.1465517241386</v>
      </c>
      <c r="U1292" s="13">
        <v>5544.1465517241386</v>
      </c>
      <c r="V1292" s="25">
        <v>5544.1465517241386</v>
      </c>
      <c r="W1292" s="13"/>
      <c r="X1292" s="13"/>
      <c r="Y1292" s="13"/>
      <c r="Z1292" s="38">
        <v>5544.1465517241386</v>
      </c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  <c r="AM1292" s="38"/>
      <c r="AN1292" s="38"/>
      <c r="AO1292" s="38"/>
      <c r="AP1292" s="38"/>
      <c r="AQ1292" s="38"/>
      <c r="AR1292" s="38"/>
      <c r="AS1292" s="38"/>
      <c r="AT1292" s="38"/>
      <c r="AU1292" s="38"/>
      <c r="AV1292" s="38"/>
      <c r="AW1292" s="38"/>
      <c r="AX1292" s="38"/>
      <c r="AY1292" s="38"/>
      <c r="AZ1292" s="38"/>
      <c r="BA1292" s="38"/>
      <c r="BB1292" s="38"/>
      <c r="BC1292" s="38"/>
      <c r="BD1292" s="38"/>
      <c r="BE1292" s="38"/>
      <c r="BF1292" s="38"/>
      <c r="BG1292" s="38"/>
      <c r="BH1292" s="38"/>
      <c r="BI1292" s="38"/>
      <c r="BJ1292" s="38"/>
      <c r="BK1292" s="38"/>
      <c r="BL1292" s="38"/>
      <c r="BM1292" s="38"/>
      <c r="BN1292" s="38"/>
      <c r="BO1292" s="38"/>
      <c r="BP1292" s="38"/>
      <c r="BQ1292" s="39"/>
      <c r="BR1292" s="39"/>
      <c r="BS1292" s="39"/>
      <c r="BT1292" s="39"/>
      <c r="BU1292" s="39"/>
      <c r="BV1292" s="39"/>
      <c r="BW1292" s="39"/>
      <c r="BX1292" s="39"/>
      <c r="BY1292" s="39"/>
      <c r="BZ1292" s="39"/>
      <c r="CA1292" s="39"/>
      <c r="CB1292" s="39"/>
      <c r="CF1292" s="18">
        <f t="shared" si="152"/>
        <v>11088.293103448277</v>
      </c>
      <c r="CG1292" s="18">
        <f t="shared" si="157"/>
        <v>0</v>
      </c>
      <c r="CH1292" s="13">
        <f t="shared" si="158"/>
        <v>11088.293103448277</v>
      </c>
      <c r="CI1292" s="13">
        <f t="shared" si="153"/>
        <v>35560.34482758621</v>
      </c>
      <c r="CJ1292" s="13">
        <f t="shared" si="154"/>
        <v>46648.637931034486</v>
      </c>
      <c r="CK1292" s="13"/>
      <c r="CL1292" s="13">
        <f t="shared" si="155"/>
        <v>355603.44827586209</v>
      </c>
      <c r="CN1292" t="s">
        <v>977</v>
      </c>
      <c r="CO1292" t="s">
        <v>213</v>
      </c>
      <c r="CP1292" t="s">
        <v>1014</v>
      </c>
      <c r="CQ1292" t="s">
        <v>25</v>
      </c>
      <c r="CR1292" s="18">
        <f t="shared" si="156"/>
        <v>46648.637931034486</v>
      </c>
    </row>
    <row r="1293" spans="1:96" x14ac:dyDescent="0.25">
      <c r="A1293" t="s">
        <v>29</v>
      </c>
      <c r="B1293" s="11">
        <v>4422</v>
      </c>
      <c r="C1293" s="62">
        <v>630</v>
      </c>
      <c r="D1293" s="21" t="s">
        <v>968</v>
      </c>
      <c r="E1293" s="27" t="s">
        <v>1494</v>
      </c>
      <c r="F1293" s="11" t="s">
        <v>439</v>
      </c>
      <c r="G1293" s="13">
        <v>5544.1465517241386</v>
      </c>
      <c r="H1293" s="13">
        <v>6431.21</v>
      </c>
      <c r="I1293" s="14">
        <v>48</v>
      </c>
      <c r="J1293" s="15">
        <v>43429</v>
      </c>
      <c r="K1293" s="15">
        <v>44859</v>
      </c>
      <c r="L1293" s="13">
        <v>355603.44827586209</v>
      </c>
      <c r="M1293" s="13">
        <v>35560.34482758621</v>
      </c>
      <c r="N1293" s="16">
        <v>0</v>
      </c>
      <c r="O1293" s="13"/>
      <c r="P1293" s="13">
        <v>5544.1465517241386</v>
      </c>
      <c r="Q1293" s="13">
        <v>5544.1465517241386</v>
      </c>
      <c r="R1293" s="13">
        <v>5544.1465517241386</v>
      </c>
      <c r="S1293" s="13">
        <v>5544.1465517241386</v>
      </c>
      <c r="T1293" s="13">
        <v>5544.1465517241386</v>
      </c>
      <c r="U1293" s="13">
        <v>5544.1465517241386</v>
      </c>
      <c r="V1293" s="25">
        <v>5544.1465517241386</v>
      </c>
      <c r="W1293" s="13"/>
      <c r="X1293" s="13"/>
      <c r="Y1293" s="13"/>
      <c r="Z1293" s="38">
        <v>5544.1465517241386</v>
      </c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  <c r="AM1293" s="38"/>
      <c r="AN1293" s="38"/>
      <c r="AO1293" s="38"/>
      <c r="AP1293" s="38"/>
      <c r="AQ1293" s="38"/>
      <c r="AR1293" s="38"/>
      <c r="AS1293" s="38"/>
      <c r="AT1293" s="38"/>
      <c r="AU1293" s="38"/>
      <c r="AV1293" s="38"/>
      <c r="AW1293" s="38"/>
      <c r="AX1293" s="38"/>
      <c r="AY1293" s="38"/>
      <c r="AZ1293" s="38"/>
      <c r="BA1293" s="38"/>
      <c r="BB1293" s="38"/>
      <c r="BC1293" s="38"/>
      <c r="BD1293" s="38"/>
      <c r="BE1293" s="38"/>
      <c r="BF1293" s="38"/>
      <c r="BG1293" s="38"/>
      <c r="BH1293" s="38"/>
      <c r="BI1293" s="38"/>
      <c r="BJ1293" s="38"/>
      <c r="BK1293" s="38"/>
      <c r="BL1293" s="38"/>
      <c r="BM1293" s="38"/>
      <c r="BN1293" s="38"/>
      <c r="BO1293" s="38"/>
      <c r="BP1293" s="38"/>
      <c r="BQ1293" s="39"/>
      <c r="BR1293" s="39"/>
      <c r="BS1293" s="39"/>
      <c r="BT1293" s="39"/>
      <c r="BU1293" s="39"/>
      <c r="BV1293" s="39"/>
      <c r="BW1293" s="39"/>
      <c r="BX1293" s="39"/>
      <c r="BY1293" s="39"/>
      <c r="BZ1293" s="39"/>
      <c r="CA1293" s="39"/>
      <c r="CB1293" s="39"/>
      <c r="CF1293" s="18">
        <f t="shared" ref="CF1293:CF1356" si="159">SUM(X1293:CB1293)+G1293</f>
        <v>11088.293103448277</v>
      </c>
      <c r="CG1293" s="18">
        <f t="shared" si="157"/>
        <v>0</v>
      </c>
      <c r="CH1293" s="13">
        <f t="shared" si="158"/>
        <v>11088.293103448277</v>
      </c>
      <c r="CI1293" s="13">
        <f t="shared" ref="CI1293:CI1356" si="160">+M1293</f>
        <v>35560.34482758621</v>
      </c>
      <c r="CJ1293" s="13">
        <f t="shared" ref="CJ1293:CJ1356" si="161">+CH1293+CI1293</f>
        <v>46648.637931034486</v>
      </c>
      <c r="CK1293" s="13"/>
      <c r="CL1293" s="13">
        <f t="shared" ref="CL1293:CL1356" si="162">+L1293</f>
        <v>355603.44827586209</v>
      </c>
      <c r="CN1293" t="s">
        <v>977</v>
      </c>
      <c r="CO1293" t="s">
        <v>213</v>
      </c>
      <c r="CP1293" t="s">
        <v>1014</v>
      </c>
      <c r="CQ1293" t="s">
        <v>25</v>
      </c>
      <c r="CR1293" s="18">
        <f t="shared" ref="CR1293:CR1356" si="163">+CJ1293</f>
        <v>46648.637931034486</v>
      </c>
    </row>
    <row r="1294" spans="1:96" x14ac:dyDescent="0.25">
      <c r="A1294" t="s">
        <v>29</v>
      </c>
      <c r="B1294" s="11">
        <v>4422</v>
      </c>
      <c r="C1294">
        <v>631</v>
      </c>
      <c r="D1294" s="21" t="s">
        <v>968</v>
      </c>
      <c r="E1294" s="11" t="s">
        <v>1495</v>
      </c>
      <c r="F1294" s="11" t="s">
        <v>439</v>
      </c>
      <c r="G1294" s="13">
        <v>5837.0517241379312</v>
      </c>
      <c r="H1294" s="13">
        <v>6770.98</v>
      </c>
      <c r="I1294" s="14">
        <v>48</v>
      </c>
      <c r="J1294" s="15">
        <v>43429</v>
      </c>
      <c r="K1294" s="15">
        <v>44859</v>
      </c>
      <c r="L1294" s="13">
        <v>355603.44827586209</v>
      </c>
      <c r="M1294" s="13">
        <v>35560.34482758621</v>
      </c>
      <c r="N1294" s="16">
        <v>0</v>
      </c>
      <c r="O1294" s="13"/>
      <c r="P1294" s="13">
        <v>5837.0517241379312</v>
      </c>
      <c r="Q1294" s="13">
        <v>5837.0517241379312</v>
      </c>
      <c r="R1294" s="13">
        <v>5837.0517241379312</v>
      </c>
      <c r="S1294" s="13">
        <v>5837.0517241379312</v>
      </c>
      <c r="T1294" s="13">
        <v>5837.0517241379312</v>
      </c>
      <c r="U1294" s="13">
        <v>5837.0517241379312</v>
      </c>
      <c r="V1294" s="25">
        <v>5837.0517241379312</v>
      </c>
      <c r="W1294" s="13"/>
      <c r="X1294" s="13"/>
      <c r="Y1294" s="13"/>
      <c r="Z1294" s="38">
        <v>5837.0517241379312</v>
      </c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  <c r="AM1294" s="38"/>
      <c r="AN1294" s="38"/>
      <c r="AO1294" s="38"/>
      <c r="AP1294" s="38"/>
      <c r="AQ1294" s="38"/>
      <c r="AR1294" s="38"/>
      <c r="AS1294" s="38"/>
      <c r="AT1294" s="38"/>
      <c r="AU1294" s="38"/>
      <c r="AV1294" s="38"/>
      <c r="AW1294" s="38"/>
      <c r="AX1294" s="38"/>
      <c r="AY1294" s="38"/>
      <c r="AZ1294" s="38"/>
      <c r="BA1294" s="38"/>
      <c r="BB1294" s="38"/>
      <c r="BC1294" s="38"/>
      <c r="BD1294" s="38"/>
      <c r="BE1294" s="38"/>
      <c r="BF1294" s="38"/>
      <c r="BG1294" s="38"/>
      <c r="BH1294" s="38"/>
      <c r="BI1294" s="38"/>
      <c r="BJ1294" s="38"/>
      <c r="BK1294" s="38"/>
      <c r="BL1294" s="38"/>
      <c r="BM1294" s="38"/>
      <c r="BN1294" s="38"/>
      <c r="BO1294" s="38"/>
      <c r="BP1294" s="38"/>
      <c r="BQ1294" s="39"/>
      <c r="BR1294" s="39"/>
      <c r="BS1294" s="39"/>
      <c r="BT1294" s="39"/>
      <c r="BU1294" s="39"/>
      <c r="BV1294" s="39"/>
      <c r="BW1294" s="39"/>
      <c r="BX1294" s="39"/>
      <c r="BY1294" s="39"/>
      <c r="BZ1294" s="39"/>
      <c r="CA1294" s="39"/>
      <c r="CB1294" s="39"/>
      <c r="CF1294" s="18">
        <f t="shared" si="159"/>
        <v>11674.103448275862</v>
      </c>
      <c r="CG1294" s="18">
        <f t="shared" si="157"/>
        <v>0</v>
      </c>
      <c r="CH1294" s="13">
        <f t="shared" si="158"/>
        <v>11674.103448275862</v>
      </c>
      <c r="CI1294" s="13">
        <f t="shared" si="160"/>
        <v>35560.34482758621</v>
      </c>
      <c r="CJ1294" s="13">
        <f t="shared" si="161"/>
        <v>47234.448275862072</v>
      </c>
      <c r="CK1294" s="13"/>
      <c r="CL1294" s="13">
        <f t="shared" si="162"/>
        <v>355603.44827586209</v>
      </c>
      <c r="CN1294" t="s">
        <v>224</v>
      </c>
      <c r="CO1294" t="s">
        <v>213</v>
      </c>
      <c r="CP1294" t="s">
        <v>970</v>
      </c>
      <c r="CQ1294" t="s">
        <v>25</v>
      </c>
      <c r="CR1294" s="18">
        <f t="shared" si="163"/>
        <v>47234.448275862072</v>
      </c>
    </row>
    <row r="1295" spans="1:96" x14ac:dyDescent="0.25">
      <c r="A1295" t="s">
        <v>29</v>
      </c>
      <c r="B1295" s="11">
        <v>4422</v>
      </c>
      <c r="C1295">
        <v>632</v>
      </c>
      <c r="D1295" s="21" t="s">
        <v>968</v>
      </c>
      <c r="E1295" s="11" t="s">
        <v>1496</v>
      </c>
      <c r="F1295" s="11" t="s">
        <v>439</v>
      </c>
      <c r="G1295" s="13">
        <v>5837.0517241379312</v>
      </c>
      <c r="H1295" s="13">
        <v>6770.98</v>
      </c>
      <c r="I1295" s="14">
        <v>48</v>
      </c>
      <c r="J1295" s="15">
        <v>43429</v>
      </c>
      <c r="K1295" s="15">
        <v>44859</v>
      </c>
      <c r="L1295" s="13">
        <v>355603.44827586209</v>
      </c>
      <c r="M1295" s="13">
        <v>35560.34482758621</v>
      </c>
      <c r="N1295" s="16">
        <v>0</v>
      </c>
      <c r="O1295" s="13"/>
      <c r="P1295" s="13">
        <v>5837.0517241379312</v>
      </c>
      <c r="Q1295" s="13">
        <v>5837.0517241379312</v>
      </c>
      <c r="R1295" s="13">
        <v>5837.0517241379312</v>
      </c>
      <c r="S1295" s="13">
        <v>5837.0517241379312</v>
      </c>
      <c r="T1295" s="13">
        <v>5837.0517241379312</v>
      </c>
      <c r="U1295" s="13">
        <v>5837.0517241379312</v>
      </c>
      <c r="V1295" s="25">
        <v>5837.0517241379312</v>
      </c>
      <c r="W1295" s="13"/>
      <c r="X1295" s="13"/>
      <c r="Y1295" s="13"/>
      <c r="Z1295" s="38">
        <v>5837.0517241379312</v>
      </c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  <c r="AM1295" s="38"/>
      <c r="AN1295" s="38"/>
      <c r="AO1295" s="38"/>
      <c r="AP1295" s="38"/>
      <c r="AQ1295" s="38"/>
      <c r="AR1295" s="38"/>
      <c r="AS1295" s="38"/>
      <c r="AT1295" s="38"/>
      <c r="AU1295" s="38"/>
      <c r="AV1295" s="38"/>
      <c r="AW1295" s="38"/>
      <c r="AX1295" s="38"/>
      <c r="AY1295" s="38"/>
      <c r="AZ1295" s="38"/>
      <c r="BA1295" s="38"/>
      <c r="BB1295" s="38"/>
      <c r="BC1295" s="38"/>
      <c r="BD1295" s="38"/>
      <c r="BE1295" s="38"/>
      <c r="BF1295" s="38"/>
      <c r="BG1295" s="38"/>
      <c r="BH1295" s="38"/>
      <c r="BI1295" s="38"/>
      <c r="BJ1295" s="38"/>
      <c r="BK1295" s="38"/>
      <c r="BL1295" s="38"/>
      <c r="BM1295" s="38"/>
      <c r="BN1295" s="38"/>
      <c r="BO1295" s="38"/>
      <c r="BP1295" s="38"/>
      <c r="BQ1295" s="39"/>
      <c r="BR1295" s="39"/>
      <c r="BS1295" s="39"/>
      <c r="BT1295" s="39"/>
      <c r="BU1295" s="39"/>
      <c r="BV1295" s="39"/>
      <c r="BW1295" s="39"/>
      <c r="BX1295" s="39"/>
      <c r="BY1295" s="39"/>
      <c r="BZ1295" s="39"/>
      <c r="CA1295" s="39"/>
      <c r="CB1295" s="39"/>
      <c r="CF1295" s="18">
        <f t="shared" si="159"/>
        <v>11674.103448275862</v>
      </c>
      <c r="CG1295" s="18">
        <f t="shared" si="157"/>
        <v>0</v>
      </c>
      <c r="CH1295" s="13">
        <f t="shared" si="158"/>
        <v>11674.103448275862</v>
      </c>
      <c r="CI1295" s="13">
        <f t="shared" si="160"/>
        <v>35560.34482758621</v>
      </c>
      <c r="CJ1295" s="13">
        <f t="shared" si="161"/>
        <v>47234.448275862072</v>
      </c>
      <c r="CK1295" s="13"/>
      <c r="CL1295" s="13">
        <f t="shared" si="162"/>
        <v>355603.44827586209</v>
      </c>
      <c r="CN1295" t="s">
        <v>224</v>
      </c>
      <c r="CO1295" t="s">
        <v>213</v>
      </c>
      <c r="CP1295" t="s">
        <v>970</v>
      </c>
      <c r="CQ1295" t="s">
        <v>25</v>
      </c>
      <c r="CR1295" s="18">
        <f t="shared" si="163"/>
        <v>47234.448275862072</v>
      </c>
    </row>
    <row r="1296" spans="1:96" x14ac:dyDescent="0.25">
      <c r="A1296" t="s">
        <v>29</v>
      </c>
      <c r="B1296" s="11">
        <v>4422</v>
      </c>
      <c r="C1296">
        <v>633</v>
      </c>
      <c r="D1296" s="21" t="s">
        <v>968</v>
      </c>
      <c r="E1296" s="11" t="s">
        <v>1497</v>
      </c>
      <c r="F1296" s="11" t="s">
        <v>439</v>
      </c>
      <c r="G1296" s="13">
        <v>5837.0517241379312</v>
      </c>
      <c r="H1296" s="13">
        <v>6770.98</v>
      </c>
      <c r="I1296" s="14">
        <v>48</v>
      </c>
      <c r="J1296" s="15">
        <v>43429</v>
      </c>
      <c r="K1296" s="15">
        <v>44859</v>
      </c>
      <c r="L1296" s="13">
        <v>355603.44827586209</v>
      </c>
      <c r="M1296" s="13">
        <v>35560.34482758621</v>
      </c>
      <c r="N1296" s="16">
        <v>0</v>
      </c>
      <c r="O1296" s="13"/>
      <c r="P1296" s="13">
        <v>5837.0517241379312</v>
      </c>
      <c r="Q1296" s="13">
        <v>5837.0517241379312</v>
      </c>
      <c r="R1296" s="13">
        <v>5837.0517241379312</v>
      </c>
      <c r="S1296" s="13">
        <v>5837.0517241379312</v>
      </c>
      <c r="T1296" s="13">
        <v>5837.0517241379312</v>
      </c>
      <c r="U1296" s="13">
        <v>5837.0517241379312</v>
      </c>
      <c r="V1296" s="25">
        <v>5837.0517241379312</v>
      </c>
      <c r="W1296" s="13"/>
      <c r="X1296" s="13"/>
      <c r="Y1296" s="13"/>
      <c r="Z1296" s="38">
        <v>5837.0517241379312</v>
      </c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  <c r="AM1296" s="38"/>
      <c r="AN1296" s="38"/>
      <c r="AO1296" s="38"/>
      <c r="AP1296" s="38"/>
      <c r="AQ1296" s="38"/>
      <c r="AR1296" s="38"/>
      <c r="AS1296" s="38"/>
      <c r="AT1296" s="38"/>
      <c r="AU1296" s="38"/>
      <c r="AV1296" s="38"/>
      <c r="AW1296" s="38"/>
      <c r="AX1296" s="38"/>
      <c r="AY1296" s="38"/>
      <c r="AZ1296" s="38"/>
      <c r="BA1296" s="38"/>
      <c r="BB1296" s="38"/>
      <c r="BC1296" s="38"/>
      <c r="BD1296" s="38"/>
      <c r="BE1296" s="38"/>
      <c r="BF1296" s="38"/>
      <c r="BG1296" s="38"/>
      <c r="BH1296" s="38"/>
      <c r="BI1296" s="38"/>
      <c r="BJ1296" s="38"/>
      <c r="BK1296" s="38"/>
      <c r="BL1296" s="38"/>
      <c r="BM1296" s="38"/>
      <c r="BN1296" s="38"/>
      <c r="BO1296" s="38"/>
      <c r="BP1296" s="38"/>
      <c r="BQ1296" s="39"/>
      <c r="BR1296" s="39"/>
      <c r="BS1296" s="39"/>
      <c r="BT1296" s="39"/>
      <c r="BU1296" s="39"/>
      <c r="BV1296" s="39"/>
      <c r="BW1296" s="39"/>
      <c r="BX1296" s="39"/>
      <c r="BY1296" s="39"/>
      <c r="BZ1296" s="39"/>
      <c r="CA1296" s="39"/>
      <c r="CB1296" s="39"/>
      <c r="CF1296" s="18">
        <f t="shared" si="159"/>
        <v>11674.103448275862</v>
      </c>
      <c r="CG1296" s="18">
        <f t="shared" si="157"/>
        <v>0</v>
      </c>
      <c r="CH1296" s="13">
        <f t="shared" si="158"/>
        <v>11674.103448275862</v>
      </c>
      <c r="CI1296" s="13">
        <f t="shared" si="160"/>
        <v>35560.34482758621</v>
      </c>
      <c r="CJ1296" s="13">
        <f t="shared" si="161"/>
        <v>47234.448275862072</v>
      </c>
      <c r="CK1296" s="13"/>
      <c r="CL1296" s="13">
        <f t="shared" si="162"/>
        <v>355603.44827586209</v>
      </c>
      <c r="CN1296" t="s">
        <v>224</v>
      </c>
      <c r="CO1296" t="s">
        <v>213</v>
      </c>
      <c r="CP1296" t="s">
        <v>970</v>
      </c>
      <c r="CQ1296" t="s">
        <v>25</v>
      </c>
      <c r="CR1296" s="18">
        <f t="shared" si="163"/>
        <v>47234.448275862072</v>
      </c>
    </row>
    <row r="1297" spans="1:96" x14ac:dyDescent="0.25">
      <c r="A1297" t="s">
        <v>29</v>
      </c>
      <c r="B1297" s="11">
        <v>4422</v>
      </c>
      <c r="C1297">
        <v>634</v>
      </c>
      <c r="D1297" s="21" t="s">
        <v>968</v>
      </c>
      <c r="E1297" s="11" t="s">
        <v>1498</v>
      </c>
      <c r="F1297" s="11" t="s">
        <v>439</v>
      </c>
      <c r="G1297" s="13">
        <v>5837.0517241379312</v>
      </c>
      <c r="H1297" s="13">
        <v>6770.98</v>
      </c>
      <c r="I1297" s="14">
        <v>48</v>
      </c>
      <c r="J1297" s="15">
        <v>43429</v>
      </c>
      <c r="K1297" s="15">
        <v>44859</v>
      </c>
      <c r="L1297" s="13">
        <v>355603.44827586209</v>
      </c>
      <c r="M1297" s="13">
        <v>35560.34482758621</v>
      </c>
      <c r="N1297" s="16">
        <v>0</v>
      </c>
      <c r="O1297" s="13"/>
      <c r="P1297" s="13">
        <v>5837.0517241379312</v>
      </c>
      <c r="Q1297" s="13">
        <v>5837.0517241379312</v>
      </c>
      <c r="R1297" s="13">
        <v>5837.0517241379312</v>
      </c>
      <c r="S1297" s="13">
        <v>5837.0517241379312</v>
      </c>
      <c r="T1297" s="13">
        <v>5837.0517241379312</v>
      </c>
      <c r="U1297" s="13">
        <v>5837.0517241379312</v>
      </c>
      <c r="V1297" s="25">
        <v>5837.0517241379312</v>
      </c>
      <c r="W1297" s="13"/>
      <c r="X1297" s="13"/>
      <c r="Y1297" s="13"/>
      <c r="Z1297" s="38">
        <v>5837.0517241379312</v>
      </c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  <c r="AM1297" s="38"/>
      <c r="AN1297" s="38"/>
      <c r="AO1297" s="38"/>
      <c r="AP1297" s="38"/>
      <c r="AQ1297" s="38"/>
      <c r="AR1297" s="38"/>
      <c r="AS1297" s="38"/>
      <c r="AT1297" s="38"/>
      <c r="AU1297" s="38"/>
      <c r="AV1297" s="38"/>
      <c r="AW1297" s="38"/>
      <c r="AX1297" s="38"/>
      <c r="AY1297" s="38"/>
      <c r="AZ1297" s="38"/>
      <c r="BA1297" s="38"/>
      <c r="BB1297" s="38"/>
      <c r="BC1297" s="38"/>
      <c r="BD1297" s="38"/>
      <c r="BE1297" s="38"/>
      <c r="BF1297" s="38"/>
      <c r="BG1297" s="38"/>
      <c r="BH1297" s="38"/>
      <c r="BI1297" s="38"/>
      <c r="BJ1297" s="38"/>
      <c r="BK1297" s="38"/>
      <c r="BL1297" s="38"/>
      <c r="BM1297" s="38"/>
      <c r="BN1297" s="38"/>
      <c r="BO1297" s="38"/>
      <c r="BP1297" s="38"/>
      <c r="BQ1297" s="39"/>
      <c r="BR1297" s="39"/>
      <c r="BS1297" s="39"/>
      <c r="BT1297" s="39"/>
      <c r="BU1297" s="39"/>
      <c r="BV1297" s="39"/>
      <c r="BW1297" s="39"/>
      <c r="BX1297" s="39"/>
      <c r="BY1297" s="39"/>
      <c r="BZ1297" s="39"/>
      <c r="CA1297" s="39"/>
      <c r="CB1297" s="39"/>
      <c r="CF1297" s="18">
        <f t="shared" si="159"/>
        <v>11674.103448275862</v>
      </c>
      <c r="CG1297" s="18">
        <f t="shared" si="157"/>
        <v>0</v>
      </c>
      <c r="CH1297" s="13">
        <f t="shared" si="158"/>
        <v>11674.103448275862</v>
      </c>
      <c r="CI1297" s="13">
        <f t="shared" si="160"/>
        <v>35560.34482758621</v>
      </c>
      <c r="CJ1297" s="13">
        <f t="shared" si="161"/>
        <v>47234.448275862072</v>
      </c>
      <c r="CK1297" s="13"/>
      <c r="CL1297" s="13">
        <f t="shared" si="162"/>
        <v>355603.44827586209</v>
      </c>
      <c r="CN1297" t="s">
        <v>224</v>
      </c>
      <c r="CO1297" t="s">
        <v>213</v>
      </c>
      <c r="CP1297" t="s">
        <v>970</v>
      </c>
      <c r="CQ1297" t="s">
        <v>25</v>
      </c>
      <c r="CR1297" s="18">
        <f t="shared" si="163"/>
        <v>47234.448275862072</v>
      </c>
    </row>
    <row r="1298" spans="1:96" x14ac:dyDescent="0.25">
      <c r="A1298" t="s">
        <v>29</v>
      </c>
      <c r="B1298" s="11">
        <v>4422</v>
      </c>
      <c r="C1298">
        <v>635</v>
      </c>
      <c r="D1298" s="21" t="s">
        <v>968</v>
      </c>
      <c r="E1298" s="11" t="s">
        <v>1499</v>
      </c>
      <c r="F1298" s="11" t="s">
        <v>439</v>
      </c>
      <c r="G1298" s="13">
        <v>5837.0517241379312</v>
      </c>
      <c r="H1298" s="13">
        <v>6770.98</v>
      </c>
      <c r="I1298" s="14">
        <v>48</v>
      </c>
      <c r="J1298" s="15">
        <v>43429</v>
      </c>
      <c r="K1298" s="15">
        <v>44859</v>
      </c>
      <c r="L1298" s="13">
        <v>355603.44827586209</v>
      </c>
      <c r="M1298" s="13">
        <v>35560.34482758621</v>
      </c>
      <c r="N1298" s="16">
        <v>0</v>
      </c>
      <c r="O1298" s="13"/>
      <c r="P1298" s="13">
        <v>5837.0517241379312</v>
      </c>
      <c r="Q1298" s="13">
        <v>5837.0517241379312</v>
      </c>
      <c r="R1298" s="13">
        <v>5837.0517241379312</v>
      </c>
      <c r="S1298" s="13">
        <v>5837.0517241379312</v>
      </c>
      <c r="T1298" s="13">
        <v>5837.0517241379312</v>
      </c>
      <c r="U1298" s="13">
        <v>5837.0517241379312</v>
      </c>
      <c r="V1298" s="25">
        <v>5837.0517241379312</v>
      </c>
      <c r="W1298" s="13"/>
      <c r="X1298" s="13"/>
      <c r="Y1298" s="13"/>
      <c r="Z1298" s="38">
        <v>5837.0517241379312</v>
      </c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  <c r="AM1298" s="38"/>
      <c r="AN1298" s="38"/>
      <c r="AO1298" s="38"/>
      <c r="AP1298" s="38"/>
      <c r="AQ1298" s="38"/>
      <c r="AR1298" s="38"/>
      <c r="AS1298" s="38"/>
      <c r="AT1298" s="38"/>
      <c r="AU1298" s="38"/>
      <c r="AV1298" s="38"/>
      <c r="AW1298" s="38"/>
      <c r="AX1298" s="38"/>
      <c r="AY1298" s="38"/>
      <c r="AZ1298" s="38"/>
      <c r="BA1298" s="38"/>
      <c r="BB1298" s="38"/>
      <c r="BC1298" s="38"/>
      <c r="BD1298" s="38"/>
      <c r="BE1298" s="38"/>
      <c r="BF1298" s="38"/>
      <c r="BG1298" s="38"/>
      <c r="BH1298" s="38"/>
      <c r="BI1298" s="38"/>
      <c r="BJ1298" s="38"/>
      <c r="BK1298" s="38"/>
      <c r="BL1298" s="38"/>
      <c r="BM1298" s="38"/>
      <c r="BN1298" s="38"/>
      <c r="BO1298" s="38"/>
      <c r="BP1298" s="38"/>
      <c r="BQ1298" s="39"/>
      <c r="BR1298" s="39"/>
      <c r="BS1298" s="39"/>
      <c r="BT1298" s="39"/>
      <c r="BU1298" s="39"/>
      <c r="BV1298" s="39"/>
      <c r="BW1298" s="39"/>
      <c r="BX1298" s="39"/>
      <c r="BY1298" s="39"/>
      <c r="BZ1298" s="39"/>
      <c r="CA1298" s="39"/>
      <c r="CB1298" s="39"/>
      <c r="CF1298" s="18">
        <f t="shared" si="159"/>
        <v>11674.103448275862</v>
      </c>
      <c r="CG1298" s="18">
        <f t="shared" si="157"/>
        <v>0</v>
      </c>
      <c r="CH1298" s="13">
        <f t="shared" si="158"/>
        <v>11674.103448275862</v>
      </c>
      <c r="CI1298" s="13">
        <f t="shared" si="160"/>
        <v>35560.34482758621</v>
      </c>
      <c r="CJ1298" s="13">
        <f t="shared" si="161"/>
        <v>47234.448275862072</v>
      </c>
      <c r="CK1298" s="13"/>
      <c r="CL1298" s="13">
        <f t="shared" si="162"/>
        <v>355603.44827586209</v>
      </c>
      <c r="CN1298" t="s">
        <v>224</v>
      </c>
      <c r="CO1298" t="s">
        <v>213</v>
      </c>
      <c r="CP1298" t="s">
        <v>970</v>
      </c>
      <c r="CQ1298" t="s">
        <v>25</v>
      </c>
      <c r="CR1298" s="18">
        <f t="shared" si="163"/>
        <v>47234.448275862072</v>
      </c>
    </row>
    <row r="1299" spans="1:96" x14ac:dyDescent="0.25">
      <c r="A1299" t="s">
        <v>29</v>
      </c>
      <c r="B1299" s="11">
        <v>4422</v>
      </c>
      <c r="C1299">
        <v>637</v>
      </c>
      <c r="D1299" s="21" t="s">
        <v>968</v>
      </c>
      <c r="E1299" s="11" t="s">
        <v>1500</v>
      </c>
      <c r="F1299" s="11" t="s">
        <v>439</v>
      </c>
      <c r="G1299" s="13">
        <v>5837.0517241379312</v>
      </c>
      <c r="H1299" s="13">
        <v>6770.98</v>
      </c>
      <c r="I1299" s="14">
        <v>48</v>
      </c>
      <c r="J1299" s="15">
        <v>43429</v>
      </c>
      <c r="K1299" s="15">
        <v>44859</v>
      </c>
      <c r="L1299" s="13">
        <v>416379.31034482759</v>
      </c>
      <c r="M1299" s="13">
        <v>41637.931034482761</v>
      </c>
      <c r="N1299" s="16">
        <v>0</v>
      </c>
      <c r="O1299" s="13"/>
      <c r="P1299" s="13">
        <v>5837.0517241379312</v>
      </c>
      <c r="Q1299" s="13">
        <v>5837.0517241379312</v>
      </c>
      <c r="R1299" s="13">
        <v>5837.0517241379312</v>
      </c>
      <c r="S1299" s="13">
        <v>5837.0517241379312</v>
      </c>
      <c r="T1299" s="13">
        <v>5837.0517241379312</v>
      </c>
      <c r="U1299" s="13">
        <v>5837.0517241379312</v>
      </c>
      <c r="V1299" s="25">
        <v>5837.0517241379312</v>
      </c>
      <c r="W1299" s="13"/>
      <c r="X1299" s="13"/>
      <c r="Y1299" s="13"/>
      <c r="Z1299" s="38">
        <v>5837.0517241379312</v>
      </c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  <c r="AM1299" s="38"/>
      <c r="AN1299" s="38"/>
      <c r="AO1299" s="38"/>
      <c r="AP1299" s="38"/>
      <c r="AQ1299" s="38"/>
      <c r="AR1299" s="38"/>
      <c r="AS1299" s="38"/>
      <c r="AT1299" s="38"/>
      <c r="AU1299" s="38"/>
      <c r="AV1299" s="38"/>
      <c r="AW1299" s="38"/>
      <c r="AX1299" s="38"/>
      <c r="AY1299" s="38"/>
      <c r="AZ1299" s="38"/>
      <c r="BA1299" s="38"/>
      <c r="BB1299" s="38"/>
      <c r="BC1299" s="38"/>
      <c r="BD1299" s="38"/>
      <c r="BE1299" s="38"/>
      <c r="BF1299" s="38"/>
      <c r="BG1299" s="38"/>
      <c r="BH1299" s="38"/>
      <c r="BI1299" s="38"/>
      <c r="BJ1299" s="38"/>
      <c r="BK1299" s="38"/>
      <c r="BL1299" s="38"/>
      <c r="BM1299" s="38"/>
      <c r="BN1299" s="38"/>
      <c r="BO1299" s="38"/>
      <c r="BP1299" s="38"/>
      <c r="BQ1299" s="39"/>
      <c r="BR1299" s="39"/>
      <c r="BS1299" s="39"/>
      <c r="BT1299" s="39"/>
      <c r="BU1299" s="39"/>
      <c r="BV1299" s="39"/>
      <c r="BW1299" s="39"/>
      <c r="BX1299" s="39"/>
      <c r="BY1299" s="39"/>
      <c r="BZ1299" s="39"/>
      <c r="CA1299" s="39"/>
      <c r="CB1299" s="39"/>
      <c r="CF1299" s="18">
        <f t="shared" si="159"/>
        <v>11674.103448275862</v>
      </c>
      <c r="CG1299" s="18">
        <f t="shared" si="157"/>
        <v>0</v>
      </c>
      <c r="CH1299" s="13">
        <f t="shared" si="158"/>
        <v>11674.103448275862</v>
      </c>
      <c r="CI1299" s="13">
        <f t="shared" si="160"/>
        <v>41637.931034482761</v>
      </c>
      <c r="CJ1299" s="13">
        <f t="shared" si="161"/>
        <v>53312.034482758623</v>
      </c>
      <c r="CK1299" s="13"/>
      <c r="CL1299" s="13">
        <f t="shared" si="162"/>
        <v>416379.31034482759</v>
      </c>
      <c r="CN1299" t="s">
        <v>224</v>
      </c>
      <c r="CO1299" t="s">
        <v>213</v>
      </c>
      <c r="CP1299" t="s">
        <v>970</v>
      </c>
      <c r="CQ1299" t="s">
        <v>25</v>
      </c>
      <c r="CR1299" s="18">
        <f t="shared" si="163"/>
        <v>53312.034482758623</v>
      </c>
    </row>
    <row r="1300" spans="1:96" x14ac:dyDescent="0.25">
      <c r="A1300" t="s">
        <v>29</v>
      </c>
      <c r="B1300" s="11">
        <v>4422</v>
      </c>
      <c r="C1300">
        <v>638</v>
      </c>
      <c r="D1300" s="21" t="s">
        <v>968</v>
      </c>
      <c r="E1300" s="11" t="s">
        <v>1501</v>
      </c>
      <c r="F1300" s="11" t="s">
        <v>439</v>
      </c>
      <c r="G1300" s="13">
        <v>5837.0517241379312</v>
      </c>
      <c r="H1300" s="13">
        <v>6770.98</v>
      </c>
      <c r="I1300" s="14">
        <v>48</v>
      </c>
      <c r="J1300" s="15">
        <v>43429</v>
      </c>
      <c r="K1300" s="15">
        <v>44859</v>
      </c>
      <c r="L1300" s="13">
        <v>416379.31034482759</v>
      </c>
      <c r="M1300" s="13">
        <v>41637.931034482761</v>
      </c>
      <c r="N1300" s="16">
        <v>0</v>
      </c>
      <c r="O1300" s="13"/>
      <c r="P1300" s="13">
        <v>5837.0517241379312</v>
      </c>
      <c r="Q1300" s="13">
        <v>5837.0517241379312</v>
      </c>
      <c r="R1300" s="13">
        <v>5837.0517241379312</v>
      </c>
      <c r="S1300" s="13">
        <v>5837.0517241379312</v>
      </c>
      <c r="T1300" s="13">
        <v>5837.0517241379312</v>
      </c>
      <c r="U1300" s="13">
        <v>5837.0517241379312</v>
      </c>
      <c r="V1300" s="25">
        <v>5837.0517241379312</v>
      </c>
      <c r="W1300" s="13"/>
      <c r="X1300" s="13"/>
      <c r="Y1300" s="13"/>
      <c r="Z1300" s="38">
        <v>5837.0517241379312</v>
      </c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  <c r="AM1300" s="38"/>
      <c r="AN1300" s="38"/>
      <c r="AO1300" s="38"/>
      <c r="AP1300" s="38"/>
      <c r="AQ1300" s="38"/>
      <c r="AR1300" s="38"/>
      <c r="AS1300" s="38"/>
      <c r="AT1300" s="38"/>
      <c r="AU1300" s="38"/>
      <c r="AV1300" s="38"/>
      <c r="AW1300" s="38"/>
      <c r="AX1300" s="38"/>
      <c r="AY1300" s="38"/>
      <c r="AZ1300" s="38"/>
      <c r="BA1300" s="38"/>
      <c r="BB1300" s="38"/>
      <c r="BC1300" s="38"/>
      <c r="BD1300" s="38"/>
      <c r="BE1300" s="38"/>
      <c r="BF1300" s="38"/>
      <c r="BG1300" s="38"/>
      <c r="BH1300" s="38"/>
      <c r="BI1300" s="38"/>
      <c r="BJ1300" s="38"/>
      <c r="BK1300" s="38"/>
      <c r="BL1300" s="38"/>
      <c r="BM1300" s="38"/>
      <c r="BN1300" s="38"/>
      <c r="BO1300" s="38"/>
      <c r="BP1300" s="38"/>
      <c r="BQ1300" s="39"/>
      <c r="BR1300" s="39"/>
      <c r="BS1300" s="39"/>
      <c r="BT1300" s="39"/>
      <c r="BU1300" s="39"/>
      <c r="BV1300" s="39"/>
      <c r="BW1300" s="39"/>
      <c r="BX1300" s="39"/>
      <c r="BY1300" s="39"/>
      <c r="BZ1300" s="39"/>
      <c r="CA1300" s="39"/>
      <c r="CB1300" s="39"/>
      <c r="CF1300" s="18">
        <f t="shared" si="159"/>
        <v>11674.103448275862</v>
      </c>
      <c r="CG1300" s="18">
        <f t="shared" si="157"/>
        <v>0</v>
      </c>
      <c r="CH1300" s="13">
        <f t="shared" si="158"/>
        <v>11674.103448275862</v>
      </c>
      <c r="CI1300" s="13">
        <f t="shared" si="160"/>
        <v>41637.931034482761</v>
      </c>
      <c r="CJ1300" s="13">
        <f t="shared" si="161"/>
        <v>53312.034482758623</v>
      </c>
      <c r="CK1300" s="13"/>
      <c r="CL1300" s="13">
        <f t="shared" si="162"/>
        <v>416379.31034482759</v>
      </c>
      <c r="CN1300" t="s">
        <v>224</v>
      </c>
      <c r="CO1300" t="s">
        <v>213</v>
      </c>
      <c r="CP1300" t="s">
        <v>970</v>
      </c>
      <c r="CQ1300" t="s">
        <v>25</v>
      </c>
      <c r="CR1300" s="18">
        <f t="shared" si="163"/>
        <v>53312.034482758623</v>
      </c>
    </row>
    <row r="1301" spans="1:96" x14ac:dyDescent="0.25">
      <c r="A1301" t="s">
        <v>29</v>
      </c>
      <c r="B1301" s="11">
        <v>4422</v>
      </c>
      <c r="C1301">
        <v>639</v>
      </c>
      <c r="D1301" s="21" t="s">
        <v>968</v>
      </c>
      <c r="E1301" s="11" t="s">
        <v>1502</v>
      </c>
      <c r="F1301" s="11" t="s">
        <v>439</v>
      </c>
      <c r="G1301" s="13">
        <v>7343.3879310344828</v>
      </c>
      <c r="H1301" s="13">
        <v>8518.33</v>
      </c>
      <c r="I1301" s="14">
        <v>48</v>
      </c>
      <c r="J1301" s="15">
        <v>43429</v>
      </c>
      <c r="K1301" s="15">
        <v>44859</v>
      </c>
      <c r="L1301" s="13">
        <v>416379.31034482759</v>
      </c>
      <c r="M1301" s="13">
        <v>41637.931034482761</v>
      </c>
      <c r="N1301" s="16">
        <v>0</v>
      </c>
      <c r="O1301" s="13"/>
      <c r="P1301" s="13">
        <v>7343.3879310344828</v>
      </c>
      <c r="Q1301" s="13">
        <v>7343.3879310344828</v>
      </c>
      <c r="R1301" s="13">
        <v>7343.3879310344828</v>
      </c>
      <c r="S1301" s="13">
        <v>7343.3879310344828</v>
      </c>
      <c r="T1301" s="13">
        <v>7343.3879310344828</v>
      </c>
      <c r="U1301" s="13">
        <v>7343.3879310344828</v>
      </c>
      <c r="V1301" s="25">
        <v>7343.3879310344828</v>
      </c>
      <c r="W1301" s="13"/>
      <c r="X1301" s="13"/>
      <c r="Y1301" s="13"/>
      <c r="Z1301" s="38">
        <v>7343.3879310344828</v>
      </c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  <c r="AM1301" s="38"/>
      <c r="AN1301" s="38"/>
      <c r="AO1301" s="38"/>
      <c r="AP1301" s="38"/>
      <c r="AQ1301" s="38"/>
      <c r="AR1301" s="38"/>
      <c r="AS1301" s="38"/>
      <c r="AT1301" s="38"/>
      <c r="AU1301" s="38"/>
      <c r="AV1301" s="38"/>
      <c r="AW1301" s="38"/>
      <c r="AX1301" s="38"/>
      <c r="AY1301" s="38"/>
      <c r="AZ1301" s="38"/>
      <c r="BA1301" s="38"/>
      <c r="BB1301" s="38"/>
      <c r="BC1301" s="38"/>
      <c r="BD1301" s="38"/>
      <c r="BE1301" s="38"/>
      <c r="BF1301" s="38"/>
      <c r="BG1301" s="38"/>
      <c r="BH1301" s="38"/>
      <c r="BI1301" s="38"/>
      <c r="BJ1301" s="38"/>
      <c r="BK1301" s="38"/>
      <c r="BL1301" s="38"/>
      <c r="BM1301" s="38"/>
      <c r="BN1301" s="38"/>
      <c r="BO1301" s="38"/>
      <c r="BP1301" s="38"/>
      <c r="BQ1301" s="39"/>
      <c r="BR1301" s="39"/>
      <c r="BS1301" s="39"/>
      <c r="BT1301" s="39"/>
      <c r="BU1301" s="39"/>
      <c r="BV1301" s="39"/>
      <c r="BW1301" s="39"/>
      <c r="BX1301" s="39"/>
      <c r="BY1301" s="39"/>
      <c r="BZ1301" s="39"/>
      <c r="CA1301" s="39"/>
      <c r="CB1301" s="39"/>
      <c r="CF1301" s="18">
        <f t="shared" si="159"/>
        <v>14686.775862068966</v>
      </c>
      <c r="CG1301" s="18">
        <f t="shared" si="157"/>
        <v>0</v>
      </c>
      <c r="CH1301" s="13">
        <f t="shared" si="158"/>
        <v>14686.775862068966</v>
      </c>
      <c r="CI1301" s="13">
        <f t="shared" si="160"/>
        <v>41637.931034482761</v>
      </c>
      <c r="CJ1301" s="13">
        <f t="shared" si="161"/>
        <v>56324.706896551725</v>
      </c>
      <c r="CK1301" s="13"/>
      <c r="CL1301" s="13">
        <f t="shared" si="162"/>
        <v>416379.31034482759</v>
      </c>
      <c r="CN1301" t="s">
        <v>270</v>
      </c>
      <c r="CO1301" t="s">
        <v>213</v>
      </c>
      <c r="CP1301" t="s">
        <v>1503</v>
      </c>
      <c r="CQ1301" t="s">
        <v>25</v>
      </c>
      <c r="CR1301" s="18">
        <f t="shared" si="163"/>
        <v>56324.706896551725</v>
      </c>
    </row>
    <row r="1302" spans="1:96" x14ac:dyDescent="0.25">
      <c r="A1302" t="s">
        <v>29</v>
      </c>
      <c r="B1302" s="11">
        <v>4422</v>
      </c>
      <c r="C1302">
        <v>640</v>
      </c>
      <c r="D1302" s="21" t="s">
        <v>968</v>
      </c>
      <c r="E1302" s="11" t="s">
        <v>1504</v>
      </c>
      <c r="F1302" s="11" t="s">
        <v>439</v>
      </c>
      <c r="G1302" s="13">
        <v>7343.3879310344828</v>
      </c>
      <c r="H1302" s="13">
        <v>8518.33</v>
      </c>
      <c r="I1302" s="14">
        <v>48</v>
      </c>
      <c r="J1302" s="15">
        <v>43429</v>
      </c>
      <c r="K1302" s="15">
        <v>44859</v>
      </c>
      <c r="L1302" s="13">
        <v>443793.10344827588</v>
      </c>
      <c r="M1302" s="13">
        <v>44379.310344827594</v>
      </c>
      <c r="N1302" s="16">
        <v>0</v>
      </c>
      <c r="O1302" s="13"/>
      <c r="P1302" s="13">
        <v>7343.3879310344828</v>
      </c>
      <c r="Q1302" s="13">
        <v>7343.3879310344828</v>
      </c>
      <c r="R1302" s="13">
        <v>7343.3879310344828</v>
      </c>
      <c r="S1302" s="13">
        <v>7343.3879310344828</v>
      </c>
      <c r="T1302" s="13">
        <v>7343.3879310344828</v>
      </c>
      <c r="U1302" s="13">
        <v>7343.3879310344828</v>
      </c>
      <c r="V1302" s="25">
        <v>7343.3879310344828</v>
      </c>
      <c r="W1302" s="13"/>
      <c r="X1302" s="13"/>
      <c r="Y1302" s="13"/>
      <c r="Z1302" s="38">
        <v>7343.3879310344828</v>
      </c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  <c r="AM1302" s="38"/>
      <c r="AN1302" s="38"/>
      <c r="AO1302" s="38"/>
      <c r="AP1302" s="38"/>
      <c r="AQ1302" s="38"/>
      <c r="AR1302" s="38"/>
      <c r="AS1302" s="38"/>
      <c r="AT1302" s="38"/>
      <c r="AU1302" s="38"/>
      <c r="AV1302" s="38"/>
      <c r="AW1302" s="38"/>
      <c r="AX1302" s="38"/>
      <c r="AY1302" s="38"/>
      <c r="AZ1302" s="38"/>
      <c r="BA1302" s="38"/>
      <c r="BB1302" s="38"/>
      <c r="BC1302" s="38"/>
      <c r="BD1302" s="38"/>
      <c r="BE1302" s="38"/>
      <c r="BF1302" s="38"/>
      <c r="BG1302" s="38"/>
      <c r="BH1302" s="38"/>
      <c r="BI1302" s="38"/>
      <c r="BJ1302" s="38"/>
      <c r="BK1302" s="38"/>
      <c r="BL1302" s="38"/>
      <c r="BM1302" s="38"/>
      <c r="BN1302" s="38"/>
      <c r="BO1302" s="38"/>
      <c r="BP1302" s="38"/>
      <c r="BQ1302" s="39"/>
      <c r="BR1302" s="39"/>
      <c r="BS1302" s="39"/>
      <c r="BT1302" s="39"/>
      <c r="BU1302" s="39"/>
      <c r="BV1302" s="39"/>
      <c r="BW1302" s="39"/>
      <c r="BX1302" s="39"/>
      <c r="BY1302" s="39"/>
      <c r="BZ1302" s="39"/>
      <c r="CA1302" s="39"/>
      <c r="CB1302" s="39"/>
      <c r="CF1302" s="18">
        <f t="shared" si="159"/>
        <v>14686.775862068966</v>
      </c>
      <c r="CG1302" s="18">
        <f t="shared" si="157"/>
        <v>0</v>
      </c>
      <c r="CH1302" s="13">
        <f t="shared" si="158"/>
        <v>14686.775862068966</v>
      </c>
      <c r="CI1302" s="13">
        <f t="shared" si="160"/>
        <v>44379.310344827594</v>
      </c>
      <c r="CJ1302" s="13">
        <f t="shared" si="161"/>
        <v>59066.086206896558</v>
      </c>
      <c r="CK1302" s="13"/>
      <c r="CL1302" s="13">
        <f t="shared" si="162"/>
        <v>443793.10344827588</v>
      </c>
      <c r="CN1302" t="s">
        <v>270</v>
      </c>
      <c r="CO1302" t="s">
        <v>213</v>
      </c>
      <c r="CP1302" t="s">
        <v>1503</v>
      </c>
      <c r="CQ1302" t="s">
        <v>25</v>
      </c>
      <c r="CR1302" s="18">
        <f t="shared" si="163"/>
        <v>59066.086206896558</v>
      </c>
    </row>
    <row r="1303" spans="1:96" x14ac:dyDescent="0.25">
      <c r="A1303" t="s">
        <v>29</v>
      </c>
      <c r="B1303" s="11">
        <v>4422</v>
      </c>
      <c r="C1303">
        <v>641</v>
      </c>
      <c r="D1303" s="21" t="s">
        <v>968</v>
      </c>
      <c r="E1303" s="11" t="s">
        <v>1505</v>
      </c>
      <c r="F1303" s="11" t="s">
        <v>439</v>
      </c>
      <c r="G1303" s="13">
        <v>8901.0775862068967</v>
      </c>
      <c r="H1303" s="13">
        <v>10325.25</v>
      </c>
      <c r="I1303" s="14">
        <v>48</v>
      </c>
      <c r="J1303" s="15">
        <v>43429</v>
      </c>
      <c r="K1303" s="15">
        <v>44859</v>
      </c>
      <c r="L1303" s="13">
        <v>194827.58620689655</v>
      </c>
      <c r="M1303" s="13">
        <v>19482.758620689656</v>
      </c>
      <c r="N1303" s="16">
        <v>0</v>
      </c>
      <c r="O1303" s="13"/>
      <c r="P1303" s="13">
        <v>8901.0775862068967</v>
      </c>
      <c r="Q1303" s="13">
        <v>8901.0775862068967</v>
      </c>
      <c r="R1303" s="13">
        <v>8901.0775862068967</v>
      </c>
      <c r="S1303" s="13">
        <v>8901.0775862068967</v>
      </c>
      <c r="T1303" s="13">
        <v>8901.0775862068967</v>
      </c>
      <c r="U1303" s="13">
        <v>8901.0775862068967</v>
      </c>
      <c r="V1303" s="25">
        <v>8901.0775862068967</v>
      </c>
      <c r="W1303" s="13"/>
      <c r="X1303" s="13"/>
      <c r="Y1303" s="13"/>
      <c r="Z1303" s="38">
        <v>8901.0775862068967</v>
      </c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  <c r="AM1303" s="38"/>
      <c r="AN1303" s="38"/>
      <c r="AO1303" s="38"/>
      <c r="AP1303" s="38"/>
      <c r="AQ1303" s="38"/>
      <c r="AR1303" s="38"/>
      <c r="AS1303" s="38"/>
      <c r="AT1303" s="38"/>
      <c r="AU1303" s="38"/>
      <c r="AV1303" s="38"/>
      <c r="AW1303" s="38"/>
      <c r="AX1303" s="38"/>
      <c r="AY1303" s="38"/>
      <c r="AZ1303" s="38"/>
      <c r="BA1303" s="38"/>
      <c r="BB1303" s="38"/>
      <c r="BC1303" s="38"/>
      <c r="BD1303" s="38"/>
      <c r="BE1303" s="38"/>
      <c r="BF1303" s="38"/>
      <c r="BG1303" s="38"/>
      <c r="BH1303" s="38"/>
      <c r="BI1303" s="38"/>
      <c r="BJ1303" s="38"/>
      <c r="BK1303" s="38"/>
      <c r="BL1303" s="38"/>
      <c r="BM1303" s="38"/>
      <c r="BN1303" s="38"/>
      <c r="BO1303" s="38"/>
      <c r="BP1303" s="38"/>
      <c r="BQ1303" s="39"/>
      <c r="BR1303" s="39"/>
      <c r="BS1303" s="39"/>
      <c r="BT1303" s="39"/>
      <c r="BU1303" s="39"/>
      <c r="BV1303" s="39"/>
      <c r="BW1303" s="39"/>
      <c r="BX1303" s="39"/>
      <c r="BY1303" s="39"/>
      <c r="BZ1303" s="39"/>
      <c r="CA1303" s="39"/>
      <c r="CB1303" s="39"/>
      <c r="CF1303" s="18">
        <f t="shared" si="159"/>
        <v>17802.155172413793</v>
      </c>
      <c r="CG1303" s="18">
        <f t="shared" si="157"/>
        <v>0</v>
      </c>
      <c r="CH1303" s="13">
        <f t="shared" si="158"/>
        <v>17802.155172413793</v>
      </c>
      <c r="CI1303" s="13">
        <f t="shared" si="160"/>
        <v>19482.758620689656</v>
      </c>
      <c r="CJ1303" s="13">
        <f t="shared" si="161"/>
        <v>37284.913793103449</v>
      </c>
      <c r="CK1303" s="13"/>
      <c r="CL1303" s="13">
        <f t="shared" si="162"/>
        <v>194827.58620689655</v>
      </c>
      <c r="CN1303" t="s">
        <v>501</v>
      </c>
      <c r="CO1303" t="s">
        <v>213</v>
      </c>
      <c r="CP1303" t="s">
        <v>970</v>
      </c>
      <c r="CQ1303" t="s">
        <v>25</v>
      </c>
      <c r="CR1303" s="18">
        <f t="shared" si="163"/>
        <v>37284.913793103449</v>
      </c>
    </row>
    <row r="1304" spans="1:96" x14ac:dyDescent="0.25">
      <c r="A1304" t="s">
        <v>387</v>
      </c>
      <c r="B1304" s="11">
        <v>1331</v>
      </c>
      <c r="C1304" t="s">
        <v>855</v>
      </c>
      <c r="D1304" s="21" t="s">
        <v>815</v>
      </c>
      <c r="E1304" s="11" t="s">
        <v>1506</v>
      </c>
      <c r="F1304" s="11" t="s">
        <v>439</v>
      </c>
      <c r="G1304" s="13">
        <v>18864.122898623227</v>
      </c>
      <c r="H1304" s="13">
        <v>21882.382562402941</v>
      </c>
      <c r="I1304" s="14">
        <v>42</v>
      </c>
      <c r="J1304" s="15">
        <v>44037</v>
      </c>
      <c r="K1304" s="15">
        <v>45276</v>
      </c>
      <c r="L1304" s="13">
        <v>864115.96</v>
      </c>
      <c r="M1304" s="13">
        <v>518469.57599999994</v>
      </c>
      <c r="N1304" s="13">
        <v>26127.008181818182</v>
      </c>
      <c r="O1304" s="13"/>
      <c r="P1304" s="13">
        <v>18864.122898623227</v>
      </c>
      <c r="Q1304" s="13">
        <v>18864.122898623227</v>
      </c>
      <c r="R1304" s="13">
        <v>18864.122898623227</v>
      </c>
      <c r="S1304" s="13">
        <v>18864.122898623227</v>
      </c>
      <c r="T1304" s="13">
        <v>18864.122898623227</v>
      </c>
      <c r="U1304" s="13">
        <v>18864.122898623227</v>
      </c>
      <c r="V1304" s="25">
        <v>18864.122898623227</v>
      </c>
      <c r="W1304" s="13"/>
      <c r="X1304" s="57"/>
      <c r="Y1304" s="13"/>
      <c r="Z1304" s="38">
        <v>18864.122898623227</v>
      </c>
      <c r="AA1304" s="38"/>
      <c r="AB1304" s="38"/>
      <c r="AC1304" s="38"/>
      <c r="AD1304" s="38"/>
      <c r="AE1304" s="38"/>
      <c r="AF1304" s="38"/>
      <c r="AG1304" s="38"/>
      <c r="AH1304" s="38"/>
      <c r="AI1304" s="38">
        <v>18864.122898623227</v>
      </c>
      <c r="AJ1304" s="38"/>
      <c r="AK1304" s="38"/>
      <c r="AL1304" s="38">
        <v>18864.122898623227</v>
      </c>
      <c r="AM1304" s="38">
        <v>18864.122898623227</v>
      </c>
      <c r="AN1304" s="38">
        <v>18864.122898623227</v>
      </c>
      <c r="AO1304" s="38">
        <v>18864.122898623227</v>
      </c>
      <c r="AP1304" s="38">
        <v>0</v>
      </c>
      <c r="AQ1304" s="38">
        <v>0</v>
      </c>
      <c r="AR1304" s="38">
        <v>0</v>
      </c>
      <c r="AS1304" s="38">
        <v>0</v>
      </c>
      <c r="AT1304" s="38">
        <v>0</v>
      </c>
      <c r="AU1304" s="38">
        <v>0</v>
      </c>
      <c r="AV1304" s="38">
        <v>0</v>
      </c>
      <c r="AW1304" s="38">
        <v>0</v>
      </c>
      <c r="AX1304" s="38">
        <v>0</v>
      </c>
      <c r="AY1304" s="38">
        <v>0</v>
      </c>
      <c r="AZ1304" s="38">
        <v>0</v>
      </c>
      <c r="BA1304" s="38">
        <v>0</v>
      </c>
      <c r="BB1304" s="38">
        <v>0</v>
      </c>
      <c r="BC1304" s="38">
        <v>0</v>
      </c>
      <c r="BD1304" s="38">
        <v>0</v>
      </c>
      <c r="BE1304" s="38">
        <v>0</v>
      </c>
      <c r="BF1304" s="38">
        <v>0</v>
      </c>
      <c r="BG1304" s="38">
        <v>0</v>
      </c>
      <c r="BH1304" s="38">
        <v>0</v>
      </c>
      <c r="BI1304" s="38">
        <v>0</v>
      </c>
      <c r="BJ1304" s="38">
        <v>0</v>
      </c>
      <c r="BK1304" s="38">
        <v>0</v>
      </c>
      <c r="BL1304" s="38">
        <v>0</v>
      </c>
      <c r="BM1304" s="38">
        <v>0</v>
      </c>
      <c r="BN1304" s="38">
        <v>0</v>
      </c>
      <c r="BO1304" s="38">
        <v>0</v>
      </c>
      <c r="BP1304" s="38"/>
      <c r="BQ1304" s="39"/>
      <c r="BR1304" s="39"/>
      <c r="BS1304" s="39"/>
      <c r="BT1304" s="39"/>
      <c r="BU1304" s="39"/>
      <c r="BV1304" s="39"/>
      <c r="BW1304" s="39"/>
      <c r="BX1304" s="39"/>
      <c r="BY1304" s="39"/>
      <c r="BZ1304" s="39"/>
      <c r="CA1304" s="39"/>
      <c r="CB1304" s="39"/>
      <c r="CF1304" s="18">
        <f t="shared" si="159"/>
        <v>132048.86029036259</v>
      </c>
      <c r="CG1304" s="18">
        <f t="shared" si="157"/>
        <v>-26127.008181818182</v>
      </c>
      <c r="CH1304" s="13">
        <f t="shared" si="158"/>
        <v>105921.85210854441</v>
      </c>
      <c r="CI1304" s="13">
        <f t="shared" si="160"/>
        <v>518469.57599999994</v>
      </c>
      <c r="CJ1304" s="13">
        <f t="shared" si="161"/>
        <v>624391.42810854432</v>
      </c>
      <c r="CK1304" s="13"/>
      <c r="CL1304" s="13">
        <f t="shared" si="162"/>
        <v>864115.96</v>
      </c>
      <c r="CN1304" t="s">
        <v>326</v>
      </c>
      <c r="CO1304" t="s">
        <v>213</v>
      </c>
      <c r="CP1304" t="s">
        <v>509</v>
      </c>
      <c r="CQ1304" t="s">
        <v>46</v>
      </c>
      <c r="CR1304" s="18">
        <f t="shared" si="163"/>
        <v>624391.42810854432</v>
      </c>
    </row>
    <row r="1305" spans="1:96" x14ac:dyDescent="0.25">
      <c r="A1305" t="s">
        <v>387</v>
      </c>
      <c r="B1305" s="11">
        <v>1331</v>
      </c>
      <c r="C1305" t="s">
        <v>855</v>
      </c>
      <c r="D1305" s="21" t="s">
        <v>815</v>
      </c>
      <c r="E1305" s="54" t="s">
        <v>1507</v>
      </c>
      <c r="F1305" s="11" t="s">
        <v>439</v>
      </c>
      <c r="G1305" s="13">
        <v>18864.122898623227</v>
      </c>
      <c r="H1305" s="13">
        <v>21882.382562402941</v>
      </c>
      <c r="I1305" s="14">
        <v>42</v>
      </c>
      <c r="J1305" s="15">
        <v>44037</v>
      </c>
      <c r="K1305" s="15">
        <v>45276</v>
      </c>
      <c r="L1305" s="13">
        <v>864115.96</v>
      </c>
      <c r="M1305" s="13"/>
      <c r="N1305" s="13"/>
      <c r="O1305" s="13"/>
      <c r="P1305" s="13">
        <v>18864.122898623227</v>
      </c>
      <c r="Q1305" s="13">
        <v>18864.122898623227</v>
      </c>
      <c r="R1305" s="13">
        <v>18864.122898623227</v>
      </c>
      <c r="S1305" s="13">
        <v>18864.122898623227</v>
      </c>
      <c r="T1305" s="13">
        <v>18864.122898623227</v>
      </c>
      <c r="U1305" s="13">
        <v>18864.122898623227</v>
      </c>
      <c r="V1305" s="25">
        <v>18864.122898623227</v>
      </c>
      <c r="W1305" s="13"/>
      <c r="X1305" s="57"/>
      <c r="Y1305" s="13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  <c r="AM1305" s="38"/>
      <c r="AN1305" s="38"/>
      <c r="AO1305" s="38"/>
      <c r="AP1305" s="38"/>
      <c r="AQ1305" s="38"/>
      <c r="AR1305" s="38"/>
      <c r="AS1305" s="38"/>
      <c r="AT1305" s="38"/>
      <c r="AU1305" s="38"/>
      <c r="AV1305" s="38"/>
      <c r="AW1305" s="38"/>
      <c r="AX1305" s="38"/>
      <c r="AY1305" s="38"/>
      <c r="AZ1305" s="38"/>
      <c r="BA1305" s="38"/>
      <c r="BB1305" s="38"/>
      <c r="BC1305" s="38"/>
      <c r="BD1305" s="38"/>
      <c r="BE1305" s="38"/>
      <c r="BF1305" s="38"/>
      <c r="BG1305" s="38"/>
      <c r="BH1305" s="38"/>
      <c r="BI1305" s="38"/>
      <c r="BJ1305" s="38"/>
      <c r="BK1305" s="38"/>
      <c r="BL1305" s="38"/>
      <c r="BM1305" s="38"/>
      <c r="BN1305" s="38"/>
      <c r="BO1305" s="38"/>
      <c r="BP1305" s="38"/>
      <c r="BQ1305" s="39"/>
      <c r="BR1305" s="39"/>
      <c r="BS1305" s="39"/>
      <c r="BT1305" s="39"/>
      <c r="BU1305" s="39"/>
      <c r="BV1305" s="39"/>
      <c r="BW1305" s="39"/>
      <c r="BX1305" s="39"/>
      <c r="BY1305" s="39"/>
      <c r="BZ1305" s="39"/>
      <c r="CA1305" s="39"/>
      <c r="CB1305" s="39"/>
      <c r="CF1305" s="18">
        <f t="shared" si="159"/>
        <v>18864.122898623227</v>
      </c>
      <c r="CG1305" s="18">
        <f t="shared" si="157"/>
        <v>0</v>
      </c>
      <c r="CH1305" s="13">
        <f t="shared" si="158"/>
        <v>18864.122898623227</v>
      </c>
      <c r="CI1305" s="13">
        <f t="shared" si="160"/>
        <v>0</v>
      </c>
      <c r="CJ1305" s="13">
        <f t="shared" si="161"/>
        <v>18864.122898623227</v>
      </c>
      <c r="CK1305" s="13"/>
      <c r="CL1305" s="13">
        <f t="shared" si="162"/>
        <v>864115.96</v>
      </c>
      <c r="CN1305" t="s">
        <v>326</v>
      </c>
      <c r="CO1305" t="s">
        <v>213</v>
      </c>
      <c r="CP1305" t="s">
        <v>509</v>
      </c>
      <c r="CQ1305" t="s">
        <v>46</v>
      </c>
      <c r="CR1305" s="18">
        <f t="shared" si="163"/>
        <v>18864.122898623227</v>
      </c>
    </row>
    <row r="1306" spans="1:96" x14ac:dyDescent="0.25">
      <c r="A1306" t="s">
        <v>387</v>
      </c>
      <c r="B1306" s="11">
        <v>1331</v>
      </c>
      <c r="C1306" t="s">
        <v>855</v>
      </c>
      <c r="D1306" s="21" t="s">
        <v>815</v>
      </c>
      <c r="E1306" s="11" t="s">
        <v>1508</v>
      </c>
      <c r="F1306" s="11" t="s">
        <v>439</v>
      </c>
      <c r="G1306" s="13">
        <v>18864.122898623227</v>
      </c>
      <c r="H1306" s="13">
        <v>21882.382562402941</v>
      </c>
      <c r="I1306" s="14">
        <v>42</v>
      </c>
      <c r="J1306" s="15">
        <v>44037</v>
      </c>
      <c r="K1306" s="15">
        <v>45276</v>
      </c>
      <c r="L1306" s="13">
        <v>864115.96</v>
      </c>
      <c r="M1306" s="13">
        <v>518469.57599999994</v>
      </c>
      <c r="N1306" s="13">
        <v>26127.008181818182</v>
      </c>
      <c r="O1306" s="13"/>
      <c r="P1306" s="13">
        <v>18864.122898623227</v>
      </c>
      <c r="Q1306" s="13">
        <v>18864.122898623227</v>
      </c>
      <c r="R1306" s="13">
        <v>18864.122898623227</v>
      </c>
      <c r="S1306" s="13">
        <v>18864.122898623227</v>
      </c>
      <c r="T1306" s="13">
        <v>18864.122898623227</v>
      </c>
      <c r="U1306" s="13">
        <v>18864.122898623227</v>
      </c>
      <c r="V1306" s="25">
        <v>18864.122898623227</v>
      </c>
      <c r="W1306" s="13"/>
      <c r="X1306" s="57"/>
      <c r="Y1306" s="13"/>
      <c r="Z1306" s="38">
        <v>18864.122898623227</v>
      </c>
      <c r="AA1306" s="38"/>
      <c r="AB1306" s="38"/>
      <c r="AC1306" s="38"/>
      <c r="AD1306" s="38"/>
      <c r="AE1306" s="38"/>
      <c r="AF1306" s="38"/>
      <c r="AG1306" s="38"/>
      <c r="AH1306" s="38"/>
      <c r="AI1306" s="38">
        <v>18864.122898623227</v>
      </c>
      <c r="AJ1306" s="38"/>
      <c r="AK1306" s="38"/>
      <c r="AL1306" s="38">
        <v>18864.122898623227</v>
      </c>
      <c r="AM1306" s="38">
        <v>18864.122898623227</v>
      </c>
      <c r="AN1306" s="38">
        <v>18864.122898623227</v>
      </c>
      <c r="AO1306" s="38">
        <v>18864.122898623227</v>
      </c>
      <c r="AP1306" s="38">
        <v>0</v>
      </c>
      <c r="AQ1306" s="38">
        <v>0</v>
      </c>
      <c r="AR1306" s="38">
        <v>0</v>
      </c>
      <c r="AS1306" s="38">
        <v>0</v>
      </c>
      <c r="AT1306" s="38">
        <v>0</v>
      </c>
      <c r="AU1306" s="38">
        <v>0</v>
      </c>
      <c r="AV1306" s="38">
        <v>0</v>
      </c>
      <c r="AW1306" s="38">
        <v>0</v>
      </c>
      <c r="AX1306" s="38">
        <v>0</v>
      </c>
      <c r="AY1306" s="38">
        <v>0</v>
      </c>
      <c r="AZ1306" s="38">
        <v>0</v>
      </c>
      <c r="BA1306" s="38">
        <v>0</v>
      </c>
      <c r="BB1306" s="38">
        <v>0</v>
      </c>
      <c r="BC1306" s="38">
        <v>0</v>
      </c>
      <c r="BD1306" s="38">
        <v>0</v>
      </c>
      <c r="BE1306" s="38">
        <v>0</v>
      </c>
      <c r="BF1306" s="38">
        <v>0</v>
      </c>
      <c r="BG1306" s="38">
        <v>0</v>
      </c>
      <c r="BH1306" s="38">
        <v>0</v>
      </c>
      <c r="BI1306" s="38">
        <v>0</v>
      </c>
      <c r="BJ1306" s="38">
        <v>0</v>
      </c>
      <c r="BK1306" s="38">
        <v>0</v>
      </c>
      <c r="BL1306" s="38">
        <v>0</v>
      </c>
      <c r="BM1306" s="38">
        <v>0</v>
      </c>
      <c r="BN1306" s="38">
        <v>0</v>
      </c>
      <c r="BO1306" s="38">
        <v>0</v>
      </c>
      <c r="BP1306" s="38"/>
      <c r="BQ1306" s="39"/>
      <c r="BR1306" s="39"/>
      <c r="BS1306" s="39"/>
      <c r="BT1306" s="39"/>
      <c r="BU1306" s="39"/>
      <c r="BV1306" s="39"/>
      <c r="BW1306" s="39"/>
      <c r="BX1306" s="39"/>
      <c r="BY1306" s="39"/>
      <c r="BZ1306" s="39"/>
      <c r="CA1306" s="39"/>
      <c r="CB1306" s="39"/>
      <c r="CF1306" s="18">
        <f t="shared" si="159"/>
        <v>132048.86029036259</v>
      </c>
      <c r="CG1306" s="18">
        <f t="shared" si="157"/>
        <v>-26127.008181818182</v>
      </c>
      <c r="CH1306" s="13">
        <f t="shared" si="158"/>
        <v>105921.85210854441</v>
      </c>
      <c r="CI1306" s="13">
        <f t="shared" si="160"/>
        <v>518469.57599999994</v>
      </c>
      <c r="CJ1306" s="13">
        <f t="shared" si="161"/>
        <v>624391.42810854432</v>
      </c>
      <c r="CK1306" s="13"/>
      <c r="CL1306" s="13">
        <f t="shared" si="162"/>
        <v>864115.96</v>
      </c>
      <c r="CN1306" t="s">
        <v>326</v>
      </c>
      <c r="CO1306" t="s">
        <v>213</v>
      </c>
      <c r="CP1306" t="s">
        <v>509</v>
      </c>
      <c r="CQ1306" t="s">
        <v>46</v>
      </c>
      <c r="CR1306" s="18">
        <f t="shared" si="163"/>
        <v>624391.42810854432</v>
      </c>
    </row>
    <row r="1307" spans="1:96" x14ac:dyDescent="0.25">
      <c r="A1307" t="s">
        <v>387</v>
      </c>
      <c r="B1307" s="11">
        <v>1331</v>
      </c>
      <c r="C1307" t="s">
        <v>855</v>
      </c>
      <c r="D1307" s="21" t="s">
        <v>815</v>
      </c>
      <c r="E1307" s="11" t="s">
        <v>1509</v>
      </c>
      <c r="F1307" s="11" t="s">
        <v>439</v>
      </c>
      <c r="G1307" s="13">
        <v>18864.122898623227</v>
      </c>
      <c r="H1307" s="13">
        <v>21882.382562402941</v>
      </c>
      <c r="I1307" s="14">
        <v>42</v>
      </c>
      <c r="J1307" s="15">
        <v>44037</v>
      </c>
      <c r="K1307" s="15">
        <v>45276</v>
      </c>
      <c r="L1307" s="13">
        <v>864115.96</v>
      </c>
      <c r="M1307" s="13">
        <v>518469.57599999994</v>
      </c>
      <c r="N1307" s="13">
        <v>26127.008181818182</v>
      </c>
      <c r="O1307" s="13"/>
      <c r="P1307" s="13">
        <v>18864.122898623227</v>
      </c>
      <c r="Q1307" s="13">
        <v>18864.122898623227</v>
      </c>
      <c r="R1307" s="13">
        <v>18864.122898623227</v>
      </c>
      <c r="S1307" s="13">
        <v>18864.122898623227</v>
      </c>
      <c r="T1307" s="13">
        <v>18864.122898623227</v>
      </c>
      <c r="U1307" s="13">
        <v>18864.122898623227</v>
      </c>
      <c r="V1307" s="25">
        <v>18864.122898623227</v>
      </c>
      <c r="W1307" s="13"/>
      <c r="X1307" s="57"/>
      <c r="Y1307" s="13"/>
      <c r="Z1307" s="38">
        <v>18864.122898623227</v>
      </c>
      <c r="AA1307" s="38"/>
      <c r="AB1307" s="38"/>
      <c r="AC1307" s="38"/>
      <c r="AD1307" s="38"/>
      <c r="AE1307" s="38"/>
      <c r="AF1307" s="38"/>
      <c r="AG1307" s="38"/>
      <c r="AH1307" s="38"/>
      <c r="AI1307" s="38">
        <v>18864.122898623227</v>
      </c>
      <c r="AJ1307" s="38"/>
      <c r="AK1307" s="38"/>
      <c r="AL1307" s="38">
        <v>18864.122898623227</v>
      </c>
      <c r="AM1307" s="38">
        <v>18864.122898623227</v>
      </c>
      <c r="AN1307" s="38">
        <v>18864.122898623227</v>
      </c>
      <c r="AO1307" s="38">
        <v>18864.122898623227</v>
      </c>
      <c r="AP1307" s="38">
        <v>0</v>
      </c>
      <c r="AQ1307" s="38">
        <v>0</v>
      </c>
      <c r="AR1307" s="38">
        <v>0</v>
      </c>
      <c r="AS1307" s="38">
        <v>0</v>
      </c>
      <c r="AT1307" s="38">
        <v>0</v>
      </c>
      <c r="AU1307" s="38">
        <v>0</v>
      </c>
      <c r="AV1307" s="38">
        <v>0</v>
      </c>
      <c r="AW1307" s="38">
        <v>0</v>
      </c>
      <c r="AX1307" s="38">
        <v>0</v>
      </c>
      <c r="AY1307" s="38">
        <v>0</v>
      </c>
      <c r="AZ1307" s="38">
        <v>0</v>
      </c>
      <c r="BA1307" s="38">
        <v>0</v>
      </c>
      <c r="BB1307" s="38">
        <v>0</v>
      </c>
      <c r="BC1307" s="38">
        <v>0</v>
      </c>
      <c r="BD1307" s="38">
        <v>0</v>
      </c>
      <c r="BE1307" s="38">
        <v>0</v>
      </c>
      <c r="BF1307" s="38">
        <v>0</v>
      </c>
      <c r="BG1307" s="38">
        <v>0</v>
      </c>
      <c r="BH1307" s="38">
        <v>0</v>
      </c>
      <c r="BI1307" s="38">
        <v>0</v>
      </c>
      <c r="BJ1307" s="38">
        <v>0</v>
      </c>
      <c r="BK1307" s="38">
        <v>0</v>
      </c>
      <c r="BL1307" s="38">
        <v>0</v>
      </c>
      <c r="BM1307" s="38">
        <v>0</v>
      </c>
      <c r="BN1307" s="38">
        <v>0</v>
      </c>
      <c r="BO1307" s="38">
        <v>0</v>
      </c>
      <c r="BP1307" s="38"/>
      <c r="BQ1307" s="39"/>
      <c r="BR1307" s="39"/>
      <c r="BS1307" s="39"/>
      <c r="BT1307" s="39"/>
      <c r="BU1307" s="39"/>
      <c r="BV1307" s="39"/>
      <c r="BW1307" s="39"/>
      <c r="BX1307" s="39"/>
      <c r="BY1307" s="39"/>
      <c r="BZ1307" s="39"/>
      <c r="CA1307" s="39"/>
      <c r="CB1307" s="39"/>
      <c r="CF1307" s="18">
        <f t="shared" si="159"/>
        <v>132048.86029036259</v>
      </c>
      <c r="CG1307" s="18">
        <f t="shared" si="157"/>
        <v>-26127.008181818182</v>
      </c>
      <c r="CH1307" s="13">
        <f t="shared" si="158"/>
        <v>105921.85210854441</v>
      </c>
      <c r="CI1307" s="13">
        <f t="shared" si="160"/>
        <v>518469.57599999994</v>
      </c>
      <c r="CJ1307" s="13">
        <f t="shared" si="161"/>
        <v>624391.42810854432</v>
      </c>
      <c r="CK1307" s="13"/>
      <c r="CL1307" s="13">
        <f t="shared" si="162"/>
        <v>864115.96</v>
      </c>
      <c r="CN1307" t="s">
        <v>326</v>
      </c>
      <c r="CO1307" t="s">
        <v>213</v>
      </c>
      <c r="CP1307" t="s">
        <v>509</v>
      </c>
      <c r="CQ1307" t="s">
        <v>46</v>
      </c>
      <c r="CR1307" s="18">
        <f t="shared" si="163"/>
        <v>624391.42810854432</v>
      </c>
    </row>
    <row r="1308" spans="1:96" x14ac:dyDescent="0.25">
      <c r="A1308" t="s">
        <v>387</v>
      </c>
      <c r="B1308" s="11">
        <v>1331</v>
      </c>
      <c r="C1308" t="s">
        <v>855</v>
      </c>
      <c r="D1308" s="21" t="s">
        <v>815</v>
      </c>
      <c r="E1308" s="11" t="s">
        <v>1510</v>
      </c>
      <c r="F1308" s="11" t="s">
        <v>439</v>
      </c>
      <c r="G1308" s="13">
        <v>18864.122898623227</v>
      </c>
      <c r="H1308" s="13">
        <v>21882.382562402941</v>
      </c>
      <c r="I1308" s="14">
        <v>42</v>
      </c>
      <c r="J1308" s="15">
        <v>44037</v>
      </c>
      <c r="K1308" s="15">
        <v>45276</v>
      </c>
      <c r="L1308" s="13">
        <v>864115.96</v>
      </c>
      <c r="M1308" s="13">
        <v>518469.57599999994</v>
      </c>
      <c r="N1308" s="13">
        <v>26127.008181818182</v>
      </c>
      <c r="O1308" s="13"/>
      <c r="P1308" s="13">
        <v>18864.122898623227</v>
      </c>
      <c r="Q1308" s="13">
        <v>18864.122898623227</v>
      </c>
      <c r="R1308" s="13">
        <v>18864.122898623227</v>
      </c>
      <c r="S1308" s="13">
        <v>18864.122898623227</v>
      </c>
      <c r="T1308" s="13">
        <v>18864.122898623227</v>
      </c>
      <c r="U1308" s="13">
        <v>18864.122898623227</v>
      </c>
      <c r="V1308" s="25">
        <v>18864.122898623227</v>
      </c>
      <c r="W1308" s="13"/>
      <c r="X1308" s="57"/>
      <c r="Y1308" s="13"/>
      <c r="Z1308" s="38">
        <v>18864.122898623227</v>
      </c>
      <c r="AA1308" s="38"/>
      <c r="AB1308" s="38"/>
      <c r="AC1308" s="38"/>
      <c r="AD1308" s="38"/>
      <c r="AE1308" s="38"/>
      <c r="AF1308" s="38"/>
      <c r="AG1308" s="38"/>
      <c r="AH1308" s="38"/>
      <c r="AI1308" s="38">
        <v>18864.122898623227</v>
      </c>
      <c r="AJ1308" s="38"/>
      <c r="AK1308" s="38"/>
      <c r="AL1308" s="38">
        <v>18864.122898623227</v>
      </c>
      <c r="AM1308" s="38">
        <v>18864.122898623227</v>
      </c>
      <c r="AN1308" s="38">
        <v>18864.122898623227</v>
      </c>
      <c r="AO1308" s="38">
        <v>18864.122898623227</v>
      </c>
      <c r="AP1308" s="38">
        <v>0</v>
      </c>
      <c r="AQ1308" s="38">
        <v>0</v>
      </c>
      <c r="AR1308" s="38">
        <v>0</v>
      </c>
      <c r="AS1308" s="38">
        <v>0</v>
      </c>
      <c r="AT1308" s="38">
        <v>0</v>
      </c>
      <c r="AU1308" s="38">
        <v>0</v>
      </c>
      <c r="AV1308" s="38">
        <v>0</v>
      </c>
      <c r="AW1308" s="38">
        <v>0</v>
      </c>
      <c r="AX1308" s="38">
        <v>0</v>
      </c>
      <c r="AY1308" s="38">
        <v>0</v>
      </c>
      <c r="AZ1308" s="38">
        <v>0</v>
      </c>
      <c r="BA1308" s="38">
        <v>0</v>
      </c>
      <c r="BB1308" s="38">
        <v>0</v>
      </c>
      <c r="BC1308" s="38">
        <v>0</v>
      </c>
      <c r="BD1308" s="38">
        <v>0</v>
      </c>
      <c r="BE1308" s="38">
        <v>0</v>
      </c>
      <c r="BF1308" s="38">
        <v>0</v>
      </c>
      <c r="BG1308" s="38">
        <v>0</v>
      </c>
      <c r="BH1308" s="38">
        <v>0</v>
      </c>
      <c r="BI1308" s="38">
        <v>0</v>
      </c>
      <c r="BJ1308" s="38">
        <v>0</v>
      </c>
      <c r="BK1308" s="38">
        <v>0</v>
      </c>
      <c r="BL1308" s="38">
        <v>0</v>
      </c>
      <c r="BM1308" s="38">
        <v>0</v>
      </c>
      <c r="BN1308" s="38">
        <v>0</v>
      </c>
      <c r="BO1308" s="38">
        <v>0</v>
      </c>
      <c r="BP1308" s="38"/>
      <c r="BQ1308" s="39"/>
      <c r="BR1308" s="39"/>
      <c r="BS1308" s="39"/>
      <c r="BT1308" s="39"/>
      <c r="BU1308" s="39"/>
      <c r="BV1308" s="39"/>
      <c r="BW1308" s="39"/>
      <c r="BX1308" s="39"/>
      <c r="BY1308" s="39"/>
      <c r="BZ1308" s="39"/>
      <c r="CA1308" s="39"/>
      <c r="CB1308" s="39"/>
      <c r="CF1308" s="18">
        <f t="shared" si="159"/>
        <v>132048.86029036259</v>
      </c>
      <c r="CG1308" s="18">
        <f t="shared" si="157"/>
        <v>-26127.008181818182</v>
      </c>
      <c r="CH1308" s="13">
        <f t="shared" si="158"/>
        <v>105921.85210854441</v>
      </c>
      <c r="CI1308" s="13">
        <f t="shared" si="160"/>
        <v>518469.57599999994</v>
      </c>
      <c r="CJ1308" s="13">
        <f t="shared" si="161"/>
        <v>624391.42810854432</v>
      </c>
      <c r="CK1308" s="13"/>
      <c r="CL1308" s="13">
        <f t="shared" si="162"/>
        <v>864115.96</v>
      </c>
      <c r="CN1308" t="s">
        <v>326</v>
      </c>
      <c r="CO1308" t="s">
        <v>213</v>
      </c>
      <c r="CP1308" t="s">
        <v>509</v>
      </c>
      <c r="CQ1308" t="s">
        <v>46</v>
      </c>
      <c r="CR1308" s="18">
        <f t="shared" si="163"/>
        <v>624391.42810854432</v>
      </c>
    </row>
    <row r="1309" spans="1:96" x14ac:dyDescent="0.25">
      <c r="A1309" s="49" t="s">
        <v>387</v>
      </c>
      <c r="B1309" s="11">
        <v>1331</v>
      </c>
      <c r="C1309" s="49" t="s">
        <v>855</v>
      </c>
      <c r="D1309" s="21" t="s">
        <v>815</v>
      </c>
      <c r="E1309" s="11" t="s">
        <v>1511</v>
      </c>
      <c r="F1309" s="11" t="s">
        <v>439</v>
      </c>
      <c r="G1309" s="13">
        <v>18864.122898623227</v>
      </c>
      <c r="H1309" s="13">
        <v>21882.382562402941</v>
      </c>
      <c r="I1309" s="14">
        <v>42</v>
      </c>
      <c r="J1309" s="15">
        <v>44037</v>
      </c>
      <c r="K1309" s="15">
        <v>45276</v>
      </c>
      <c r="L1309" s="13">
        <v>864115.96</v>
      </c>
      <c r="M1309" s="13">
        <v>518469.57599999994</v>
      </c>
      <c r="N1309" s="13">
        <v>26127.008181818182</v>
      </c>
      <c r="O1309" s="50"/>
      <c r="P1309" s="13">
        <v>18864.122898623227</v>
      </c>
      <c r="Q1309" s="50">
        <v>18864.122898623227</v>
      </c>
      <c r="R1309" s="50">
        <v>18864.122898623227</v>
      </c>
      <c r="S1309" s="50">
        <v>18864.122898623227</v>
      </c>
      <c r="T1309" s="50">
        <v>18864.122898623227</v>
      </c>
      <c r="U1309" s="50">
        <v>18864.122898623227</v>
      </c>
      <c r="V1309" s="51">
        <v>18864.122898623227</v>
      </c>
      <c r="W1309" s="50"/>
      <c r="X1309" s="57"/>
      <c r="Y1309" s="50"/>
      <c r="Z1309" s="38">
        <v>18864.122898623227</v>
      </c>
      <c r="AA1309" s="38"/>
      <c r="AB1309" s="38"/>
      <c r="AC1309" s="38"/>
      <c r="AD1309" s="38"/>
      <c r="AE1309" s="38"/>
      <c r="AF1309" s="38"/>
      <c r="AG1309" s="38"/>
      <c r="AH1309" s="38"/>
      <c r="AI1309" s="38">
        <v>18864.122898623227</v>
      </c>
      <c r="AJ1309" s="38"/>
      <c r="AK1309" s="38"/>
      <c r="AL1309" s="38">
        <v>18864.122898623227</v>
      </c>
      <c r="AM1309" s="38">
        <v>18864.122898623227</v>
      </c>
      <c r="AN1309" s="38">
        <v>18864.122898623227</v>
      </c>
      <c r="AO1309" s="38">
        <v>18864.122898623227</v>
      </c>
      <c r="AP1309" s="38">
        <v>0</v>
      </c>
      <c r="AQ1309" s="38">
        <v>0</v>
      </c>
      <c r="AR1309" s="38">
        <v>0</v>
      </c>
      <c r="AS1309" s="38">
        <v>0</v>
      </c>
      <c r="AT1309" s="38">
        <v>0</v>
      </c>
      <c r="AU1309" s="38">
        <v>0</v>
      </c>
      <c r="AV1309" s="38">
        <v>0</v>
      </c>
      <c r="AW1309" s="38">
        <v>0</v>
      </c>
      <c r="AX1309" s="38">
        <v>0</v>
      </c>
      <c r="AY1309" s="38">
        <v>0</v>
      </c>
      <c r="AZ1309" s="38">
        <v>0</v>
      </c>
      <c r="BA1309" s="38">
        <v>0</v>
      </c>
      <c r="BB1309" s="38">
        <v>0</v>
      </c>
      <c r="BC1309" s="38">
        <v>0</v>
      </c>
      <c r="BD1309" s="38">
        <v>0</v>
      </c>
      <c r="BE1309" s="38">
        <v>0</v>
      </c>
      <c r="BF1309" s="38">
        <v>0</v>
      </c>
      <c r="BG1309" s="38">
        <v>0</v>
      </c>
      <c r="BH1309" s="38">
        <v>0</v>
      </c>
      <c r="BI1309" s="38">
        <v>0</v>
      </c>
      <c r="BJ1309" s="38">
        <v>0</v>
      </c>
      <c r="BK1309" s="38">
        <v>0</v>
      </c>
      <c r="BL1309" s="38">
        <v>0</v>
      </c>
      <c r="BM1309" s="38">
        <v>0</v>
      </c>
      <c r="BN1309" s="38">
        <v>0</v>
      </c>
      <c r="BO1309" s="38">
        <v>0</v>
      </c>
      <c r="BP1309" s="38"/>
      <c r="BQ1309" s="39"/>
      <c r="BR1309" s="39"/>
      <c r="BS1309" s="39"/>
      <c r="BT1309" s="39"/>
      <c r="BU1309" s="39"/>
      <c r="BV1309" s="39"/>
      <c r="BW1309" s="39"/>
      <c r="BX1309" s="39"/>
      <c r="BY1309" s="39"/>
      <c r="BZ1309" s="39"/>
      <c r="CA1309" s="39"/>
      <c r="CB1309" s="39"/>
      <c r="CF1309" s="18">
        <f t="shared" si="159"/>
        <v>132048.86029036259</v>
      </c>
      <c r="CG1309" s="18">
        <f t="shared" si="157"/>
        <v>-26127.008181818182</v>
      </c>
      <c r="CH1309" s="13">
        <f t="shared" si="158"/>
        <v>105921.85210854441</v>
      </c>
      <c r="CI1309" s="13">
        <f t="shared" si="160"/>
        <v>518469.57599999994</v>
      </c>
      <c r="CJ1309" s="13">
        <f t="shared" si="161"/>
        <v>624391.42810854432</v>
      </c>
      <c r="CK1309" s="13"/>
      <c r="CL1309" s="13">
        <f t="shared" si="162"/>
        <v>864115.96</v>
      </c>
      <c r="CN1309" t="s">
        <v>326</v>
      </c>
      <c r="CO1309" t="s">
        <v>213</v>
      </c>
      <c r="CP1309" t="s">
        <v>509</v>
      </c>
      <c r="CQ1309" t="s">
        <v>46</v>
      </c>
      <c r="CR1309" s="18">
        <f t="shared" si="163"/>
        <v>624391.42810854432</v>
      </c>
    </row>
    <row r="1310" spans="1:96" x14ac:dyDescent="0.25">
      <c r="A1310" t="s">
        <v>387</v>
      </c>
      <c r="B1310" s="11">
        <v>1331</v>
      </c>
      <c r="C1310" t="s">
        <v>855</v>
      </c>
      <c r="D1310" s="21" t="s">
        <v>815</v>
      </c>
      <c r="E1310" s="11" t="s">
        <v>1512</v>
      </c>
      <c r="F1310" s="11" t="s">
        <v>439</v>
      </c>
      <c r="G1310" s="13">
        <v>18864.122898623227</v>
      </c>
      <c r="H1310" s="13">
        <v>21882.382562402941</v>
      </c>
      <c r="I1310" s="14">
        <v>42</v>
      </c>
      <c r="J1310" s="15">
        <v>44037</v>
      </c>
      <c r="K1310" s="15">
        <v>45276</v>
      </c>
      <c r="L1310" s="13">
        <v>864115.96</v>
      </c>
      <c r="M1310" s="13">
        <v>518469.57599999994</v>
      </c>
      <c r="N1310" s="13">
        <v>26127.008181818182</v>
      </c>
      <c r="O1310" s="13"/>
      <c r="P1310" s="13">
        <v>18864.122898623227</v>
      </c>
      <c r="Q1310" s="13">
        <v>18864.122898623227</v>
      </c>
      <c r="R1310" s="13">
        <v>18864.122898623227</v>
      </c>
      <c r="S1310" s="13">
        <v>18864.122898623227</v>
      </c>
      <c r="T1310" s="13">
        <v>18864.122898623227</v>
      </c>
      <c r="U1310" s="13">
        <v>18864.122898623227</v>
      </c>
      <c r="V1310" s="25">
        <v>18864.122898623227</v>
      </c>
      <c r="W1310" s="13"/>
      <c r="X1310" s="57"/>
      <c r="Y1310" s="13"/>
      <c r="Z1310" s="38">
        <v>18864.122898623227</v>
      </c>
      <c r="AA1310" s="38"/>
      <c r="AB1310" s="38"/>
      <c r="AC1310" s="38"/>
      <c r="AD1310" s="38"/>
      <c r="AE1310" s="38"/>
      <c r="AF1310" s="38"/>
      <c r="AG1310" s="38"/>
      <c r="AH1310" s="38"/>
      <c r="AI1310" s="38">
        <v>18864.122898623227</v>
      </c>
      <c r="AJ1310" s="38"/>
      <c r="AK1310" s="38"/>
      <c r="AL1310" s="38">
        <v>18864.122898623227</v>
      </c>
      <c r="AM1310" s="38">
        <v>18864.122898623227</v>
      </c>
      <c r="AN1310" s="38">
        <v>18864.122898623227</v>
      </c>
      <c r="AO1310" s="38">
        <v>18864.122898623227</v>
      </c>
      <c r="AP1310" s="38">
        <v>0</v>
      </c>
      <c r="AQ1310" s="38">
        <v>0</v>
      </c>
      <c r="AR1310" s="38">
        <v>0</v>
      </c>
      <c r="AS1310" s="38">
        <v>0</v>
      </c>
      <c r="AT1310" s="38">
        <v>0</v>
      </c>
      <c r="AU1310" s="38">
        <v>0</v>
      </c>
      <c r="AV1310" s="38">
        <v>0</v>
      </c>
      <c r="AW1310" s="38">
        <v>0</v>
      </c>
      <c r="AX1310" s="38">
        <v>0</v>
      </c>
      <c r="AY1310" s="38">
        <v>0</v>
      </c>
      <c r="AZ1310" s="38">
        <v>0</v>
      </c>
      <c r="BA1310" s="38">
        <v>0</v>
      </c>
      <c r="BB1310" s="38">
        <v>0</v>
      </c>
      <c r="BC1310" s="38">
        <v>0</v>
      </c>
      <c r="BD1310" s="38">
        <v>0</v>
      </c>
      <c r="BE1310" s="38">
        <v>0</v>
      </c>
      <c r="BF1310" s="38">
        <v>0</v>
      </c>
      <c r="BG1310" s="38">
        <v>0</v>
      </c>
      <c r="BH1310" s="38">
        <v>0</v>
      </c>
      <c r="BI1310" s="38">
        <v>0</v>
      </c>
      <c r="BJ1310" s="38">
        <v>0</v>
      </c>
      <c r="BK1310" s="38">
        <v>0</v>
      </c>
      <c r="BL1310" s="38">
        <v>0</v>
      </c>
      <c r="BM1310" s="38">
        <v>0</v>
      </c>
      <c r="BN1310" s="38">
        <v>0</v>
      </c>
      <c r="BO1310" s="38">
        <v>0</v>
      </c>
      <c r="BP1310" s="38"/>
      <c r="BQ1310" s="39"/>
      <c r="BR1310" s="39"/>
      <c r="BS1310" s="39"/>
      <c r="BT1310" s="39"/>
      <c r="BU1310" s="39"/>
      <c r="BV1310" s="39"/>
      <c r="BW1310" s="39"/>
      <c r="BX1310" s="39"/>
      <c r="BY1310" s="39"/>
      <c r="BZ1310" s="39"/>
      <c r="CA1310" s="39"/>
      <c r="CB1310" s="39"/>
      <c r="CF1310" s="18">
        <f t="shared" si="159"/>
        <v>132048.86029036259</v>
      </c>
      <c r="CG1310" s="18">
        <f t="shared" si="157"/>
        <v>-26127.008181818182</v>
      </c>
      <c r="CH1310" s="13">
        <f t="shared" si="158"/>
        <v>105921.85210854441</v>
      </c>
      <c r="CI1310" s="13">
        <f t="shared" si="160"/>
        <v>518469.57599999994</v>
      </c>
      <c r="CJ1310" s="13">
        <f t="shared" si="161"/>
        <v>624391.42810854432</v>
      </c>
      <c r="CK1310" s="13"/>
      <c r="CL1310" s="13">
        <f t="shared" si="162"/>
        <v>864115.96</v>
      </c>
      <c r="CN1310" t="s">
        <v>326</v>
      </c>
      <c r="CO1310" t="s">
        <v>213</v>
      </c>
      <c r="CP1310" t="s">
        <v>509</v>
      </c>
      <c r="CQ1310" t="s">
        <v>46</v>
      </c>
      <c r="CR1310" s="18">
        <f t="shared" si="163"/>
        <v>624391.42810854432</v>
      </c>
    </row>
    <row r="1311" spans="1:96" x14ac:dyDescent="0.25">
      <c r="A1311" t="s">
        <v>387</v>
      </c>
      <c r="B1311" s="11">
        <v>1331</v>
      </c>
      <c r="C1311" t="s">
        <v>855</v>
      </c>
      <c r="D1311" s="21" t="s">
        <v>815</v>
      </c>
      <c r="E1311" s="11" t="s">
        <v>1513</v>
      </c>
      <c r="F1311" s="11" t="s">
        <v>439</v>
      </c>
      <c r="G1311" s="13">
        <v>18864.122898623227</v>
      </c>
      <c r="H1311" s="13">
        <v>21882.382562402941</v>
      </c>
      <c r="I1311" s="14">
        <v>42</v>
      </c>
      <c r="J1311" s="15">
        <v>44037</v>
      </c>
      <c r="K1311" s="15">
        <v>45276</v>
      </c>
      <c r="L1311" s="13">
        <v>864115.96</v>
      </c>
      <c r="M1311" s="13">
        <v>518469.57599999994</v>
      </c>
      <c r="N1311" s="13">
        <v>26127.008181818182</v>
      </c>
      <c r="O1311" s="13"/>
      <c r="P1311" s="13">
        <v>18864.122898623227</v>
      </c>
      <c r="Q1311" s="13">
        <v>18864.122898623227</v>
      </c>
      <c r="R1311" s="13">
        <v>18864.122898623227</v>
      </c>
      <c r="S1311" s="13">
        <v>18864.122898623227</v>
      </c>
      <c r="T1311" s="13">
        <v>18864.122898623227</v>
      </c>
      <c r="U1311" s="13">
        <v>18864.122898623227</v>
      </c>
      <c r="V1311" s="25">
        <v>18864.122898623227</v>
      </c>
      <c r="W1311" s="13"/>
      <c r="X1311" s="57"/>
      <c r="Y1311" s="13"/>
      <c r="Z1311" s="38">
        <v>18864.122898623227</v>
      </c>
      <c r="AA1311" s="38"/>
      <c r="AB1311" s="38"/>
      <c r="AC1311" s="38"/>
      <c r="AD1311" s="38"/>
      <c r="AE1311" s="38"/>
      <c r="AF1311" s="38"/>
      <c r="AG1311" s="38"/>
      <c r="AH1311" s="38"/>
      <c r="AI1311" s="38">
        <v>18864.122898623227</v>
      </c>
      <c r="AJ1311" s="38"/>
      <c r="AK1311" s="38"/>
      <c r="AL1311" s="38">
        <v>18864.122898623227</v>
      </c>
      <c r="AM1311" s="38">
        <v>18864.122898623227</v>
      </c>
      <c r="AN1311" s="38">
        <v>18864.122898623227</v>
      </c>
      <c r="AO1311" s="38">
        <v>18864.122898623227</v>
      </c>
      <c r="AP1311" s="38">
        <v>0</v>
      </c>
      <c r="AQ1311" s="38">
        <v>0</v>
      </c>
      <c r="AR1311" s="38">
        <v>0</v>
      </c>
      <c r="AS1311" s="38">
        <v>0</v>
      </c>
      <c r="AT1311" s="38">
        <v>0</v>
      </c>
      <c r="AU1311" s="38">
        <v>0</v>
      </c>
      <c r="AV1311" s="38">
        <v>0</v>
      </c>
      <c r="AW1311" s="38">
        <v>0</v>
      </c>
      <c r="AX1311" s="38">
        <v>0</v>
      </c>
      <c r="AY1311" s="38">
        <v>0</v>
      </c>
      <c r="AZ1311" s="38">
        <v>0</v>
      </c>
      <c r="BA1311" s="38">
        <v>0</v>
      </c>
      <c r="BB1311" s="38">
        <v>0</v>
      </c>
      <c r="BC1311" s="38">
        <v>0</v>
      </c>
      <c r="BD1311" s="38">
        <v>0</v>
      </c>
      <c r="BE1311" s="38">
        <v>0</v>
      </c>
      <c r="BF1311" s="38">
        <v>0</v>
      </c>
      <c r="BG1311" s="38">
        <v>0</v>
      </c>
      <c r="BH1311" s="38">
        <v>0</v>
      </c>
      <c r="BI1311" s="38">
        <v>0</v>
      </c>
      <c r="BJ1311" s="38">
        <v>0</v>
      </c>
      <c r="BK1311" s="38">
        <v>0</v>
      </c>
      <c r="BL1311" s="38">
        <v>0</v>
      </c>
      <c r="BM1311" s="38">
        <v>0</v>
      </c>
      <c r="BN1311" s="38">
        <v>0</v>
      </c>
      <c r="BO1311" s="38">
        <v>0</v>
      </c>
      <c r="BP1311" s="38"/>
      <c r="BQ1311" s="39"/>
      <c r="BR1311" s="39"/>
      <c r="BS1311" s="39"/>
      <c r="BT1311" s="39"/>
      <c r="BU1311" s="39"/>
      <c r="BV1311" s="39"/>
      <c r="BW1311" s="39"/>
      <c r="BX1311" s="39"/>
      <c r="BY1311" s="39"/>
      <c r="BZ1311" s="39"/>
      <c r="CA1311" s="39"/>
      <c r="CB1311" s="39"/>
      <c r="CF1311" s="18">
        <f t="shared" si="159"/>
        <v>132048.86029036259</v>
      </c>
      <c r="CG1311" s="18">
        <f t="shared" si="157"/>
        <v>-26127.008181818182</v>
      </c>
      <c r="CH1311" s="13">
        <f t="shared" si="158"/>
        <v>105921.85210854441</v>
      </c>
      <c r="CI1311" s="13">
        <f t="shared" si="160"/>
        <v>518469.57599999994</v>
      </c>
      <c r="CJ1311" s="13">
        <f t="shared" si="161"/>
        <v>624391.42810854432</v>
      </c>
      <c r="CK1311" s="13"/>
      <c r="CL1311" s="13">
        <f t="shared" si="162"/>
        <v>864115.96</v>
      </c>
      <c r="CN1311" t="s">
        <v>326</v>
      </c>
      <c r="CO1311" t="s">
        <v>213</v>
      </c>
      <c r="CP1311" t="s">
        <v>509</v>
      </c>
      <c r="CQ1311" t="s">
        <v>46</v>
      </c>
      <c r="CR1311" s="18">
        <f t="shared" si="163"/>
        <v>624391.42810854432</v>
      </c>
    </row>
    <row r="1312" spans="1:96" x14ac:dyDescent="0.25">
      <c r="A1312" t="s">
        <v>387</v>
      </c>
      <c r="B1312" s="11">
        <v>1331</v>
      </c>
      <c r="C1312" t="s">
        <v>855</v>
      </c>
      <c r="D1312" s="21" t="s">
        <v>815</v>
      </c>
      <c r="E1312" s="11" t="s">
        <v>1514</v>
      </c>
      <c r="F1312" s="11" t="s">
        <v>439</v>
      </c>
      <c r="G1312" s="13">
        <v>18864.122898623227</v>
      </c>
      <c r="H1312" s="13">
        <v>21882.382562402941</v>
      </c>
      <c r="I1312" s="14">
        <v>42</v>
      </c>
      <c r="J1312" s="15">
        <v>44037</v>
      </c>
      <c r="K1312" s="15">
        <v>45276</v>
      </c>
      <c r="L1312" s="13">
        <v>864115.96</v>
      </c>
      <c r="M1312" s="13">
        <v>518469.57599999994</v>
      </c>
      <c r="N1312" s="13">
        <v>26127.008181818182</v>
      </c>
      <c r="O1312" s="13"/>
      <c r="P1312" s="13">
        <v>18864.122898623227</v>
      </c>
      <c r="Q1312" s="13">
        <v>18864.122898623227</v>
      </c>
      <c r="R1312" s="13">
        <v>18864.122898623227</v>
      </c>
      <c r="S1312" s="13">
        <v>18864.122898623227</v>
      </c>
      <c r="T1312" s="13">
        <v>18864.122898623227</v>
      </c>
      <c r="U1312" s="13">
        <v>18864.122898623227</v>
      </c>
      <c r="V1312" s="25">
        <v>18864.122898623227</v>
      </c>
      <c r="W1312" s="13"/>
      <c r="X1312" s="57"/>
      <c r="Y1312" s="13"/>
      <c r="Z1312" s="38">
        <v>18864.122898623227</v>
      </c>
      <c r="AA1312" s="38"/>
      <c r="AB1312" s="38"/>
      <c r="AC1312" s="38"/>
      <c r="AD1312" s="38"/>
      <c r="AE1312" s="38"/>
      <c r="AF1312" s="38"/>
      <c r="AG1312" s="38"/>
      <c r="AH1312" s="38"/>
      <c r="AI1312" s="38">
        <v>18864.122898623227</v>
      </c>
      <c r="AJ1312" s="38"/>
      <c r="AK1312" s="38"/>
      <c r="AL1312" s="38">
        <v>18864.122898623227</v>
      </c>
      <c r="AM1312" s="38">
        <v>18864.122898623227</v>
      </c>
      <c r="AN1312" s="38">
        <v>18864.122898623227</v>
      </c>
      <c r="AO1312" s="38">
        <v>18864.122898623227</v>
      </c>
      <c r="AP1312" s="38">
        <v>0</v>
      </c>
      <c r="AQ1312" s="38">
        <v>0</v>
      </c>
      <c r="AR1312" s="38">
        <v>0</v>
      </c>
      <c r="AS1312" s="38">
        <v>0</v>
      </c>
      <c r="AT1312" s="38">
        <v>0</v>
      </c>
      <c r="AU1312" s="38">
        <v>0</v>
      </c>
      <c r="AV1312" s="38">
        <v>0</v>
      </c>
      <c r="AW1312" s="38">
        <v>0</v>
      </c>
      <c r="AX1312" s="38">
        <v>0</v>
      </c>
      <c r="AY1312" s="38">
        <v>0</v>
      </c>
      <c r="AZ1312" s="38">
        <v>0</v>
      </c>
      <c r="BA1312" s="38">
        <v>0</v>
      </c>
      <c r="BB1312" s="38">
        <v>0</v>
      </c>
      <c r="BC1312" s="38">
        <v>0</v>
      </c>
      <c r="BD1312" s="38">
        <v>0</v>
      </c>
      <c r="BE1312" s="38">
        <v>0</v>
      </c>
      <c r="BF1312" s="38">
        <v>0</v>
      </c>
      <c r="BG1312" s="38">
        <v>0</v>
      </c>
      <c r="BH1312" s="38">
        <v>0</v>
      </c>
      <c r="BI1312" s="38">
        <v>0</v>
      </c>
      <c r="BJ1312" s="38">
        <v>0</v>
      </c>
      <c r="BK1312" s="38">
        <v>0</v>
      </c>
      <c r="BL1312" s="38">
        <v>0</v>
      </c>
      <c r="BM1312" s="38">
        <v>0</v>
      </c>
      <c r="BN1312" s="38">
        <v>0</v>
      </c>
      <c r="BO1312" s="38">
        <v>0</v>
      </c>
      <c r="BP1312" s="38"/>
      <c r="BQ1312" s="39"/>
      <c r="BR1312" s="39"/>
      <c r="BS1312" s="39"/>
      <c r="BT1312" s="39"/>
      <c r="BU1312" s="39"/>
      <c r="BV1312" s="39"/>
      <c r="BW1312" s="39"/>
      <c r="BX1312" s="39"/>
      <c r="BY1312" s="39"/>
      <c r="BZ1312" s="39"/>
      <c r="CA1312" s="39"/>
      <c r="CB1312" s="39"/>
      <c r="CF1312" s="18">
        <f t="shared" si="159"/>
        <v>132048.86029036259</v>
      </c>
      <c r="CG1312" s="18">
        <f t="shared" si="157"/>
        <v>-26127.008181818182</v>
      </c>
      <c r="CH1312" s="13">
        <f t="shared" si="158"/>
        <v>105921.85210854441</v>
      </c>
      <c r="CI1312" s="13">
        <f t="shared" si="160"/>
        <v>518469.57599999994</v>
      </c>
      <c r="CJ1312" s="13">
        <f t="shared" si="161"/>
        <v>624391.42810854432</v>
      </c>
      <c r="CK1312" s="13"/>
      <c r="CL1312" s="13">
        <f t="shared" si="162"/>
        <v>864115.96</v>
      </c>
      <c r="CN1312" t="s">
        <v>326</v>
      </c>
      <c r="CO1312" t="s">
        <v>213</v>
      </c>
      <c r="CP1312" t="s">
        <v>509</v>
      </c>
      <c r="CQ1312" t="s">
        <v>46</v>
      </c>
      <c r="CR1312" s="18">
        <f t="shared" si="163"/>
        <v>624391.42810854432</v>
      </c>
    </row>
    <row r="1313" spans="1:96" x14ac:dyDescent="0.25">
      <c r="A1313" t="s">
        <v>387</v>
      </c>
      <c r="B1313" s="11">
        <v>1331</v>
      </c>
      <c r="C1313" t="s">
        <v>855</v>
      </c>
      <c r="D1313" s="21" t="s">
        <v>815</v>
      </c>
      <c r="E1313" s="54" t="s">
        <v>1515</v>
      </c>
      <c r="F1313" s="11" t="s">
        <v>439</v>
      </c>
      <c r="G1313" s="13">
        <v>18864.122898623227</v>
      </c>
      <c r="H1313" s="13">
        <v>21882.382562402941</v>
      </c>
      <c r="I1313" s="14">
        <v>42</v>
      </c>
      <c r="J1313" s="15">
        <v>44037</v>
      </c>
      <c r="K1313" s="15">
        <v>45276</v>
      </c>
      <c r="L1313" s="13">
        <v>864115.96</v>
      </c>
      <c r="M1313" s="13"/>
      <c r="N1313" s="13"/>
      <c r="O1313" s="13"/>
      <c r="P1313" s="13">
        <v>18864.122898623227</v>
      </c>
      <c r="Q1313" s="13">
        <v>18864.122898623227</v>
      </c>
      <c r="R1313" s="13">
        <v>18864.122898623227</v>
      </c>
      <c r="S1313" s="13">
        <v>18864.122898623227</v>
      </c>
      <c r="T1313" s="13">
        <v>18864.122898623227</v>
      </c>
      <c r="U1313" s="13">
        <v>18864.122898623227</v>
      </c>
      <c r="V1313" s="25">
        <v>18864.122898623227</v>
      </c>
      <c r="W1313" s="13"/>
      <c r="X1313" s="57"/>
      <c r="Y1313" s="13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  <c r="AM1313" s="38"/>
      <c r="AN1313" s="38"/>
      <c r="AO1313" s="38"/>
      <c r="AP1313" s="38"/>
      <c r="AQ1313" s="38"/>
      <c r="AR1313" s="38"/>
      <c r="AS1313" s="38"/>
      <c r="AT1313" s="38"/>
      <c r="AU1313" s="38"/>
      <c r="AV1313" s="38"/>
      <c r="AW1313" s="38"/>
      <c r="AX1313" s="38"/>
      <c r="AY1313" s="38"/>
      <c r="AZ1313" s="38"/>
      <c r="BA1313" s="38"/>
      <c r="BB1313" s="38"/>
      <c r="BC1313" s="38"/>
      <c r="BD1313" s="38"/>
      <c r="BE1313" s="38"/>
      <c r="BF1313" s="38"/>
      <c r="BG1313" s="38"/>
      <c r="BH1313" s="38"/>
      <c r="BI1313" s="38"/>
      <c r="BJ1313" s="38"/>
      <c r="BK1313" s="38"/>
      <c r="BL1313" s="38"/>
      <c r="BM1313" s="38"/>
      <c r="BN1313" s="38"/>
      <c r="BO1313" s="38"/>
      <c r="BP1313" s="38"/>
      <c r="BQ1313" s="39"/>
      <c r="BR1313" s="39"/>
      <c r="BS1313" s="39"/>
      <c r="BT1313" s="39"/>
      <c r="BU1313" s="39"/>
      <c r="BV1313" s="39"/>
      <c r="BW1313" s="39"/>
      <c r="BX1313" s="39"/>
      <c r="BY1313" s="39"/>
      <c r="BZ1313" s="39"/>
      <c r="CA1313" s="39"/>
      <c r="CB1313" s="39"/>
      <c r="CF1313" s="18">
        <f t="shared" si="159"/>
        <v>18864.122898623227</v>
      </c>
      <c r="CG1313" s="18">
        <f t="shared" si="157"/>
        <v>0</v>
      </c>
      <c r="CH1313" s="13">
        <f t="shared" si="158"/>
        <v>18864.122898623227</v>
      </c>
      <c r="CI1313" s="13">
        <f t="shared" si="160"/>
        <v>0</v>
      </c>
      <c r="CJ1313" s="13">
        <f t="shared" si="161"/>
        <v>18864.122898623227</v>
      </c>
      <c r="CK1313" s="13"/>
      <c r="CL1313" s="13">
        <f t="shared" si="162"/>
        <v>864115.96</v>
      </c>
      <c r="CN1313" t="s">
        <v>326</v>
      </c>
      <c r="CO1313" t="s">
        <v>213</v>
      </c>
      <c r="CP1313" t="s">
        <v>509</v>
      </c>
      <c r="CQ1313" t="s">
        <v>46</v>
      </c>
      <c r="CR1313" s="18">
        <f t="shared" si="163"/>
        <v>18864.122898623227</v>
      </c>
    </row>
    <row r="1314" spans="1:96" x14ac:dyDescent="0.25">
      <c r="A1314" t="s">
        <v>387</v>
      </c>
      <c r="B1314" s="11">
        <v>1331</v>
      </c>
      <c r="C1314" t="s">
        <v>1516</v>
      </c>
      <c r="D1314" s="21" t="s">
        <v>815</v>
      </c>
      <c r="E1314" s="54" t="s">
        <v>1517</v>
      </c>
      <c r="F1314" s="11" t="s">
        <v>439</v>
      </c>
      <c r="G1314" s="13">
        <v>19453.026393357337</v>
      </c>
      <c r="H1314" s="13">
        <v>22565.510616294509</v>
      </c>
      <c r="I1314" s="14">
        <v>42</v>
      </c>
      <c r="J1314" s="15">
        <v>44037</v>
      </c>
      <c r="K1314" s="15">
        <v>45276</v>
      </c>
      <c r="L1314" s="13">
        <v>864115.96</v>
      </c>
      <c r="M1314" s="13"/>
      <c r="N1314" s="13"/>
      <c r="O1314" s="13"/>
      <c r="P1314" s="13">
        <v>19453.026393357337</v>
      </c>
      <c r="Q1314" s="13">
        <v>19453.026393357337</v>
      </c>
      <c r="R1314" s="13">
        <v>19453.026393357337</v>
      </c>
      <c r="S1314" s="13">
        <v>19453.026393357337</v>
      </c>
      <c r="T1314" s="13">
        <v>19453.026393357337</v>
      </c>
      <c r="U1314" s="13">
        <v>19453.026393357337</v>
      </c>
      <c r="V1314" s="25">
        <v>19453.026393357337</v>
      </c>
      <c r="W1314" s="13"/>
      <c r="X1314" s="57"/>
      <c r="Y1314" s="13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  <c r="AM1314" s="38"/>
      <c r="AN1314" s="38"/>
      <c r="AO1314" s="38"/>
      <c r="AP1314" s="38"/>
      <c r="AQ1314" s="38"/>
      <c r="AR1314" s="38"/>
      <c r="AS1314" s="38"/>
      <c r="AT1314" s="38"/>
      <c r="AU1314" s="38"/>
      <c r="AV1314" s="38"/>
      <c r="AW1314" s="38"/>
      <c r="AX1314" s="38"/>
      <c r="AY1314" s="38"/>
      <c r="AZ1314" s="38"/>
      <c r="BA1314" s="38"/>
      <c r="BB1314" s="38"/>
      <c r="BC1314" s="38"/>
      <c r="BD1314" s="38"/>
      <c r="BE1314" s="38"/>
      <c r="BF1314" s="38"/>
      <c r="BG1314" s="38"/>
      <c r="BH1314" s="38"/>
      <c r="BI1314" s="38"/>
      <c r="BJ1314" s="38"/>
      <c r="BK1314" s="38"/>
      <c r="BL1314" s="38"/>
      <c r="BM1314" s="38"/>
      <c r="BN1314" s="38"/>
      <c r="BO1314" s="38"/>
      <c r="BP1314" s="38"/>
      <c r="BQ1314" s="39"/>
      <c r="BR1314" s="39"/>
      <c r="BS1314" s="39"/>
      <c r="BT1314" s="39"/>
      <c r="BU1314" s="39"/>
      <c r="BV1314" s="39"/>
      <c r="BW1314" s="39"/>
      <c r="BX1314" s="39"/>
      <c r="BY1314" s="39"/>
      <c r="BZ1314" s="39"/>
      <c r="CA1314" s="39"/>
      <c r="CB1314" s="39"/>
      <c r="CF1314" s="18">
        <f t="shared" si="159"/>
        <v>19453.026393357337</v>
      </c>
      <c r="CG1314" s="18">
        <f t="shared" si="157"/>
        <v>0</v>
      </c>
      <c r="CH1314" s="13">
        <f t="shared" si="158"/>
        <v>19453.026393357337</v>
      </c>
      <c r="CI1314" s="13">
        <f t="shared" si="160"/>
        <v>0</v>
      </c>
      <c r="CJ1314" s="13">
        <f t="shared" si="161"/>
        <v>19453.026393357337</v>
      </c>
      <c r="CK1314" s="13"/>
      <c r="CL1314" s="13">
        <f t="shared" si="162"/>
        <v>864115.96</v>
      </c>
      <c r="CN1314" t="s">
        <v>326</v>
      </c>
      <c r="CO1314" t="s">
        <v>213</v>
      </c>
      <c r="CP1314" t="s">
        <v>509</v>
      </c>
      <c r="CQ1314" t="s">
        <v>46</v>
      </c>
      <c r="CR1314" s="18">
        <f t="shared" si="163"/>
        <v>19453.026393357337</v>
      </c>
    </row>
    <row r="1315" spans="1:96" x14ac:dyDescent="0.25">
      <c r="A1315" t="s">
        <v>387</v>
      </c>
      <c r="B1315" s="11">
        <v>1331</v>
      </c>
      <c r="C1315" t="s">
        <v>1516</v>
      </c>
      <c r="D1315" s="21" t="s">
        <v>815</v>
      </c>
      <c r="E1315" s="11" t="s">
        <v>1518</v>
      </c>
      <c r="F1315" s="11" t="s">
        <v>439</v>
      </c>
      <c r="G1315" s="13">
        <v>19453.026393357337</v>
      </c>
      <c r="H1315" s="13">
        <v>22565.510616294509</v>
      </c>
      <c r="I1315" s="14">
        <v>42</v>
      </c>
      <c r="J1315" s="15">
        <v>44037</v>
      </c>
      <c r="K1315" s="15">
        <v>45276</v>
      </c>
      <c r="L1315" s="13">
        <v>864115.96</v>
      </c>
      <c r="M1315" s="13">
        <v>515013.11215999996</v>
      </c>
      <c r="N1315" s="13">
        <v>26167.07</v>
      </c>
      <c r="O1315" s="13"/>
      <c r="P1315" s="13">
        <v>19453.026393357337</v>
      </c>
      <c r="Q1315" s="13">
        <v>19453.026393357337</v>
      </c>
      <c r="R1315" s="13">
        <v>19453.026393357337</v>
      </c>
      <c r="S1315" s="13">
        <v>19453.026393357337</v>
      </c>
      <c r="T1315" s="13">
        <v>19453.026393357337</v>
      </c>
      <c r="U1315" s="13">
        <v>19453.026393357337</v>
      </c>
      <c r="V1315" s="25">
        <v>19453.026393357337</v>
      </c>
      <c r="W1315" s="13"/>
      <c r="X1315" s="57"/>
      <c r="Y1315" s="13"/>
      <c r="Z1315" s="38">
        <v>19453.026393357337</v>
      </c>
      <c r="AA1315" s="38"/>
      <c r="AB1315" s="38"/>
      <c r="AC1315" s="38"/>
      <c r="AD1315" s="38"/>
      <c r="AE1315" s="38"/>
      <c r="AF1315" s="38"/>
      <c r="AG1315" s="38"/>
      <c r="AH1315" s="38"/>
      <c r="AI1315" s="38">
        <v>19453.026393357337</v>
      </c>
      <c r="AJ1315" s="38"/>
      <c r="AK1315" s="38"/>
      <c r="AL1315" s="38">
        <v>19453.026393357337</v>
      </c>
      <c r="AM1315" s="38">
        <v>19453.026393357337</v>
      </c>
      <c r="AN1315" s="38">
        <v>19453.026393357337</v>
      </c>
      <c r="AO1315" s="38">
        <v>19453.026393357337</v>
      </c>
      <c r="AP1315" s="38">
        <v>0</v>
      </c>
      <c r="AQ1315" s="38">
        <v>0</v>
      </c>
      <c r="AR1315" s="38">
        <v>0</v>
      </c>
      <c r="AS1315" s="38">
        <v>0</v>
      </c>
      <c r="AT1315" s="38">
        <v>0</v>
      </c>
      <c r="AU1315" s="38">
        <v>0</v>
      </c>
      <c r="AV1315" s="38">
        <v>0</v>
      </c>
      <c r="AW1315" s="38">
        <v>0</v>
      </c>
      <c r="AX1315" s="38">
        <v>0</v>
      </c>
      <c r="AY1315" s="38">
        <v>0</v>
      </c>
      <c r="AZ1315" s="38">
        <v>0</v>
      </c>
      <c r="BA1315" s="38">
        <v>0</v>
      </c>
      <c r="BB1315" s="38">
        <v>0</v>
      </c>
      <c r="BC1315" s="38">
        <v>0</v>
      </c>
      <c r="BD1315" s="38">
        <v>0</v>
      </c>
      <c r="BE1315" s="38">
        <v>0</v>
      </c>
      <c r="BF1315" s="38">
        <v>0</v>
      </c>
      <c r="BG1315" s="38">
        <v>0</v>
      </c>
      <c r="BH1315" s="38">
        <v>0</v>
      </c>
      <c r="BI1315" s="38">
        <v>0</v>
      </c>
      <c r="BJ1315" s="38">
        <v>0</v>
      </c>
      <c r="BK1315" s="38">
        <v>0</v>
      </c>
      <c r="BL1315" s="38">
        <v>0</v>
      </c>
      <c r="BM1315" s="38">
        <v>0</v>
      </c>
      <c r="BN1315" s="38">
        <v>0</v>
      </c>
      <c r="BO1315" s="38">
        <v>0</v>
      </c>
      <c r="BP1315" s="38"/>
      <c r="BQ1315" s="39"/>
      <c r="BR1315" s="39"/>
      <c r="BS1315" s="39"/>
      <c r="BT1315" s="39"/>
      <c r="BU1315" s="39"/>
      <c r="BV1315" s="39"/>
      <c r="BW1315" s="39"/>
      <c r="BX1315" s="39"/>
      <c r="BY1315" s="39"/>
      <c r="BZ1315" s="39"/>
      <c r="CA1315" s="39"/>
      <c r="CB1315" s="39"/>
      <c r="CF1315" s="18">
        <f t="shared" si="159"/>
        <v>136171.18475350138</v>
      </c>
      <c r="CG1315" s="18">
        <f t="shared" si="157"/>
        <v>-26167.07</v>
      </c>
      <c r="CH1315" s="13">
        <f t="shared" si="158"/>
        <v>110004.11475350137</v>
      </c>
      <c r="CI1315" s="13">
        <f t="shared" si="160"/>
        <v>515013.11215999996</v>
      </c>
      <c r="CJ1315" s="13">
        <f t="shared" si="161"/>
        <v>625017.22691350128</v>
      </c>
      <c r="CK1315" s="13"/>
      <c r="CL1315" s="13">
        <f t="shared" si="162"/>
        <v>864115.96</v>
      </c>
      <c r="CN1315" t="s">
        <v>326</v>
      </c>
      <c r="CO1315" t="s">
        <v>213</v>
      </c>
      <c r="CP1315" t="s">
        <v>509</v>
      </c>
      <c r="CQ1315" t="s">
        <v>46</v>
      </c>
      <c r="CR1315" s="18">
        <f t="shared" si="163"/>
        <v>625017.22691350128</v>
      </c>
    </row>
    <row r="1316" spans="1:96" x14ac:dyDescent="0.25">
      <c r="A1316" t="s">
        <v>387</v>
      </c>
      <c r="B1316" s="11">
        <v>1331</v>
      </c>
      <c r="C1316" t="s">
        <v>1516</v>
      </c>
      <c r="D1316" s="21" t="s">
        <v>815</v>
      </c>
      <c r="E1316" s="11" t="s">
        <v>1519</v>
      </c>
      <c r="F1316" s="11" t="s">
        <v>439</v>
      </c>
      <c r="G1316" s="13">
        <v>19453.026393357337</v>
      </c>
      <c r="H1316" s="13">
        <v>22565.510616294509</v>
      </c>
      <c r="I1316" s="14">
        <v>42</v>
      </c>
      <c r="J1316" s="15">
        <v>44037</v>
      </c>
      <c r="K1316" s="15">
        <v>45276</v>
      </c>
      <c r="L1316" s="13">
        <v>864115.96</v>
      </c>
      <c r="M1316" s="13">
        <v>515013.11215999996</v>
      </c>
      <c r="N1316" s="13">
        <v>26167.07</v>
      </c>
      <c r="O1316" s="13"/>
      <c r="P1316" s="13">
        <v>19453.026393357337</v>
      </c>
      <c r="Q1316" s="13">
        <v>19453.026393357337</v>
      </c>
      <c r="R1316" s="13">
        <v>19453.026393357337</v>
      </c>
      <c r="S1316" s="13">
        <v>19453.026393357337</v>
      </c>
      <c r="T1316" s="13">
        <v>19453.026393357337</v>
      </c>
      <c r="U1316" s="13">
        <v>19453.026393357337</v>
      </c>
      <c r="V1316" s="25">
        <v>19453.026393357337</v>
      </c>
      <c r="W1316" s="13"/>
      <c r="X1316" s="57"/>
      <c r="Y1316" s="13"/>
      <c r="Z1316" s="38">
        <v>19453.026393357337</v>
      </c>
      <c r="AA1316" s="38"/>
      <c r="AB1316" s="38"/>
      <c r="AC1316" s="38"/>
      <c r="AD1316" s="38"/>
      <c r="AE1316" s="38"/>
      <c r="AF1316" s="38"/>
      <c r="AG1316" s="38"/>
      <c r="AH1316" s="38"/>
      <c r="AI1316" s="38">
        <v>19453.026393357337</v>
      </c>
      <c r="AJ1316" s="38"/>
      <c r="AK1316" s="38"/>
      <c r="AL1316" s="38">
        <v>19453.026393357337</v>
      </c>
      <c r="AM1316" s="38">
        <v>19453.026393357337</v>
      </c>
      <c r="AN1316" s="38">
        <v>19453.026393357337</v>
      </c>
      <c r="AO1316" s="38">
        <v>19453.026393357337</v>
      </c>
      <c r="AP1316" s="38">
        <v>0</v>
      </c>
      <c r="AQ1316" s="38">
        <v>0</v>
      </c>
      <c r="AR1316" s="38">
        <v>0</v>
      </c>
      <c r="AS1316" s="38">
        <v>0</v>
      </c>
      <c r="AT1316" s="38">
        <v>0</v>
      </c>
      <c r="AU1316" s="38">
        <v>0</v>
      </c>
      <c r="AV1316" s="38">
        <v>0</v>
      </c>
      <c r="AW1316" s="38">
        <v>0</v>
      </c>
      <c r="AX1316" s="38">
        <v>0</v>
      </c>
      <c r="AY1316" s="38">
        <v>0</v>
      </c>
      <c r="AZ1316" s="38">
        <v>0</v>
      </c>
      <c r="BA1316" s="38">
        <v>0</v>
      </c>
      <c r="BB1316" s="38">
        <v>0</v>
      </c>
      <c r="BC1316" s="38">
        <v>0</v>
      </c>
      <c r="BD1316" s="38">
        <v>0</v>
      </c>
      <c r="BE1316" s="38">
        <v>0</v>
      </c>
      <c r="BF1316" s="38">
        <v>0</v>
      </c>
      <c r="BG1316" s="38">
        <v>0</v>
      </c>
      <c r="BH1316" s="38">
        <v>0</v>
      </c>
      <c r="BI1316" s="38">
        <v>0</v>
      </c>
      <c r="BJ1316" s="38">
        <v>0</v>
      </c>
      <c r="BK1316" s="38">
        <v>0</v>
      </c>
      <c r="BL1316" s="38">
        <v>0</v>
      </c>
      <c r="BM1316" s="38">
        <v>0</v>
      </c>
      <c r="BN1316" s="38">
        <v>0</v>
      </c>
      <c r="BO1316" s="38">
        <v>0</v>
      </c>
      <c r="BP1316" s="38"/>
      <c r="BQ1316" s="39"/>
      <c r="BR1316" s="39"/>
      <c r="BS1316" s="39"/>
      <c r="BT1316" s="39"/>
      <c r="BU1316" s="39"/>
      <c r="BV1316" s="39"/>
      <c r="BW1316" s="39"/>
      <c r="BX1316" s="39"/>
      <c r="BY1316" s="39"/>
      <c r="BZ1316" s="39"/>
      <c r="CA1316" s="39"/>
      <c r="CB1316" s="39"/>
      <c r="CF1316" s="18">
        <f t="shared" si="159"/>
        <v>136171.18475350138</v>
      </c>
      <c r="CG1316" s="18">
        <f t="shared" si="157"/>
        <v>-26167.07</v>
      </c>
      <c r="CH1316" s="13">
        <f t="shared" si="158"/>
        <v>110004.11475350137</v>
      </c>
      <c r="CI1316" s="13">
        <f t="shared" si="160"/>
        <v>515013.11215999996</v>
      </c>
      <c r="CJ1316" s="13">
        <f t="shared" si="161"/>
        <v>625017.22691350128</v>
      </c>
      <c r="CK1316" s="13"/>
      <c r="CL1316" s="13">
        <f t="shared" si="162"/>
        <v>864115.96</v>
      </c>
      <c r="CN1316" t="s">
        <v>326</v>
      </c>
      <c r="CO1316" t="s">
        <v>213</v>
      </c>
      <c r="CP1316" t="s">
        <v>509</v>
      </c>
      <c r="CQ1316" t="s">
        <v>46</v>
      </c>
      <c r="CR1316" s="18">
        <f t="shared" si="163"/>
        <v>625017.22691350128</v>
      </c>
    </row>
    <row r="1317" spans="1:96" x14ac:dyDescent="0.25">
      <c r="A1317" t="s">
        <v>387</v>
      </c>
      <c r="B1317" s="11">
        <v>1331</v>
      </c>
      <c r="C1317" t="s">
        <v>1516</v>
      </c>
      <c r="D1317" s="21" t="s">
        <v>815</v>
      </c>
      <c r="E1317" s="11" t="s">
        <v>1520</v>
      </c>
      <c r="F1317" s="11" t="s">
        <v>439</v>
      </c>
      <c r="G1317" s="13">
        <v>19453.026393357337</v>
      </c>
      <c r="H1317" s="13">
        <v>22565.510616294509</v>
      </c>
      <c r="I1317" s="14">
        <v>42</v>
      </c>
      <c r="J1317" s="15">
        <v>44037</v>
      </c>
      <c r="K1317" s="15">
        <v>45276</v>
      </c>
      <c r="L1317" s="13">
        <v>864115.96</v>
      </c>
      <c r="M1317" s="13">
        <v>515013.11215999996</v>
      </c>
      <c r="N1317" s="13">
        <v>26167.07</v>
      </c>
      <c r="O1317" s="13"/>
      <c r="P1317" s="13">
        <v>19453.026393357337</v>
      </c>
      <c r="Q1317" s="13">
        <v>19453.026393357337</v>
      </c>
      <c r="R1317" s="13">
        <v>19453.026393357337</v>
      </c>
      <c r="S1317" s="13">
        <v>19453.026393357337</v>
      </c>
      <c r="T1317" s="13">
        <v>19453.026393357337</v>
      </c>
      <c r="U1317" s="13">
        <v>19453.026393357337</v>
      </c>
      <c r="V1317" s="25">
        <v>19453.026393357337</v>
      </c>
      <c r="W1317" s="13"/>
      <c r="X1317" s="57"/>
      <c r="Y1317" s="13"/>
      <c r="Z1317" s="38">
        <v>19453.026393357337</v>
      </c>
      <c r="AA1317" s="38"/>
      <c r="AB1317" s="38"/>
      <c r="AC1317" s="38"/>
      <c r="AD1317" s="38"/>
      <c r="AE1317" s="38"/>
      <c r="AF1317" s="38"/>
      <c r="AG1317" s="38"/>
      <c r="AH1317" s="38"/>
      <c r="AI1317" s="38">
        <v>19453.026393357337</v>
      </c>
      <c r="AJ1317" s="38"/>
      <c r="AK1317" s="38"/>
      <c r="AL1317" s="38">
        <v>19453.026393357337</v>
      </c>
      <c r="AM1317" s="38">
        <v>19453.026393357337</v>
      </c>
      <c r="AN1317" s="38">
        <v>19453.026393357337</v>
      </c>
      <c r="AO1317" s="38">
        <v>19453.026393357337</v>
      </c>
      <c r="AP1317" s="38">
        <v>0</v>
      </c>
      <c r="AQ1317" s="38">
        <v>0</v>
      </c>
      <c r="AR1317" s="38">
        <v>0</v>
      </c>
      <c r="AS1317" s="38">
        <v>0</v>
      </c>
      <c r="AT1317" s="38">
        <v>0</v>
      </c>
      <c r="AU1317" s="38">
        <v>0</v>
      </c>
      <c r="AV1317" s="38">
        <v>0</v>
      </c>
      <c r="AW1317" s="38">
        <v>0</v>
      </c>
      <c r="AX1317" s="38">
        <v>0</v>
      </c>
      <c r="AY1317" s="38">
        <v>0</v>
      </c>
      <c r="AZ1317" s="38">
        <v>0</v>
      </c>
      <c r="BA1317" s="38">
        <v>0</v>
      </c>
      <c r="BB1317" s="38">
        <v>0</v>
      </c>
      <c r="BC1317" s="38">
        <v>0</v>
      </c>
      <c r="BD1317" s="38">
        <v>0</v>
      </c>
      <c r="BE1317" s="38">
        <v>0</v>
      </c>
      <c r="BF1317" s="38">
        <v>0</v>
      </c>
      <c r="BG1317" s="38">
        <v>0</v>
      </c>
      <c r="BH1317" s="38">
        <v>0</v>
      </c>
      <c r="BI1317" s="38">
        <v>0</v>
      </c>
      <c r="BJ1317" s="38">
        <v>0</v>
      </c>
      <c r="BK1317" s="38">
        <v>0</v>
      </c>
      <c r="BL1317" s="38">
        <v>0</v>
      </c>
      <c r="BM1317" s="38">
        <v>0</v>
      </c>
      <c r="BN1317" s="38">
        <v>0</v>
      </c>
      <c r="BO1317" s="38">
        <v>0</v>
      </c>
      <c r="BP1317" s="38"/>
      <c r="BQ1317" s="39"/>
      <c r="BR1317" s="39"/>
      <c r="BS1317" s="39"/>
      <c r="BT1317" s="39"/>
      <c r="BU1317" s="39"/>
      <c r="BV1317" s="39"/>
      <c r="BW1317" s="39"/>
      <c r="BX1317" s="39"/>
      <c r="BY1317" s="39"/>
      <c r="BZ1317" s="39"/>
      <c r="CA1317" s="39"/>
      <c r="CB1317" s="39"/>
      <c r="CF1317" s="18">
        <f t="shared" si="159"/>
        <v>136171.18475350138</v>
      </c>
      <c r="CG1317" s="18">
        <f t="shared" si="157"/>
        <v>-26167.07</v>
      </c>
      <c r="CH1317" s="13">
        <f t="shared" si="158"/>
        <v>110004.11475350137</v>
      </c>
      <c r="CI1317" s="13">
        <f t="shared" si="160"/>
        <v>515013.11215999996</v>
      </c>
      <c r="CJ1317" s="13">
        <f t="shared" si="161"/>
        <v>625017.22691350128</v>
      </c>
      <c r="CK1317" s="13"/>
      <c r="CL1317" s="13">
        <f t="shared" si="162"/>
        <v>864115.96</v>
      </c>
      <c r="CN1317" t="s">
        <v>326</v>
      </c>
      <c r="CO1317" t="s">
        <v>213</v>
      </c>
      <c r="CP1317" t="s">
        <v>509</v>
      </c>
      <c r="CQ1317" t="s">
        <v>46</v>
      </c>
      <c r="CR1317" s="18">
        <f t="shared" si="163"/>
        <v>625017.22691350128</v>
      </c>
    </row>
    <row r="1318" spans="1:96" x14ac:dyDescent="0.25">
      <c r="A1318" s="63" t="s">
        <v>29</v>
      </c>
      <c r="B1318" s="11">
        <v>1328</v>
      </c>
      <c r="C1318" s="52" t="s">
        <v>840</v>
      </c>
      <c r="D1318" s="21" t="s">
        <v>815</v>
      </c>
      <c r="E1318" s="27" t="s">
        <v>1521</v>
      </c>
      <c r="F1318" s="11" t="s">
        <v>439</v>
      </c>
      <c r="G1318" s="64">
        <v>12231.705258256728</v>
      </c>
      <c r="H1318" s="13">
        <v>14188.778099577805</v>
      </c>
      <c r="I1318" s="14">
        <v>41</v>
      </c>
      <c r="J1318" s="15">
        <v>44037</v>
      </c>
      <c r="K1318" s="15">
        <v>45246.5</v>
      </c>
      <c r="L1318" s="13">
        <v>516117.15</v>
      </c>
      <c r="M1318" s="13">
        <v>309670.28999999998</v>
      </c>
      <c r="N1318" s="13">
        <v>16251.0725</v>
      </c>
      <c r="O1318" s="64"/>
      <c r="P1318" s="64">
        <v>12231.705258256728</v>
      </c>
      <c r="Q1318" s="64">
        <v>12231.705258256728</v>
      </c>
      <c r="R1318" s="64">
        <v>12231.705258256728</v>
      </c>
      <c r="S1318" s="64">
        <v>12231.705258256728</v>
      </c>
      <c r="T1318" s="64">
        <v>12231.705258256728</v>
      </c>
      <c r="U1318" s="64">
        <v>12231.705258256728</v>
      </c>
      <c r="V1318" s="65">
        <v>12231.705258256728</v>
      </c>
      <c r="W1318" s="64"/>
      <c r="X1318" s="57"/>
      <c r="Y1318" s="64"/>
      <c r="Z1318" s="38">
        <v>12231.705258256728</v>
      </c>
      <c r="AA1318" s="38"/>
      <c r="AB1318" s="38"/>
      <c r="AC1318" s="38"/>
      <c r="AD1318" s="38"/>
      <c r="AE1318" s="38"/>
      <c r="AF1318" s="38"/>
      <c r="AG1318" s="38"/>
      <c r="AH1318" s="38"/>
      <c r="AI1318" s="38">
        <v>12231.705258256728</v>
      </c>
      <c r="AJ1318" s="38"/>
      <c r="AK1318" s="38"/>
      <c r="AL1318" s="38">
        <v>12231.705258256728</v>
      </c>
      <c r="AM1318" s="38">
        <v>12231.705258256728</v>
      </c>
      <c r="AN1318" s="38">
        <v>12231.705258256728</v>
      </c>
      <c r="AO1318" s="38">
        <v>12231.705258256728</v>
      </c>
      <c r="AP1318" s="38">
        <v>0</v>
      </c>
      <c r="AQ1318" s="38">
        <v>0</v>
      </c>
      <c r="AR1318" s="38">
        <v>0</v>
      </c>
      <c r="AS1318" s="38">
        <v>0</v>
      </c>
      <c r="AT1318" s="38">
        <v>0</v>
      </c>
      <c r="AU1318" s="38">
        <v>0</v>
      </c>
      <c r="AV1318" s="38">
        <v>0</v>
      </c>
      <c r="AW1318" s="38">
        <v>0</v>
      </c>
      <c r="AX1318" s="38">
        <v>0</v>
      </c>
      <c r="AY1318" s="38">
        <v>0</v>
      </c>
      <c r="AZ1318" s="38">
        <v>0</v>
      </c>
      <c r="BA1318" s="38">
        <v>0</v>
      </c>
      <c r="BB1318" s="38">
        <v>0</v>
      </c>
      <c r="BC1318" s="38">
        <v>0</v>
      </c>
      <c r="BD1318" s="38">
        <v>0</v>
      </c>
      <c r="BE1318" s="38">
        <v>0</v>
      </c>
      <c r="BF1318" s="38">
        <v>0</v>
      </c>
      <c r="BG1318" s="38">
        <v>0</v>
      </c>
      <c r="BH1318" s="38">
        <v>0</v>
      </c>
      <c r="BI1318" s="38">
        <v>0</v>
      </c>
      <c r="BJ1318" s="38">
        <v>0</v>
      </c>
      <c r="BK1318" s="38">
        <v>0</v>
      </c>
      <c r="BL1318" s="38">
        <v>0</v>
      </c>
      <c r="BM1318" s="38">
        <v>0</v>
      </c>
      <c r="BN1318" s="38">
        <v>0</v>
      </c>
      <c r="BO1318" s="38">
        <v>0</v>
      </c>
      <c r="BP1318" s="38"/>
      <c r="BQ1318" s="39"/>
      <c r="BR1318" s="39"/>
      <c r="BS1318" s="39"/>
      <c r="BT1318" s="39"/>
      <c r="BU1318" s="39"/>
      <c r="BV1318" s="39"/>
      <c r="BW1318" s="39"/>
      <c r="BX1318" s="39"/>
      <c r="BY1318" s="39"/>
      <c r="BZ1318" s="39"/>
      <c r="CA1318" s="39"/>
      <c r="CB1318" s="39"/>
      <c r="CF1318" s="18">
        <f t="shared" si="159"/>
        <v>85621.936807797101</v>
      </c>
      <c r="CG1318" s="18">
        <f t="shared" si="157"/>
        <v>-16251.0725</v>
      </c>
      <c r="CH1318" s="13">
        <f t="shared" si="158"/>
        <v>69370.864307797106</v>
      </c>
      <c r="CI1318" s="13">
        <f t="shared" si="160"/>
        <v>309670.28999999998</v>
      </c>
      <c r="CJ1318" s="13">
        <f t="shared" si="161"/>
        <v>379041.15430779709</v>
      </c>
      <c r="CK1318" s="13"/>
      <c r="CL1318" s="13">
        <f t="shared" si="162"/>
        <v>516117.15</v>
      </c>
      <c r="CN1318" t="s">
        <v>326</v>
      </c>
      <c r="CO1318" t="s">
        <v>213</v>
      </c>
      <c r="CP1318" t="s">
        <v>844</v>
      </c>
      <c r="CQ1318" t="s">
        <v>46</v>
      </c>
      <c r="CR1318" s="18">
        <f t="shared" si="163"/>
        <v>379041.15430779709</v>
      </c>
    </row>
    <row r="1319" spans="1:96" x14ac:dyDescent="0.25">
      <c r="A1319" t="s">
        <v>387</v>
      </c>
      <c r="B1319" s="11">
        <v>1331</v>
      </c>
      <c r="C1319" t="s">
        <v>832</v>
      </c>
      <c r="D1319" s="21" t="s">
        <v>815</v>
      </c>
      <c r="E1319" s="27" t="s">
        <v>1522</v>
      </c>
      <c r="F1319" s="11" t="s">
        <v>439</v>
      </c>
      <c r="G1319" s="13">
        <v>30150.175154781606</v>
      </c>
      <c r="H1319" s="13">
        <v>34974.203179546661</v>
      </c>
      <c r="I1319" s="14">
        <v>66</v>
      </c>
      <c r="J1319" s="15">
        <v>44037</v>
      </c>
      <c r="K1319" s="15">
        <v>45984</v>
      </c>
      <c r="L1319" s="13">
        <v>1640375.14</v>
      </c>
      <c r="M1319" s="13">
        <v>672553.80739999993</v>
      </c>
      <c r="N1319" s="13">
        <v>0</v>
      </c>
      <c r="O1319" s="13"/>
      <c r="P1319" s="13">
        <v>30150.175154781606</v>
      </c>
      <c r="Q1319" s="13">
        <v>30150.175154781606</v>
      </c>
      <c r="R1319" s="13">
        <v>30150.175154781606</v>
      </c>
      <c r="S1319" s="13">
        <v>30150.175154781606</v>
      </c>
      <c r="T1319" s="13">
        <v>30150.175154781606</v>
      </c>
      <c r="U1319" s="13">
        <v>30150.175154781606</v>
      </c>
      <c r="V1319" s="25">
        <v>30150.175154781606</v>
      </c>
      <c r="W1319" s="13"/>
      <c r="X1319" s="57"/>
      <c r="Y1319" s="13"/>
      <c r="Z1319" s="38">
        <v>30150.175154781606</v>
      </c>
      <c r="AA1319" s="38"/>
      <c r="AB1319" s="38"/>
      <c r="AC1319" s="38"/>
      <c r="AD1319" s="38"/>
      <c r="AE1319" s="38"/>
      <c r="AF1319" s="38"/>
      <c r="AG1319" s="38"/>
      <c r="AH1319" s="38"/>
      <c r="AI1319" s="38">
        <v>30150.175154781606</v>
      </c>
      <c r="AJ1319" s="38"/>
      <c r="AK1319" s="38"/>
      <c r="AL1319" s="38">
        <v>30150.175154781606</v>
      </c>
      <c r="AM1319" s="38">
        <v>30150.175154781606</v>
      </c>
      <c r="AN1319" s="38">
        <v>30150.175154781606</v>
      </c>
      <c r="AO1319" s="38">
        <v>30150.175154781606</v>
      </c>
      <c r="AP1319" s="38">
        <v>30150.175154781606</v>
      </c>
      <c r="AQ1319" s="38">
        <v>30150.175154781606</v>
      </c>
      <c r="AR1319" s="38">
        <v>30150.175154781606</v>
      </c>
      <c r="AS1319" s="38">
        <v>30150.175154781606</v>
      </c>
      <c r="AT1319" s="38">
        <v>30150.175154781606</v>
      </c>
      <c r="AU1319" s="38">
        <v>30150.175154781606</v>
      </c>
      <c r="AV1319" s="38">
        <v>30150.175154781606</v>
      </c>
      <c r="AW1319" s="38">
        <v>30150.175154781606</v>
      </c>
      <c r="AX1319" s="38">
        <v>30150.175154781606</v>
      </c>
      <c r="AY1319" s="38">
        <v>30150.175154781606</v>
      </c>
      <c r="AZ1319" s="38">
        <v>30150.175154781606</v>
      </c>
      <c r="BA1319" s="38">
        <v>30150.175154781606</v>
      </c>
      <c r="BB1319" s="38">
        <v>30150.175154781606</v>
      </c>
      <c r="BC1319" s="38">
        <v>30150.175154781606</v>
      </c>
      <c r="BD1319" s="38">
        <v>30150.175154781606</v>
      </c>
      <c r="BE1319" s="38">
        <v>30150.175154781606</v>
      </c>
      <c r="BF1319" s="38">
        <v>30150.175154781606</v>
      </c>
      <c r="BG1319" s="38">
        <v>30150.175154781606</v>
      </c>
      <c r="BH1319" s="38">
        <v>30150.175154781606</v>
      </c>
      <c r="BI1319" s="38">
        <v>30150.175154781606</v>
      </c>
      <c r="BJ1319" s="38">
        <v>30150.175154781606</v>
      </c>
      <c r="BK1319" s="38">
        <v>30150.175154781606</v>
      </c>
      <c r="BL1319" s="38">
        <v>30150.175154781606</v>
      </c>
      <c r="BM1319" s="38"/>
      <c r="BN1319" s="38">
        <v>0</v>
      </c>
      <c r="BO1319" s="38">
        <v>0</v>
      </c>
      <c r="BP1319" s="38"/>
      <c r="BQ1319" s="39"/>
      <c r="BR1319" s="39"/>
      <c r="BS1319" s="39"/>
      <c r="BT1319" s="39"/>
      <c r="BU1319" s="39"/>
      <c r="BV1319" s="39"/>
      <c r="BW1319" s="39"/>
      <c r="BX1319" s="39"/>
      <c r="BY1319" s="39"/>
      <c r="BZ1319" s="39"/>
      <c r="CA1319" s="39"/>
      <c r="CB1319" s="39"/>
      <c r="CF1319" s="18">
        <f t="shared" si="159"/>
        <v>904505.25464344746</v>
      </c>
      <c r="CG1319" s="18">
        <f t="shared" si="157"/>
        <v>0</v>
      </c>
      <c r="CH1319" s="13">
        <f t="shared" si="158"/>
        <v>904505.25464344746</v>
      </c>
      <c r="CI1319" s="13">
        <f t="shared" si="160"/>
        <v>672553.80739999993</v>
      </c>
      <c r="CJ1319" s="13">
        <f t="shared" si="161"/>
        <v>1577059.0620434475</v>
      </c>
      <c r="CK1319" s="13"/>
      <c r="CL1319" s="13">
        <f t="shared" si="162"/>
        <v>1640375.14</v>
      </c>
      <c r="CN1319" t="s">
        <v>326</v>
      </c>
      <c r="CO1319" t="s">
        <v>213</v>
      </c>
      <c r="CP1319" t="s">
        <v>552</v>
      </c>
      <c r="CQ1319" t="s">
        <v>46</v>
      </c>
      <c r="CR1319" s="18">
        <f t="shared" si="163"/>
        <v>1577059.0620434475</v>
      </c>
    </row>
    <row r="1320" spans="1:96" x14ac:dyDescent="0.25">
      <c r="A1320" t="s">
        <v>387</v>
      </c>
      <c r="B1320" s="11">
        <v>1331</v>
      </c>
      <c r="C1320" t="s">
        <v>832</v>
      </c>
      <c r="D1320" s="21" t="s">
        <v>815</v>
      </c>
      <c r="E1320" s="27" t="s">
        <v>1523</v>
      </c>
      <c r="F1320" s="11" t="s">
        <v>439</v>
      </c>
      <c r="G1320" s="13">
        <v>30150.175154781606</v>
      </c>
      <c r="H1320" s="13">
        <v>34974.203179546661</v>
      </c>
      <c r="I1320" s="14">
        <v>66</v>
      </c>
      <c r="J1320" s="15">
        <v>44037</v>
      </c>
      <c r="K1320" s="15">
        <v>45984</v>
      </c>
      <c r="L1320" s="13">
        <v>1640375.14</v>
      </c>
      <c r="M1320" s="13">
        <v>672553.80739999993</v>
      </c>
      <c r="N1320" s="13">
        <v>0</v>
      </c>
      <c r="O1320" s="13"/>
      <c r="P1320" s="13">
        <v>30150.175154781606</v>
      </c>
      <c r="Q1320" s="13">
        <v>30150.175154781606</v>
      </c>
      <c r="R1320" s="13">
        <v>30150.175154781606</v>
      </c>
      <c r="S1320" s="13">
        <v>30150.175154781606</v>
      </c>
      <c r="T1320" s="13">
        <v>30150.175154781606</v>
      </c>
      <c r="U1320" s="13">
        <v>30150.175154781606</v>
      </c>
      <c r="V1320" s="25">
        <v>30150.175154781606</v>
      </c>
      <c r="W1320" s="13"/>
      <c r="X1320" s="57"/>
      <c r="Y1320" s="13"/>
      <c r="Z1320" s="38">
        <v>30150.175154781606</v>
      </c>
      <c r="AA1320" s="38"/>
      <c r="AB1320" s="38"/>
      <c r="AC1320" s="38"/>
      <c r="AD1320" s="38"/>
      <c r="AE1320" s="38"/>
      <c r="AF1320" s="38"/>
      <c r="AG1320" s="38"/>
      <c r="AH1320" s="38"/>
      <c r="AI1320" s="38">
        <v>30150.175154781606</v>
      </c>
      <c r="AJ1320" s="38"/>
      <c r="AK1320" s="38"/>
      <c r="AL1320" s="38">
        <v>30150.175154781606</v>
      </c>
      <c r="AM1320" s="38">
        <v>30150.175154781606</v>
      </c>
      <c r="AN1320" s="38">
        <v>30150.175154781606</v>
      </c>
      <c r="AO1320" s="38">
        <v>30150.175154781606</v>
      </c>
      <c r="AP1320" s="38">
        <v>30150.175154781606</v>
      </c>
      <c r="AQ1320" s="38">
        <v>30150.175154781606</v>
      </c>
      <c r="AR1320" s="38">
        <v>30150.175154781606</v>
      </c>
      <c r="AS1320" s="38">
        <v>30150.175154781606</v>
      </c>
      <c r="AT1320" s="38">
        <v>30150.175154781606</v>
      </c>
      <c r="AU1320" s="38">
        <v>30150.175154781606</v>
      </c>
      <c r="AV1320" s="38">
        <v>30150.175154781606</v>
      </c>
      <c r="AW1320" s="38">
        <v>30150.175154781606</v>
      </c>
      <c r="AX1320" s="38">
        <v>30150.175154781606</v>
      </c>
      <c r="AY1320" s="38">
        <v>30150.175154781606</v>
      </c>
      <c r="AZ1320" s="38">
        <v>30150.175154781606</v>
      </c>
      <c r="BA1320" s="38">
        <v>30150.175154781606</v>
      </c>
      <c r="BB1320" s="38">
        <v>30150.175154781606</v>
      </c>
      <c r="BC1320" s="38">
        <v>30150.175154781606</v>
      </c>
      <c r="BD1320" s="38">
        <v>30150.175154781606</v>
      </c>
      <c r="BE1320" s="38">
        <v>30150.175154781606</v>
      </c>
      <c r="BF1320" s="38">
        <v>30150.175154781606</v>
      </c>
      <c r="BG1320" s="38">
        <v>30150.175154781606</v>
      </c>
      <c r="BH1320" s="38">
        <v>30150.175154781606</v>
      </c>
      <c r="BI1320" s="38">
        <v>30150.175154781606</v>
      </c>
      <c r="BJ1320" s="38">
        <v>30150.175154781606</v>
      </c>
      <c r="BK1320" s="38">
        <v>30150.175154781606</v>
      </c>
      <c r="BL1320" s="38">
        <v>30150.175154781606</v>
      </c>
      <c r="BM1320" s="38"/>
      <c r="BN1320" s="38">
        <v>0</v>
      </c>
      <c r="BO1320" s="38">
        <v>0</v>
      </c>
      <c r="BP1320" s="38"/>
      <c r="BQ1320" s="39"/>
      <c r="BR1320" s="39"/>
      <c r="BS1320" s="39"/>
      <c r="BT1320" s="39"/>
      <c r="BU1320" s="39"/>
      <c r="BV1320" s="39"/>
      <c r="BW1320" s="39"/>
      <c r="BX1320" s="39"/>
      <c r="BY1320" s="39"/>
      <c r="BZ1320" s="39"/>
      <c r="CA1320" s="39"/>
      <c r="CB1320" s="39"/>
      <c r="CF1320" s="18">
        <f t="shared" si="159"/>
        <v>904505.25464344746</v>
      </c>
      <c r="CG1320" s="18">
        <f t="shared" si="157"/>
        <v>0</v>
      </c>
      <c r="CH1320" s="13">
        <f t="shared" si="158"/>
        <v>904505.25464344746</v>
      </c>
      <c r="CI1320" s="13">
        <f t="shared" si="160"/>
        <v>672553.80739999993</v>
      </c>
      <c r="CJ1320" s="13">
        <f t="shared" si="161"/>
        <v>1577059.0620434475</v>
      </c>
      <c r="CK1320" s="13"/>
      <c r="CL1320" s="13">
        <f t="shared" si="162"/>
        <v>1640375.14</v>
      </c>
      <c r="CN1320" t="s">
        <v>326</v>
      </c>
      <c r="CO1320" t="s">
        <v>213</v>
      </c>
      <c r="CP1320" t="s">
        <v>509</v>
      </c>
      <c r="CQ1320" t="s">
        <v>46</v>
      </c>
      <c r="CR1320" s="18">
        <f t="shared" si="163"/>
        <v>1577059.0620434475</v>
      </c>
    </row>
    <row r="1321" spans="1:96" x14ac:dyDescent="0.25">
      <c r="A1321" t="s">
        <v>387</v>
      </c>
      <c r="B1321" s="11">
        <v>1331</v>
      </c>
      <c r="C1321" t="s">
        <v>820</v>
      </c>
      <c r="D1321" s="21" t="s">
        <v>815</v>
      </c>
      <c r="E1321" s="54" t="s">
        <v>1524</v>
      </c>
      <c r="F1321" s="11" t="s">
        <v>439</v>
      </c>
      <c r="G1321" s="13">
        <v>19452.370261555876</v>
      </c>
      <c r="H1321" s="13">
        <v>22564.749503404815</v>
      </c>
      <c r="I1321" s="14">
        <v>41</v>
      </c>
      <c r="J1321" s="15">
        <v>44037</v>
      </c>
      <c r="K1321" s="15">
        <v>45246.5</v>
      </c>
      <c r="L1321" s="13">
        <v>864193.02</v>
      </c>
      <c r="M1321" s="13"/>
      <c r="N1321" s="13"/>
      <c r="O1321" s="13"/>
      <c r="P1321" s="13">
        <v>19452.370261555876</v>
      </c>
      <c r="Q1321" s="13">
        <v>19452.370261555876</v>
      </c>
      <c r="R1321" s="13">
        <v>19452.370261555876</v>
      </c>
      <c r="S1321" s="13">
        <v>19452.370261555876</v>
      </c>
      <c r="T1321" s="13">
        <v>19452.370261555876</v>
      </c>
      <c r="U1321" s="13">
        <v>19452.370261555876</v>
      </c>
      <c r="V1321" s="25">
        <v>19452.370261555876</v>
      </c>
      <c r="W1321" s="13"/>
      <c r="X1321" s="57"/>
      <c r="Y1321" s="13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  <c r="AM1321" s="38"/>
      <c r="AN1321" s="38"/>
      <c r="AO1321" s="38"/>
      <c r="AP1321" s="38"/>
      <c r="AQ1321" s="38"/>
      <c r="AR1321" s="38"/>
      <c r="AS1321" s="38"/>
      <c r="AT1321" s="38"/>
      <c r="AU1321" s="38"/>
      <c r="AV1321" s="38"/>
      <c r="AW1321" s="38"/>
      <c r="AX1321" s="38"/>
      <c r="AY1321" s="38"/>
      <c r="AZ1321" s="38"/>
      <c r="BA1321" s="38"/>
      <c r="BB1321" s="38"/>
      <c r="BC1321" s="38"/>
      <c r="BD1321" s="38"/>
      <c r="BE1321" s="38"/>
      <c r="BF1321" s="38"/>
      <c r="BG1321" s="38"/>
      <c r="BH1321" s="38"/>
      <c r="BI1321" s="38"/>
      <c r="BJ1321" s="38"/>
      <c r="BK1321" s="38"/>
      <c r="BL1321" s="38"/>
      <c r="BM1321" s="38"/>
      <c r="BN1321" s="38"/>
      <c r="BO1321" s="38"/>
      <c r="BP1321" s="38"/>
      <c r="BQ1321" s="39"/>
      <c r="BR1321" s="39"/>
      <c r="BS1321" s="39"/>
      <c r="BT1321" s="39"/>
      <c r="BU1321" s="39"/>
      <c r="BV1321" s="39"/>
      <c r="BW1321" s="39"/>
      <c r="BX1321" s="39"/>
      <c r="BY1321" s="39"/>
      <c r="BZ1321" s="39"/>
      <c r="CA1321" s="39"/>
      <c r="CB1321" s="39"/>
      <c r="CF1321" s="18">
        <f t="shared" si="159"/>
        <v>19452.370261555876</v>
      </c>
      <c r="CG1321" s="18">
        <f t="shared" si="157"/>
        <v>0</v>
      </c>
      <c r="CH1321" s="13">
        <f t="shared" si="158"/>
        <v>19452.370261555876</v>
      </c>
      <c r="CI1321" s="13">
        <f t="shared" si="160"/>
        <v>0</v>
      </c>
      <c r="CJ1321" s="13">
        <f t="shared" si="161"/>
        <v>19452.370261555876</v>
      </c>
      <c r="CK1321" s="13"/>
      <c r="CL1321" s="13">
        <f t="shared" si="162"/>
        <v>864193.02</v>
      </c>
      <c r="CN1321" t="s">
        <v>326</v>
      </c>
      <c r="CO1321" t="s">
        <v>213</v>
      </c>
      <c r="CP1321" t="s">
        <v>509</v>
      </c>
      <c r="CQ1321" t="s">
        <v>46</v>
      </c>
      <c r="CR1321" s="18">
        <f t="shared" si="163"/>
        <v>19452.370261555876</v>
      </c>
    </row>
    <row r="1322" spans="1:96" x14ac:dyDescent="0.25">
      <c r="A1322" t="s">
        <v>387</v>
      </c>
      <c r="B1322" s="11">
        <v>1331</v>
      </c>
      <c r="C1322" t="s">
        <v>817</v>
      </c>
      <c r="D1322" s="21" t="s">
        <v>815</v>
      </c>
      <c r="E1322" s="11" t="s">
        <v>1525</v>
      </c>
      <c r="F1322" s="11" t="s">
        <v>439</v>
      </c>
      <c r="G1322" s="13">
        <v>18832.620757814908</v>
      </c>
      <c r="H1322" s="13">
        <v>21845.840079065292</v>
      </c>
      <c r="I1322" s="14">
        <v>41</v>
      </c>
      <c r="J1322" s="15">
        <v>44037</v>
      </c>
      <c r="K1322" s="15">
        <v>45246.5</v>
      </c>
      <c r="L1322" s="13">
        <v>864193.2</v>
      </c>
      <c r="M1322" s="13">
        <v>518515.91999999993</v>
      </c>
      <c r="N1322" s="13">
        <v>26214.718000000001</v>
      </c>
      <c r="O1322" s="13"/>
      <c r="P1322" s="13">
        <v>18832.620757814908</v>
      </c>
      <c r="Q1322" s="13">
        <v>18832.620757814908</v>
      </c>
      <c r="R1322" s="13">
        <v>18832.620757814908</v>
      </c>
      <c r="S1322" s="13">
        <v>18832.620757814908</v>
      </c>
      <c r="T1322" s="13">
        <v>18832.620757814908</v>
      </c>
      <c r="U1322" s="13">
        <v>18832.620757814908</v>
      </c>
      <c r="V1322" s="25">
        <v>18832.620757814908</v>
      </c>
      <c r="W1322" s="13"/>
      <c r="X1322" s="57"/>
      <c r="Y1322" s="13"/>
      <c r="Z1322" s="38">
        <v>18832.620757814908</v>
      </c>
      <c r="AA1322" s="38"/>
      <c r="AB1322" s="38"/>
      <c r="AC1322" s="38"/>
      <c r="AD1322" s="38"/>
      <c r="AE1322" s="38"/>
      <c r="AF1322" s="38"/>
      <c r="AG1322" s="38"/>
      <c r="AH1322" s="38"/>
      <c r="AI1322" s="38">
        <v>18832.620757814908</v>
      </c>
      <c r="AJ1322" s="38"/>
      <c r="AK1322" s="38"/>
      <c r="AL1322" s="38">
        <v>18832.620757814908</v>
      </c>
      <c r="AM1322" s="38">
        <v>18832.620757814908</v>
      </c>
      <c r="AN1322" s="38">
        <v>18832.620757814908</v>
      </c>
      <c r="AO1322" s="38">
        <v>0</v>
      </c>
      <c r="AP1322" s="38">
        <v>0</v>
      </c>
      <c r="AQ1322" s="38">
        <v>0</v>
      </c>
      <c r="AR1322" s="38">
        <v>0</v>
      </c>
      <c r="AS1322" s="38">
        <v>0</v>
      </c>
      <c r="AT1322" s="38">
        <v>0</v>
      </c>
      <c r="AU1322" s="38">
        <v>0</v>
      </c>
      <c r="AV1322" s="38">
        <v>0</v>
      </c>
      <c r="AW1322" s="38">
        <v>0</v>
      </c>
      <c r="AX1322" s="38">
        <v>0</v>
      </c>
      <c r="AY1322" s="38">
        <v>0</v>
      </c>
      <c r="AZ1322" s="38">
        <v>0</v>
      </c>
      <c r="BA1322" s="38">
        <v>0</v>
      </c>
      <c r="BB1322" s="38">
        <v>0</v>
      </c>
      <c r="BC1322" s="38">
        <v>0</v>
      </c>
      <c r="BD1322" s="38">
        <v>0</v>
      </c>
      <c r="BE1322" s="38">
        <v>0</v>
      </c>
      <c r="BF1322" s="38">
        <v>0</v>
      </c>
      <c r="BG1322" s="38">
        <v>0</v>
      </c>
      <c r="BH1322" s="38">
        <v>0</v>
      </c>
      <c r="BI1322" s="38">
        <v>0</v>
      </c>
      <c r="BJ1322" s="38">
        <v>0</v>
      </c>
      <c r="BK1322" s="38">
        <v>0</v>
      </c>
      <c r="BL1322" s="38">
        <v>0</v>
      </c>
      <c r="BM1322" s="38">
        <v>0</v>
      </c>
      <c r="BN1322" s="38">
        <v>0</v>
      </c>
      <c r="BO1322" s="38">
        <v>0</v>
      </c>
      <c r="BP1322" s="38"/>
      <c r="BQ1322" s="39"/>
      <c r="BR1322" s="39"/>
      <c r="BS1322" s="39"/>
      <c r="BT1322" s="39"/>
      <c r="BU1322" s="39"/>
      <c r="BV1322" s="39"/>
      <c r="BW1322" s="39"/>
      <c r="BX1322" s="39"/>
      <c r="BY1322" s="39"/>
      <c r="BZ1322" s="39"/>
      <c r="CA1322" s="39"/>
      <c r="CB1322" s="39"/>
      <c r="CF1322" s="18">
        <f t="shared" si="159"/>
        <v>112995.72454688944</v>
      </c>
      <c r="CG1322" s="18">
        <f t="shared" si="157"/>
        <v>-26214.718000000001</v>
      </c>
      <c r="CH1322" s="13">
        <f t="shared" si="158"/>
        <v>86781.006546889432</v>
      </c>
      <c r="CI1322" s="13">
        <f t="shared" si="160"/>
        <v>518515.91999999993</v>
      </c>
      <c r="CJ1322" s="13">
        <f t="shared" si="161"/>
        <v>605296.92654688936</v>
      </c>
      <c r="CK1322" s="13"/>
      <c r="CL1322" s="13">
        <f t="shared" si="162"/>
        <v>864193.2</v>
      </c>
      <c r="CN1322" t="s">
        <v>326</v>
      </c>
      <c r="CO1322" t="s">
        <v>213</v>
      </c>
      <c r="CP1322" t="s">
        <v>509</v>
      </c>
      <c r="CQ1322" t="s">
        <v>46</v>
      </c>
      <c r="CR1322" s="18">
        <f t="shared" si="163"/>
        <v>605296.92654688936</v>
      </c>
    </row>
    <row r="1323" spans="1:96" x14ac:dyDescent="0.25">
      <c r="A1323" t="s">
        <v>387</v>
      </c>
      <c r="B1323" s="11">
        <v>1331</v>
      </c>
      <c r="C1323" t="s">
        <v>817</v>
      </c>
      <c r="D1323" s="21" t="s">
        <v>815</v>
      </c>
      <c r="E1323" s="11" t="s">
        <v>1526</v>
      </c>
      <c r="F1323" s="11" t="s">
        <v>439</v>
      </c>
      <c r="G1323" s="13">
        <v>18832.620757814908</v>
      </c>
      <c r="H1323" s="13">
        <v>21845.840079065292</v>
      </c>
      <c r="I1323" s="14">
        <v>41</v>
      </c>
      <c r="J1323" s="15">
        <v>44037</v>
      </c>
      <c r="K1323" s="15">
        <v>45246.5</v>
      </c>
      <c r="L1323" s="13">
        <v>864193.2</v>
      </c>
      <c r="M1323" s="13">
        <v>518515.91999999993</v>
      </c>
      <c r="N1323" s="13">
        <v>26214.718000000001</v>
      </c>
      <c r="O1323" s="13"/>
      <c r="P1323" s="13">
        <v>18832.620757814908</v>
      </c>
      <c r="Q1323" s="13">
        <v>18832.620757814908</v>
      </c>
      <c r="R1323" s="13">
        <v>18832.620757814908</v>
      </c>
      <c r="S1323" s="13">
        <v>18832.620757814908</v>
      </c>
      <c r="T1323" s="13">
        <v>18832.620757814908</v>
      </c>
      <c r="U1323" s="13">
        <v>18832.620757814908</v>
      </c>
      <c r="V1323" s="25">
        <v>18832.620757814908</v>
      </c>
      <c r="W1323" s="13"/>
      <c r="X1323" s="57"/>
      <c r="Y1323" s="13"/>
      <c r="Z1323" s="38">
        <v>18832.620757814908</v>
      </c>
      <c r="AA1323" s="38"/>
      <c r="AB1323" s="38"/>
      <c r="AC1323" s="38"/>
      <c r="AD1323" s="38"/>
      <c r="AE1323" s="38"/>
      <c r="AF1323" s="38"/>
      <c r="AG1323" s="38"/>
      <c r="AH1323" s="38"/>
      <c r="AI1323" s="38">
        <v>18832.620757814908</v>
      </c>
      <c r="AJ1323" s="38"/>
      <c r="AK1323" s="38"/>
      <c r="AL1323" s="38">
        <v>18832.620757814908</v>
      </c>
      <c r="AM1323" s="38">
        <v>18832.620757814908</v>
      </c>
      <c r="AN1323" s="38">
        <v>18832.620757814908</v>
      </c>
      <c r="AO1323" s="38">
        <v>0</v>
      </c>
      <c r="AP1323" s="38">
        <v>0</v>
      </c>
      <c r="AQ1323" s="38">
        <v>0</v>
      </c>
      <c r="AR1323" s="38">
        <v>0</v>
      </c>
      <c r="AS1323" s="38">
        <v>0</v>
      </c>
      <c r="AT1323" s="38">
        <v>0</v>
      </c>
      <c r="AU1323" s="38">
        <v>0</v>
      </c>
      <c r="AV1323" s="38">
        <v>0</v>
      </c>
      <c r="AW1323" s="38">
        <v>0</v>
      </c>
      <c r="AX1323" s="38">
        <v>0</v>
      </c>
      <c r="AY1323" s="38">
        <v>0</v>
      </c>
      <c r="AZ1323" s="38">
        <v>0</v>
      </c>
      <c r="BA1323" s="38">
        <v>0</v>
      </c>
      <c r="BB1323" s="38">
        <v>0</v>
      </c>
      <c r="BC1323" s="38">
        <v>0</v>
      </c>
      <c r="BD1323" s="38">
        <v>0</v>
      </c>
      <c r="BE1323" s="38">
        <v>0</v>
      </c>
      <c r="BF1323" s="38">
        <v>0</v>
      </c>
      <c r="BG1323" s="38">
        <v>0</v>
      </c>
      <c r="BH1323" s="38">
        <v>0</v>
      </c>
      <c r="BI1323" s="38">
        <v>0</v>
      </c>
      <c r="BJ1323" s="38">
        <v>0</v>
      </c>
      <c r="BK1323" s="38">
        <v>0</v>
      </c>
      <c r="BL1323" s="38">
        <v>0</v>
      </c>
      <c r="BM1323" s="38">
        <v>0</v>
      </c>
      <c r="BN1323" s="38">
        <v>0</v>
      </c>
      <c r="BO1323" s="38">
        <v>0</v>
      </c>
      <c r="BP1323" s="38"/>
      <c r="BQ1323" s="39"/>
      <c r="BR1323" s="39"/>
      <c r="BS1323" s="39"/>
      <c r="BT1323" s="39"/>
      <c r="BU1323" s="39"/>
      <c r="BV1323" s="39"/>
      <c r="BW1323" s="39"/>
      <c r="BX1323" s="39"/>
      <c r="BY1323" s="39"/>
      <c r="BZ1323" s="39"/>
      <c r="CA1323" s="39"/>
      <c r="CB1323" s="39"/>
      <c r="CF1323" s="18">
        <f t="shared" si="159"/>
        <v>112995.72454688944</v>
      </c>
      <c r="CG1323" s="18">
        <f t="shared" si="157"/>
        <v>-26214.718000000001</v>
      </c>
      <c r="CH1323" s="13">
        <f t="shared" si="158"/>
        <v>86781.006546889432</v>
      </c>
      <c r="CI1323" s="13">
        <f t="shared" si="160"/>
        <v>518515.91999999993</v>
      </c>
      <c r="CJ1323" s="13">
        <f t="shared" si="161"/>
        <v>605296.92654688936</v>
      </c>
      <c r="CK1323" s="13"/>
      <c r="CL1323" s="13">
        <f t="shared" si="162"/>
        <v>864193.2</v>
      </c>
      <c r="CN1323" t="s">
        <v>326</v>
      </c>
      <c r="CO1323" t="s">
        <v>213</v>
      </c>
      <c r="CP1323" t="s">
        <v>217</v>
      </c>
      <c r="CQ1323" t="s">
        <v>46</v>
      </c>
      <c r="CR1323" s="18">
        <f t="shared" si="163"/>
        <v>605296.92654688936</v>
      </c>
    </row>
    <row r="1324" spans="1:96" x14ac:dyDescent="0.25">
      <c r="A1324" t="s">
        <v>387</v>
      </c>
      <c r="B1324" s="11">
        <v>1331</v>
      </c>
      <c r="C1324" t="s">
        <v>817</v>
      </c>
      <c r="D1324" s="21" t="s">
        <v>815</v>
      </c>
      <c r="E1324" s="27" t="s">
        <v>1527</v>
      </c>
      <c r="F1324" s="11" t="s">
        <v>439</v>
      </c>
      <c r="G1324" s="13">
        <v>18832.620757814908</v>
      </c>
      <c r="H1324" s="13">
        <v>21845.840079065292</v>
      </c>
      <c r="I1324" s="14">
        <v>41</v>
      </c>
      <c r="J1324" s="15">
        <v>44037</v>
      </c>
      <c r="K1324" s="15">
        <v>45246.5</v>
      </c>
      <c r="L1324" s="13">
        <v>864193.2</v>
      </c>
      <c r="M1324" s="13">
        <v>518515.91999999993</v>
      </c>
      <c r="N1324" s="13">
        <v>26214.718000000001</v>
      </c>
      <c r="O1324" s="13"/>
      <c r="P1324" s="13">
        <v>18832.620757814908</v>
      </c>
      <c r="Q1324" s="13">
        <v>18832.620757814908</v>
      </c>
      <c r="R1324" s="13">
        <v>18832.620757814908</v>
      </c>
      <c r="S1324" s="13">
        <v>18832.620757814908</v>
      </c>
      <c r="T1324" s="13">
        <v>18832.620757814908</v>
      </c>
      <c r="U1324" s="13">
        <v>18832.620757814908</v>
      </c>
      <c r="V1324" s="25">
        <v>18832.620757814908</v>
      </c>
      <c r="W1324" s="13"/>
      <c r="X1324" s="57"/>
      <c r="Y1324" s="13"/>
      <c r="Z1324" s="38">
        <v>18832.620757814908</v>
      </c>
      <c r="AA1324" s="38"/>
      <c r="AB1324" s="38"/>
      <c r="AC1324" s="38"/>
      <c r="AD1324" s="38"/>
      <c r="AE1324" s="38"/>
      <c r="AF1324" s="38"/>
      <c r="AG1324" s="38"/>
      <c r="AH1324" s="38"/>
      <c r="AI1324" s="38">
        <v>18832.620757814908</v>
      </c>
      <c r="AJ1324" s="38"/>
      <c r="AK1324" s="38"/>
      <c r="AL1324" s="38">
        <v>18832.620757814908</v>
      </c>
      <c r="AM1324" s="38">
        <v>18832.620757814908</v>
      </c>
      <c r="AN1324" s="38">
        <v>18832.620757814908</v>
      </c>
      <c r="AO1324" s="38">
        <v>0</v>
      </c>
      <c r="AP1324" s="38">
        <v>0</v>
      </c>
      <c r="AQ1324" s="38">
        <v>0</v>
      </c>
      <c r="AR1324" s="38">
        <v>0</v>
      </c>
      <c r="AS1324" s="38">
        <v>0</v>
      </c>
      <c r="AT1324" s="38">
        <v>0</v>
      </c>
      <c r="AU1324" s="38">
        <v>0</v>
      </c>
      <c r="AV1324" s="38">
        <v>0</v>
      </c>
      <c r="AW1324" s="38">
        <v>0</v>
      </c>
      <c r="AX1324" s="38">
        <v>0</v>
      </c>
      <c r="AY1324" s="38">
        <v>0</v>
      </c>
      <c r="AZ1324" s="38">
        <v>0</v>
      </c>
      <c r="BA1324" s="38">
        <v>0</v>
      </c>
      <c r="BB1324" s="38">
        <v>0</v>
      </c>
      <c r="BC1324" s="38">
        <v>0</v>
      </c>
      <c r="BD1324" s="38">
        <v>0</v>
      </c>
      <c r="BE1324" s="38">
        <v>0</v>
      </c>
      <c r="BF1324" s="38">
        <v>0</v>
      </c>
      <c r="BG1324" s="38">
        <v>0</v>
      </c>
      <c r="BH1324" s="38">
        <v>0</v>
      </c>
      <c r="BI1324" s="38">
        <v>0</v>
      </c>
      <c r="BJ1324" s="38">
        <v>0</v>
      </c>
      <c r="BK1324" s="38">
        <v>0</v>
      </c>
      <c r="BL1324" s="38">
        <v>0</v>
      </c>
      <c r="BM1324" s="38">
        <v>0</v>
      </c>
      <c r="BN1324" s="38">
        <v>0</v>
      </c>
      <c r="BO1324" s="38">
        <v>0</v>
      </c>
      <c r="BP1324" s="38"/>
      <c r="BQ1324" s="39"/>
      <c r="BR1324" s="39"/>
      <c r="BS1324" s="39"/>
      <c r="BT1324" s="39"/>
      <c r="BU1324" s="39"/>
      <c r="BV1324" s="39"/>
      <c r="BW1324" s="39"/>
      <c r="BX1324" s="39"/>
      <c r="BY1324" s="39"/>
      <c r="BZ1324" s="39"/>
      <c r="CA1324" s="39"/>
      <c r="CB1324" s="39"/>
      <c r="CF1324" s="18">
        <f t="shared" si="159"/>
        <v>112995.72454688944</v>
      </c>
      <c r="CG1324" s="18">
        <f t="shared" si="157"/>
        <v>-26214.718000000001</v>
      </c>
      <c r="CH1324" s="13">
        <f t="shared" si="158"/>
        <v>86781.006546889432</v>
      </c>
      <c r="CI1324" s="13">
        <f t="shared" si="160"/>
        <v>518515.91999999993</v>
      </c>
      <c r="CJ1324" s="13">
        <f t="shared" si="161"/>
        <v>605296.92654688936</v>
      </c>
      <c r="CK1324" s="13"/>
      <c r="CL1324" s="13">
        <f t="shared" si="162"/>
        <v>864193.2</v>
      </c>
      <c r="CN1324" t="s">
        <v>326</v>
      </c>
      <c r="CO1324" t="s">
        <v>213</v>
      </c>
      <c r="CP1324" t="s">
        <v>217</v>
      </c>
      <c r="CQ1324" t="s">
        <v>46</v>
      </c>
      <c r="CR1324" s="18">
        <f t="shared" si="163"/>
        <v>605296.92654688936</v>
      </c>
    </row>
    <row r="1325" spans="1:96" x14ac:dyDescent="0.25">
      <c r="A1325" t="s">
        <v>387</v>
      </c>
      <c r="B1325" s="11">
        <v>1331</v>
      </c>
      <c r="C1325" t="s">
        <v>817</v>
      </c>
      <c r="D1325" s="21" t="s">
        <v>815</v>
      </c>
      <c r="E1325" s="27" t="s">
        <v>1528</v>
      </c>
      <c r="F1325" s="11" t="s">
        <v>439</v>
      </c>
      <c r="G1325" s="13">
        <v>18832.620757814908</v>
      </c>
      <c r="H1325" s="13">
        <v>21845.840079065292</v>
      </c>
      <c r="I1325" s="14">
        <v>41</v>
      </c>
      <c r="J1325" s="15">
        <v>44037</v>
      </c>
      <c r="K1325" s="15">
        <v>45246.5</v>
      </c>
      <c r="L1325" s="13">
        <v>864193.2</v>
      </c>
      <c r="M1325" s="13">
        <v>518515.91999999993</v>
      </c>
      <c r="N1325" s="13">
        <v>26214.718000000001</v>
      </c>
      <c r="O1325" s="13"/>
      <c r="P1325" s="13">
        <v>18832.620757814908</v>
      </c>
      <c r="Q1325" s="13">
        <v>18832.620757814908</v>
      </c>
      <c r="R1325" s="13">
        <v>18832.620757814908</v>
      </c>
      <c r="S1325" s="13">
        <v>18832.620757814908</v>
      </c>
      <c r="T1325" s="13">
        <v>18832.620757814908</v>
      </c>
      <c r="U1325" s="13">
        <v>18832.620757814908</v>
      </c>
      <c r="V1325" s="25">
        <v>18832.620757814908</v>
      </c>
      <c r="W1325" s="13"/>
      <c r="X1325" s="57"/>
      <c r="Y1325" s="13"/>
      <c r="Z1325" s="38">
        <v>18832.620757814908</v>
      </c>
      <c r="AA1325" s="38"/>
      <c r="AB1325" s="38"/>
      <c r="AC1325" s="38"/>
      <c r="AD1325" s="38"/>
      <c r="AE1325" s="38"/>
      <c r="AF1325" s="38"/>
      <c r="AG1325" s="38"/>
      <c r="AH1325" s="38"/>
      <c r="AI1325" s="38">
        <v>18832.620757814908</v>
      </c>
      <c r="AJ1325" s="38"/>
      <c r="AK1325" s="38"/>
      <c r="AL1325" s="38">
        <v>18832.620757814908</v>
      </c>
      <c r="AM1325" s="38">
        <v>18832.620757814908</v>
      </c>
      <c r="AN1325" s="38">
        <v>18832.620757814908</v>
      </c>
      <c r="AO1325" s="38">
        <v>0</v>
      </c>
      <c r="AP1325" s="38">
        <v>0</v>
      </c>
      <c r="AQ1325" s="38">
        <v>0</v>
      </c>
      <c r="AR1325" s="38">
        <v>0</v>
      </c>
      <c r="AS1325" s="38">
        <v>0</v>
      </c>
      <c r="AT1325" s="38">
        <v>0</v>
      </c>
      <c r="AU1325" s="38">
        <v>0</v>
      </c>
      <c r="AV1325" s="38">
        <v>0</v>
      </c>
      <c r="AW1325" s="38">
        <v>0</v>
      </c>
      <c r="AX1325" s="38">
        <v>0</v>
      </c>
      <c r="AY1325" s="38">
        <v>0</v>
      </c>
      <c r="AZ1325" s="38">
        <v>0</v>
      </c>
      <c r="BA1325" s="38">
        <v>0</v>
      </c>
      <c r="BB1325" s="38">
        <v>0</v>
      </c>
      <c r="BC1325" s="38">
        <v>0</v>
      </c>
      <c r="BD1325" s="38">
        <v>0</v>
      </c>
      <c r="BE1325" s="38">
        <v>0</v>
      </c>
      <c r="BF1325" s="38">
        <v>0</v>
      </c>
      <c r="BG1325" s="38">
        <v>0</v>
      </c>
      <c r="BH1325" s="38">
        <v>0</v>
      </c>
      <c r="BI1325" s="38">
        <v>0</v>
      </c>
      <c r="BJ1325" s="38">
        <v>0</v>
      </c>
      <c r="BK1325" s="38">
        <v>0</v>
      </c>
      <c r="BL1325" s="38">
        <v>0</v>
      </c>
      <c r="BM1325" s="38">
        <v>0</v>
      </c>
      <c r="BN1325" s="38">
        <v>0</v>
      </c>
      <c r="BO1325" s="38">
        <v>0</v>
      </c>
      <c r="BP1325" s="38"/>
      <c r="BQ1325" s="39"/>
      <c r="BR1325" s="39"/>
      <c r="BS1325" s="39"/>
      <c r="BT1325" s="39"/>
      <c r="BU1325" s="39"/>
      <c r="BV1325" s="39"/>
      <c r="BW1325" s="39"/>
      <c r="BX1325" s="39"/>
      <c r="BY1325" s="39"/>
      <c r="BZ1325" s="39"/>
      <c r="CA1325" s="39"/>
      <c r="CB1325" s="39"/>
      <c r="CF1325" s="18">
        <f t="shared" si="159"/>
        <v>112995.72454688944</v>
      </c>
      <c r="CG1325" s="18">
        <f t="shared" si="157"/>
        <v>-26214.718000000001</v>
      </c>
      <c r="CH1325" s="13">
        <f t="shared" si="158"/>
        <v>86781.006546889432</v>
      </c>
      <c r="CI1325" s="13">
        <f t="shared" si="160"/>
        <v>518515.91999999993</v>
      </c>
      <c r="CJ1325" s="13">
        <f t="shared" si="161"/>
        <v>605296.92654688936</v>
      </c>
      <c r="CK1325" s="13"/>
      <c r="CL1325" s="13">
        <f t="shared" si="162"/>
        <v>864193.2</v>
      </c>
      <c r="CN1325" t="s">
        <v>326</v>
      </c>
      <c r="CO1325" t="s">
        <v>213</v>
      </c>
      <c r="CP1325" t="s">
        <v>217</v>
      </c>
      <c r="CQ1325" t="s">
        <v>46</v>
      </c>
      <c r="CR1325" s="18">
        <f t="shared" si="163"/>
        <v>605296.92654688936</v>
      </c>
    </row>
    <row r="1326" spans="1:96" x14ac:dyDescent="0.25">
      <c r="A1326" s="63" t="s">
        <v>29</v>
      </c>
      <c r="B1326" s="11">
        <v>1328</v>
      </c>
      <c r="C1326" s="52" t="s">
        <v>840</v>
      </c>
      <c r="D1326" s="21" t="s">
        <v>815</v>
      </c>
      <c r="E1326" s="27" t="s">
        <v>1529</v>
      </c>
      <c r="F1326" s="11" t="s">
        <v>439</v>
      </c>
      <c r="G1326" s="64">
        <v>12231.705258256728</v>
      </c>
      <c r="H1326" s="13">
        <v>14188.778099577805</v>
      </c>
      <c r="I1326" s="14">
        <v>41</v>
      </c>
      <c r="J1326" s="15">
        <v>44037</v>
      </c>
      <c r="K1326" s="15">
        <v>45246.5</v>
      </c>
      <c r="L1326" s="13">
        <v>516117.15</v>
      </c>
      <c r="M1326" s="13">
        <v>309670.28999999998</v>
      </c>
      <c r="N1326" s="13">
        <v>16251.0725</v>
      </c>
      <c r="O1326" s="64"/>
      <c r="P1326" s="64">
        <v>12231.705258256728</v>
      </c>
      <c r="Q1326" s="64">
        <v>12231.705258256728</v>
      </c>
      <c r="R1326" s="64">
        <v>12231.705258256728</v>
      </c>
      <c r="S1326" s="64">
        <v>12231.705258256728</v>
      </c>
      <c r="T1326" s="64">
        <v>12231.705258256728</v>
      </c>
      <c r="U1326" s="64">
        <v>12231.705258256728</v>
      </c>
      <c r="V1326" s="65">
        <v>12231.705258256728</v>
      </c>
      <c r="W1326" s="64"/>
      <c r="X1326" s="57"/>
      <c r="Y1326" s="64"/>
      <c r="Z1326" s="38">
        <v>12231.705258256728</v>
      </c>
      <c r="AA1326" s="38"/>
      <c r="AB1326" s="38"/>
      <c r="AC1326" s="38"/>
      <c r="AD1326" s="38"/>
      <c r="AE1326" s="38"/>
      <c r="AF1326" s="38"/>
      <c r="AG1326" s="38"/>
      <c r="AH1326" s="38"/>
      <c r="AI1326" s="38">
        <v>12231.705258256728</v>
      </c>
      <c r="AJ1326" s="38"/>
      <c r="AK1326" s="38"/>
      <c r="AL1326" s="38">
        <v>12231.705258256728</v>
      </c>
      <c r="AM1326" s="38">
        <v>12231.705258256728</v>
      </c>
      <c r="AN1326" s="38">
        <v>12231.705258256728</v>
      </c>
      <c r="AO1326" s="38">
        <v>12231.705258256728</v>
      </c>
      <c r="AP1326" s="38">
        <v>0</v>
      </c>
      <c r="AQ1326" s="38">
        <v>0</v>
      </c>
      <c r="AR1326" s="38">
        <v>0</v>
      </c>
      <c r="AS1326" s="38">
        <v>0</v>
      </c>
      <c r="AT1326" s="38">
        <v>0</v>
      </c>
      <c r="AU1326" s="38">
        <v>0</v>
      </c>
      <c r="AV1326" s="38">
        <v>0</v>
      </c>
      <c r="AW1326" s="38">
        <v>0</v>
      </c>
      <c r="AX1326" s="38">
        <v>0</v>
      </c>
      <c r="AY1326" s="38">
        <v>0</v>
      </c>
      <c r="AZ1326" s="38">
        <v>0</v>
      </c>
      <c r="BA1326" s="38">
        <v>0</v>
      </c>
      <c r="BB1326" s="38">
        <v>0</v>
      </c>
      <c r="BC1326" s="38">
        <v>0</v>
      </c>
      <c r="BD1326" s="38">
        <v>0</v>
      </c>
      <c r="BE1326" s="38">
        <v>0</v>
      </c>
      <c r="BF1326" s="38">
        <v>0</v>
      </c>
      <c r="BG1326" s="38">
        <v>0</v>
      </c>
      <c r="BH1326" s="38">
        <v>0</v>
      </c>
      <c r="BI1326" s="38">
        <v>0</v>
      </c>
      <c r="BJ1326" s="38">
        <v>0</v>
      </c>
      <c r="BK1326" s="38">
        <v>0</v>
      </c>
      <c r="BL1326" s="38">
        <v>0</v>
      </c>
      <c r="BM1326" s="38">
        <v>0</v>
      </c>
      <c r="BN1326" s="38">
        <v>0</v>
      </c>
      <c r="BO1326" s="38">
        <v>0</v>
      </c>
      <c r="BP1326" s="38"/>
      <c r="BQ1326" s="39"/>
      <c r="BR1326" s="39"/>
      <c r="BS1326" s="39"/>
      <c r="BT1326" s="39"/>
      <c r="BU1326" s="39"/>
      <c r="BV1326" s="39"/>
      <c r="BW1326" s="39"/>
      <c r="BX1326" s="39"/>
      <c r="BY1326" s="39"/>
      <c r="BZ1326" s="39"/>
      <c r="CA1326" s="39"/>
      <c r="CB1326" s="39"/>
      <c r="CF1326" s="18">
        <f t="shared" si="159"/>
        <v>85621.936807797101</v>
      </c>
      <c r="CG1326" s="18">
        <f t="shared" si="157"/>
        <v>-16251.0725</v>
      </c>
      <c r="CH1326" s="13">
        <f t="shared" si="158"/>
        <v>69370.864307797106</v>
      </c>
      <c r="CI1326" s="13">
        <f t="shared" si="160"/>
        <v>309670.28999999998</v>
      </c>
      <c r="CJ1326" s="13">
        <f t="shared" si="161"/>
        <v>379041.15430779709</v>
      </c>
      <c r="CK1326" s="13"/>
      <c r="CL1326" s="13">
        <f t="shared" si="162"/>
        <v>516117.15</v>
      </c>
      <c r="CN1326" t="s">
        <v>326</v>
      </c>
      <c r="CO1326" t="s">
        <v>213</v>
      </c>
      <c r="CP1326" t="s">
        <v>844</v>
      </c>
      <c r="CQ1326" t="s">
        <v>46</v>
      </c>
      <c r="CR1326" s="18">
        <f t="shared" si="163"/>
        <v>379041.15430779709</v>
      </c>
    </row>
    <row r="1327" spans="1:96" x14ac:dyDescent="0.25">
      <c r="A1327" t="s">
        <v>387</v>
      </c>
      <c r="B1327" s="11">
        <v>1331</v>
      </c>
      <c r="C1327" t="s">
        <v>1516</v>
      </c>
      <c r="D1327" s="21" t="s">
        <v>815</v>
      </c>
      <c r="E1327" s="27" t="s">
        <v>1530</v>
      </c>
      <c r="F1327" s="11" t="s">
        <v>439</v>
      </c>
      <c r="G1327" s="13">
        <v>19453.026393357337</v>
      </c>
      <c r="H1327" s="13">
        <v>22565.510616294509</v>
      </c>
      <c r="I1327" s="14">
        <v>42</v>
      </c>
      <c r="J1327" s="15">
        <v>44037</v>
      </c>
      <c r="K1327" s="15">
        <v>45276</v>
      </c>
      <c r="L1327" s="13">
        <v>864115.96</v>
      </c>
      <c r="M1327" s="13">
        <v>515013.11215999996</v>
      </c>
      <c r="N1327" s="13">
        <v>26167.07</v>
      </c>
      <c r="O1327" s="13"/>
      <c r="P1327" s="13">
        <v>19453.026393357337</v>
      </c>
      <c r="Q1327" s="13">
        <v>19453.026393357337</v>
      </c>
      <c r="R1327" s="13">
        <v>19453.026393357337</v>
      </c>
      <c r="S1327" s="13">
        <v>19453.026393357337</v>
      </c>
      <c r="T1327" s="13">
        <v>19453.026393357337</v>
      </c>
      <c r="U1327" s="13">
        <v>19453.026393357337</v>
      </c>
      <c r="V1327" s="25">
        <v>19453.026393357337</v>
      </c>
      <c r="W1327" s="13"/>
      <c r="X1327" s="57"/>
      <c r="Y1327" s="13"/>
      <c r="Z1327" s="38">
        <v>19453.026393357337</v>
      </c>
      <c r="AA1327" s="38"/>
      <c r="AB1327" s="38"/>
      <c r="AC1327" s="38"/>
      <c r="AD1327" s="38"/>
      <c r="AE1327" s="38"/>
      <c r="AF1327" s="38"/>
      <c r="AG1327" s="38"/>
      <c r="AH1327" s="38"/>
      <c r="AI1327" s="38">
        <v>19453.026393357337</v>
      </c>
      <c r="AJ1327" s="38"/>
      <c r="AK1327" s="38"/>
      <c r="AL1327" s="38">
        <v>19453.026393357337</v>
      </c>
      <c r="AM1327" s="38">
        <v>19453.026393357337</v>
      </c>
      <c r="AN1327" s="38">
        <v>19453.026393357337</v>
      </c>
      <c r="AO1327" s="38">
        <v>19453.026393357337</v>
      </c>
      <c r="AP1327" s="38">
        <v>0</v>
      </c>
      <c r="AQ1327" s="38">
        <v>0</v>
      </c>
      <c r="AR1327" s="38">
        <v>0</v>
      </c>
      <c r="AS1327" s="38">
        <v>0</v>
      </c>
      <c r="AT1327" s="38">
        <v>0</v>
      </c>
      <c r="AU1327" s="38">
        <v>0</v>
      </c>
      <c r="AV1327" s="38">
        <v>0</v>
      </c>
      <c r="AW1327" s="38">
        <v>0</v>
      </c>
      <c r="AX1327" s="38">
        <v>0</v>
      </c>
      <c r="AY1327" s="38">
        <v>0</v>
      </c>
      <c r="AZ1327" s="38">
        <v>0</v>
      </c>
      <c r="BA1327" s="38">
        <v>0</v>
      </c>
      <c r="BB1327" s="38">
        <v>0</v>
      </c>
      <c r="BC1327" s="38">
        <v>0</v>
      </c>
      <c r="BD1327" s="38">
        <v>0</v>
      </c>
      <c r="BE1327" s="38">
        <v>0</v>
      </c>
      <c r="BF1327" s="38">
        <v>0</v>
      </c>
      <c r="BG1327" s="38">
        <v>0</v>
      </c>
      <c r="BH1327" s="38">
        <v>0</v>
      </c>
      <c r="BI1327" s="38">
        <v>0</v>
      </c>
      <c r="BJ1327" s="38">
        <v>0</v>
      </c>
      <c r="BK1327" s="38">
        <v>0</v>
      </c>
      <c r="BL1327" s="38">
        <v>0</v>
      </c>
      <c r="BM1327" s="38">
        <v>0</v>
      </c>
      <c r="BN1327" s="38">
        <v>0</v>
      </c>
      <c r="BO1327" s="38">
        <v>0</v>
      </c>
      <c r="BP1327" s="38"/>
      <c r="BQ1327" s="39"/>
      <c r="BR1327" s="39"/>
      <c r="BS1327" s="39"/>
      <c r="BT1327" s="39"/>
      <c r="BU1327" s="39"/>
      <c r="BV1327" s="39"/>
      <c r="BW1327" s="39"/>
      <c r="BX1327" s="39"/>
      <c r="BY1327" s="39"/>
      <c r="BZ1327" s="39"/>
      <c r="CA1327" s="39"/>
      <c r="CB1327" s="39"/>
      <c r="CF1327" s="18">
        <f t="shared" si="159"/>
        <v>136171.18475350138</v>
      </c>
      <c r="CG1327" s="18">
        <f t="shared" si="157"/>
        <v>-26167.07</v>
      </c>
      <c r="CH1327" s="13">
        <f t="shared" si="158"/>
        <v>110004.11475350137</v>
      </c>
      <c r="CI1327" s="13">
        <f t="shared" si="160"/>
        <v>515013.11215999996</v>
      </c>
      <c r="CJ1327" s="13">
        <f t="shared" si="161"/>
        <v>625017.22691350128</v>
      </c>
      <c r="CK1327" s="13"/>
      <c r="CL1327" s="13">
        <f t="shared" si="162"/>
        <v>864115.96</v>
      </c>
      <c r="CN1327" t="s">
        <v>326</v>
      </c>
      <c r="CO1327" t="s">
        <v>213</v>
      </c>
      <c r="CP1327" t="s">
        <v>509</v>
      </c>
      <c r="CQ1327" t="s">
        <v>46</v>
      </c>
      <c r="CR1327" s="18">
        <f t="shared" si="163"/>
        <v>625017.22691350128</v>
      </c>
    </row>
    <row r="1328" spans="1:96" x14ac:dyDescent="0.25">
      <c r="A1328" t="s">
        <v>387</v>
      </c>
      <c r="B1328" s="11">
        <v>1331</v>
      </c>
      <c r="C1328" t="s">
        <v>817</v>
      </c>
      <c r="D1328" s="21" t="s">
        <v>815</v>
      </c>
      <c r="E1328" s="11" t="s">
        <v>1531</v>
      </c>
      <c r="F1328" s="11" t="s">
        <v>439</v>
      </c>
      <c r="G1328" s="13">
        <v>18832.620757814908</v>
      </c>
      <c r="H1328" s="13">
        <v>21845.840079065292</v>
      </c>
      <c r="I1328" s="14">
        <v>41</v>
      </c>
      <c r="J1328" s="15">
        <v>44037</v>
      </c>
      <c r="K1328" s="15">
        <v>45246.5</v>
      </c>
      <c r="L1328" s="13">
        <v>864193.2</v>
      </c>
      <c r="M1328" s="13">
        <v>518515.91999999993</v>
      </c>
      <c r="N1328" s="13">
        <v>26214.718000000001</v>
      </c>
      <c r="O1328" s="13"/>
      <c r="P1328" s="13">
        <v>18832.620757814908</v>
      </c>
      <c r="Q1328" s="13">
        <v>18832.620757814908</v>
      </c>
      <c r="R1328" s="13">
        <v>18832.620757814908</v>
      </c>
      <c r="S1328" s="13">
        <v>18832.620757814908</v>
      </c>
      <c r="T1328" s="13">
        <v>18832.620757814908</v>
      </c>
      <c r="U1328" s="13">
        <v>18832.620757814908</v>
      </c>
      <c r="V1328" s="25">
        <v>18832.620757814908</v>
      </c>
      <c r="W1328" s="13"/>
      <c r="X1328" s="57"/>
      <c r="Y1328" s="13"/>
      <c r="Z1328" s="38">
        <v>18832.620757814908</v>
      </c>
      <c r="AA1328" s="38"/>
      <c r="AB1328" s="38"/>
      <c r="AC1328" s="38"/>
      <c r="AD1328" s="38"/>
      <c r="AE1328" s="38"/>
      <c r="AF1328" s="38"/>
      <c r="AG1328" s="38"/>
      <c r="AH1328" s="38"/>
      <c r="AI1328" s="38">
        <v>18832.620757814908</v>
      </c>
      <c r="AJ1328" s="38"/>
      <c r="AK1328" s="38"/>
      <c r="AL1328" s="38">
        <v>18832.620757814908</v>
      </c>
      <c r="AM1328" s="38">
        <v>18832.620757814908</v>
      </c>
      <c r="AN1328" s="38">
        <v>18832.620757814908</v>
      </c>
      <c r="AO1328" s="38">
        <v>0</v>
      </c>
      <c r="AP1328" s="38">
        <v>0</v>
      </c>
      <c r="AQ1328" s="38">
        <v>0</v>
      </c>
      <c r="AR1328" s="38">
        <v>0</v>
      </c>
      <c r="AS1328" s="38">
        <v>0</v>
      </c>
      <c r="AT1328" s="38">
        <v>0</v>
      </c>
      <c r="AU1328" s="38">
        <v>0</v>
      </c>
      <c r="AV1328" s="38">
        <v>0</v>
      </c>
      <c r="AW1328" s="38">
        <v>0</v>
      </c>
      <c r="AX1328" s="38">
        <v>0</v>
      </c>
      <c r="AY1328" s="38">
        <v>0</v>
      </c>
      <c r="AZ1328" s="38">
        <v>0</v>
      </c>
      <c r="BA1328" s="38">
        <v>0</v>
      </c>
      <c r="BB1328" s="38">
        <v>0</v>
      </c>
      <c r="BC1328" s="38">
        <v>0</v>
      </c>
      <c r="BD1328" s="38">
        <v>0</v>
      </c>
      <c r="BE1328" s="38">
        <v>0</v>
      </c>
      <c r="BF1328" s="38">
        <v>0</v>
      </c>
      <c r="BG1328" s="38">
        <v>0</v>
      </c>
      <c r="BH1328" s="38">
        <v>0</v>
      </c>
      <c r="BI1328" s="38">
        <v>0</v>
      </c>
      <c r="BJ1328" s="38">
        <v>0</v>
      </c>
      <c r="BK1328" s="38">
        <v>0</v>
      </c>
      <c r="BL1328" s="38">
        <v>0</v>
      </c>
      <c r="BM1328" s="38">
        <v>0</v>
      </c>
      <c r="BN1328" s="38">
        <v>0</v>
      </c>
      <c r="BO1328" s="38">
        <v>0</v>
      </c>
      <c r="BP1328" s="38"/>
      <c r="BQ1328" s="39"/>
      <c r="BR1328" s="39"/>
      <c r="BS1328" s="39"/>
      <c r="BT1328" s="39"/>
      <c r="BU1328" s="39"/>
      <c r="BV1328" s="39"/>
      <c r="BW1328" s="39"/>
      <c r="BX1328" s="39"/>
      <c r="BY1328" s="39"/>
      <c r="BZ1328" s="39"/>
      <c r="CA1328" s="39"/>
      <c r="CB1328" s="39"/>
      <c r="CF1328" s="18">
        <f t="shared" si="159"/>
        <v>112995.72454688944</v>
      </c>
      <c r="CG1328" s="18">
        <f t="shared" si="157"/>
        <v>-26214.718000000001</v>
      </c>
      <c r="CH1328" s="13">
        <f t="shared" si="158"/>
        <v>86781.006546889432</v>
      </c>
      <c r="CI1328" s="13">
        <f t="shared" si="160"/>
        <v>518515.91999999993</v>
      </c>
      <c r="CJ1328" s="13">
        <f t="shared" si="161"/>
        <v>605296.92654688936</v>
      </c>
      <c r="CK1328" s="13"/>
      <c r="CL1328" s="13">
        <f t="shared" si="162"/>
        <v>864193.2</v>
      </c>
      <c r="CN1328" t="s">
        <v>326</v>
      </c>
      <c r="CO1328" t="s">
        <v>213</v>
      </c>
      <c r="CP1328" t="s">
        <v>217</v>
      </c>
      <c r="CQ1328" t="s">
        <v>46</v>
      </c>
      <c r="CR1328" s="18">
        <f t="shared" si="163"/>
        <v>605296.92654688936</v>
      </c>
    </row>
    <row r="1329" spans="1:96" x14ac:dyDescent="0.25">
      <c r="A1329" t="s">
        <v>387</v>
      </c>
      <c r="B1329" s="11">
        <v>1331</v>
      </c>
      <c r="C1329" t="s">
        <v>853</v>
      </c>
      <c r="D1329" s="21" t="s">
        <v>815</v>
      </c>
      <c r="E1329" s="11" t="s">
        <v>1532</v>
      </c>
      <c r="F1329" s="11" t="s">
        <v>439</v>
      </c>
      <c r="G1329" s="13">
        <v>28931.760421390656</v>
      </c>
      <c r="H1329" s="13">
        <v>33560.842088813159</v>
      </c>
      <c r="I1329" s="14">
        <v>64</v>
      </c>
      <c r="J1329" s="15">
        <v>44037</v>
      </c>
      <c r="K1329" s="15">
        <v>45925</v>
      </c>
      <c r="L1329" s="13">
        <v>1529032.85</v>
      </c>
      <c r="M1329" s="13">
        <v>672774.45400000003</v>
      </c>
      <c r="N1329" s="13">
        <v>0</v>
      </c>
      <c r="O1329" s="13"/>
      <c r="P1329" s="13">
        <v>28931.760421390656</v>
      </c>
      <c r="Q1329" s="13">
        <v>28931.760421390656</v>
      </c>
      <c r="R1329" s="13">
        <v>28931.760421390656</v>
      </c>
      <c r="S1329" s="13">
        <v>28931.760421390656</v>
      </c>
      <c r="T1329" s="13">
        <v>28931.760421390656</v>
      </c>
      <c r="U1329" s="13">
        <v>28931.760421390656</v>
      </c>
      <c r="V1329" s="25">
        <v>28931.760421390656</v>
      </c>
      <c r="W1329" s="13"/>
      <c r="X1329" s="57"/>
      <c r="Y1329" s="13"/>
      <c r="Z1329" s="38">
        <v>28931.760421390656</v>
      </c>
      <c r="AA1329" s="38"/>
      <c r="AB1329" s="38"/>
      <c r="AC1329" s="38"/>
      <c r="AD1329" s="38"/>
      <c r="AE1329" s="38"/>
      <c r="AF1329" s="38"/>
      <c r="AG1329" s="38"/>
      <c r="AH1329" s="38"/>
      <c r="AI1329" s="38">
        <v>28931.760421390656</v>
      </c>
      <c r="AJ1329" s="38"/>
      <c r="AK1329" s="38"/>
      <c r="AL1329" s="38">
        <v>28931.760421390656</v>
      </c>
      <c r="AM1329" s="38">
        <v>28931.760421390656</v>
      </c>
      <c r="AN1329" s="38">
        <v>28931.760421390656</v>
      </c>
      <c r="AO1329" s="38">
        <v>28931.760421390656</v>
      </c>
      <c r="AP1329" s="38">
        <v>28931.760421390656</v>
      </c>
      <c r="AQ1329" s="38">
        <v>28931.760421390656</v>
      </c>
      <c r="AR1329" s="38">
        <v>28931.760421390656</v>
      </c>
      <c r="AS1329" s="38">
        <v>28931.760421390656</v>
      </c>
      <c r="AT1329" s="38">
        <v>28931.760421390656</v>
      </c>
      <c r="AU1329" s="38">
        <v>28931.760421390656</v>
      </c>
      <c r="AV1329" s="38">
        <v>28931.760421390656</v>
      </c>
      <c r="AW1329" s="38">
        <v>28931.760421390656</v>
      </c>
      <c r="AX1329" s="38">
        <v>28931.760421390656</v>
      </c>
      <c r="AY1329" s="38">
        <v>28931.760421390656</v>
      </c>
      <c r="AZ1329" s="38">
        <v>28931.760421390656</v>
      </c>
      <c r="BA1329" s="38">
        <v>28931.760421390656</v>
      </c>
      <c r="BB1329" s="38">
        <v>28931.760421390656</v>
      </c>
      <c r="BC1329" s="38">
        <v>28931.760421390656</v>
      </c>
      <c r="BD1329" s="38">
        <v>28931.760421390656</v>
      </c>
      <c r="BE1329" s="38">
        <v>28931.760421390656</v>
      </c>
      <c r="BF1329" s="38">
        <v>28931.760421390656</v>
      </c>
      <c r="BG1329" s="38">
        <v>28931.760421390656</v>
      </c>
      <c r="BH1329" s="38">
        <v>28931.760421390656</v>
      </c>
      <c r="BI1329" s="38">
        <v>28931.760421390656</v>
      </c>
      <c r="BJ1329" s="38">
        <v>28931.760421390656</v>
      </c>
      <c r="BK1329" s="38">
        <v>28931.760421390656</v>
      </c>
      <c r="BL1329" s="38">
        <v>0</v>
      </c>
      <c r="BM1329" s="38">
        <v>0</v>
      </c>
      <c r="BN1329" s="38">
        <v>0</v>
      </c>
      <c r="BO1329" s="38">
        <v>0</v>
      </c>
      <c r="BP1329" s="38"/>
      <c r="BQ1329" s="39"/>
      <c r="BR1329" s="39"/>
      <c r="BS1329" s="39"/>
      <c r="BT1329" s="39"/>
      <c r="BU1329" s="39"/>
      <c r="BV1329" s="39"/>
      <c r="BW1329" s="39"/>
      <c r="BX1329" s="39"/>
      <c r="BY1329" s="39"/>
      <c r="BZ1329" s="39"/>
      <c r="CA1329" s="39"/>
      <c r="CB1329" s="39"/>
      <c r="CF1329" s="18">
        <f t="shared" si="159"/>
        <v>839021.05222032883</v>
      </c>
      <c r="CG1329" s="18">
        <f t="shared" si="157"/>
        <v>0</v>
      </c>
      <c r="CH1329" s="13">
        <f t="shared" si="158"/>
        <v>839021.05222032883</v>
      </c>
      <c r="CI1329" s="13">
        <f t="shared" si="160"/>
        <v>672774.45400000003</v>
      </c>
      <c r="CJ1329" s="13">
        <f t="shared" si="161"/>
        <v>1511795.5062203289</v>
      </c>
      <c r="CK1329" s="13"/>
      <c r="CL1329" s="13">
        <f t="shared" si="162"/>
        <v>1529032.85</v>
      </c>
      <c r="CN1329" t="s">
        <v>326</v>
      </c>
      <c r="CO1329" t="s">
        <v>213</v>
      </c>
      <c r="CP1329" t="s">
        <v>509</v>
      </c>
      <c r="CQ1329" t="s">
        <v>46</v>
      </c>
      <c r="CR1329" s="18">
        <f t="shared" si="163"/>
        <v>1511795.5062203289</v>
      </c>
    </row>
    <row r="1330" spans="1:96" x14ac:dyDescent="0.25">
      <c r="A1330" t="s">
        <v>387</v>
      </c>
      <c r="B1330" s="11">
        <v>1331</v>
      </c>
      <c r="C1330" t="s">
        <v>853</v>
      </c>
      <c r="D1330" s="21" t="s">
        <v>815</v>
      </c>
      <c r="E1330" s="11" t="s">
        <v>1533</v>
      </c>
      <c r="F1330" s="11" t="s">
        <v>439</v>
      </c>
      <c r="G1330" s="13">
        <v>28931.760421390656</v>
      </c>
      <c r="H1330" s="13">
        <v>33560.842088813159</v>
      </c>
      <c r="I1330" s="14">
        <v>64</v>
      </c>
      <c r="J1330" s="15">
        <v>44037</v>
      </c>
      <c r="K1330" s="15">
        <v>45925</v>
      </c>
      <c r="L1330" s="13">
        <v>1529032.85</v>
      </c>
      <c r="M1330" s="13">
        <v>672774.45400000003</v>
      </c>
      <c r="N1330" s="13">
        <v>0</v>
      </c>
      <c r="O1330" s="13"/>
      <c r="P1330" s="13">
        <v>28931.760421390656</v>
      </c>
      <c r="Q1330" s="13">
        <v>28931.760421390656</v>
      </c>
      <c r="R1330" s="13">
        <v>28931.760421390656</v>
      </c>
      <c r="S1330" s="13">
        <v>28931.760421390656</v>
      </c>
      <c r="T1330" s="13">
        <v>28931.760421390656</v>
      </c>
      <c r="U1330" s="13">
        <v>28931.760421390656</v>
      </c>
      <c r="V1330" s="25">
        <v>28931.760421390656</v>
      </c>
      <c r="W1330" s="13"/>
      <c r="X1330" s="57"/>
      <c r="Y1330" s="13"/>
      <c r="Z1330" s="38">
        <v>28931.760421390656</v>
      </c>
      <c r="AA1330" s="38"/>
      <c r="AB1330" s="38"/>
      <c r="AC1330" s="38"/>
      <c r="AD1330" s="38"/>
      <c r="AE1330" s="38"/>
      <c r="AF1330" s="38"/>
      <c r="AG1330" s="38"/>
      <c r="AH1330" s="38"/>
      <c r="AI1330" s="38">
        <v>28931.760421390656</v>
      </c>
      <c r="AJ1330" s="38"/>
      <c r="AK1330" s="38"/>
      <c r="AL1330" s="38">
        <v>28931.760421390656</v>
      </c>
      <c r="AM1330" s="38">
        <v>28931.760421390656</v>
      </c>
      <c r="AN1330" s="38">
        <v>28931.760421390656</v>
      </c>
      <c r="AO1330" s="38">
        <v>28931.760421390656</v>
      </c>
      <c r="AP1330" s="38">
        <v>28931.760421390656</v>
      </c>
      <c r="AQ1330" s="38">
        <v>28931.760421390656</v>
      </c>
      <c r="AR1330" s="38">
        <v>28931.760421390656</v>
      </c>
      <c r="AS1330" s="38">
        <v>28931.760421390656</v>
      </c>
      <c r="AT1330" s="38">
        <v>28931.760421390656</v>
      </c>
      <c r="AU1330" s="38">
        <v>28931.760421390656</v>
      </c>
      <c r="AV1330" s="38">
        <v>28931.760421390656</v>
      </c>
      <c r="AW1330" s="38">
        <v>28931.760421390656</v>
      </c>
      <c r="AX1330" s="38">
        <v>28931.760421390656</v>
      </c>
      <c r="AY1330" s="38">
        <v>28931.760421390656</v>
      </c>
      <c r="AZ1330" s="38">
        <v>28931.760421390656</v>
      </c>
      <c r="BA1330" s="38">
        <v>28931.760421390656</v>
      </c>
      <c r="BB1330" s="38">
        <v>28931.760421390656</v>
      </c>
      <c r="BC1330" s="38">
        <v>28931.760421390656</v>
      </c>
      <c r="BD1330" s="38">
        <v>28931.760421390656</v>
      </c>
      <c r="BE1330" s="38">
        <v>28931.760421390656</v>
      </c>
      <c r="BF1330" s="38">
        <v>28931.760421390656</v>
      </c>
      <c r="BG1330" s="38">
        <v>28931.760421390656</v>
      </c>
      <c r="BH1330" s="38">
        <v>28931.760421390656</v>
      </c>
      <c r="BI1330" s="38">
        <v>28931.760421390656</v>
      </c>
      <c r="BJ1330" s="38">
        <v>28931.760421390656</v>
      </c>
      <c r="BK1330" s="38">
        <v>28931.760421390656</v>
      </c>
      <c r="BL1330" s="38">
        <v>0</v>
      </c>
      <c r="BM1330" s="38">
        <v>0</v>
      </c>
      <c r="BN1330" s="38">
        <v>0</v>
      </c>
      <c r="BO1330" s="38">
        <v>0</v>
      </c>
      <c r="BP1330" s="38"/>
      <c r="BQ1330" s="39"/>
      <c r="BR1330" s="39"/>
      <c r="BS1330" s="39"/>
      <c r="BT1330" s="39"/>
      <c r="BU1330" s="39"/>
      <c r="BV1330" s="39"/>
      <c r="BW1330" s="39"/>
      <c r="BX1330" s="39"/>
      <c r="BY1330" s="39"/>
      <c r="BZ1330" s="39"/>
      <c r="CA1330" s="39"/>
      <c r="CB1330" s="39"/>
      <c r="CF1330" s="18">
        <f t="shared" si="159"/>
        <v>839021.05222032883</v>
      </c>
      <c r="CG1330" s="18">
        <f t="shared" si="157"/>
        <v>0</v>
      </c>
      <c r="CH1330" s="13">
        <f t="shared" si="158"/>
        <v>839021.05222032883</v>
      </c>
      <c r="CI1330" s="13">
        <f t="shared" si="160"/>
        <v>672774.45400000003</v>
      </c>
      <c r="CJ1330" s="13">
        <f t="shared" si="161"/>
        <v>1511795.5062203289</v>
      </c>
      <c r="CK1330" s="13"/>
      <c r="CL1330" s="13">
        <f t="shared" si="162"/>
        <v>1529032.85</v>
      </c>
      <c r="CN1330" t="s">
        <v>326</v>
      </c>
      <c r="CO1330" t="s">
        <v>213</v>
      </c>
      <c r="CP1330" t="s">
        <v>509</v>
      </c>
      <c r="CQ1330" t="s">
        <v>46</v>
      </c>
      <c r="CR1330" s="18">
        <f t="shared" si="163"/>
        <v>1511795.5062203289</v>
      </c>
    </row>
    <row r="1331" spans="1:96" x14ac:dyDescent="0.25">
      <c r="A1331" t="s">
        <v>387</v>
      </c>
      <c r="B1331" s="11">
        <v>1331</v>
      </c>
      <c r="C1331" t="s">
        <v>853</v>
      </c>
      <c r="D1331" s="21" t="s">
        <v>815</v>
      </c>
      <c r="E1331" s="11" t="s">
        <v>1534</v>
      </c>
      <c r="F1331" s="11" t="s">
        <v>439</v>
      </c>
      <c r="G1331" s="13">
        <v>28931.760421390656</v>
      </c>
      <c r="H1331" s="13">
        <v>33560.842088813159</v>
      </c>
      <c r="I1331" s="14">
        <v>64</v>
      </c>
      <c r="J1331" s="15">
        <v>44037</v>
      </c>
      <c r="K1331" s="15">
        <v>45925</v>
      </c>
      <c r="L1331" s="13">
        <v>1529032.85</v>
      </c>
      <c r="M1331" s="13">
        <v>672774.45400000003</v>
      </c>
      <c r="N1331" s="13">
        <v>0</v>
      </c>
      <c r="O1331" s="13"/>
      <c r="P1331" s="13">
        <v>28931.760421390656</v>
      </c>
      <c r="Q1331" s="13">
        <v>28931.760421390656</v>
      </c>
      <c r="R1331" s="13">
        <v>28931.760421390656</v>
      </c>
      <c r="S1331" s="13">
        <v>28931.760421390656</v>
      </c>
      <c r="T1331" s="13">
        <v>28931.760421390656</v>
      </c>
      <c r="U1331" s="13">
        <v>28931.760421390656</v>
      </c>
      <c r="V1331" s="25">
        <v>28931.760421390656</v>
      </c>
      <c r="W1331" s="13"/>
      <c r="X1331" s="57"/>
      <c r="Y1331" s="13"/>
      <c r="Z1331" s="38">
        <v>28931.760421390656</v>
      </c>
      <c r="AA1331" s="38"/>
      <c r="AB1331" s="38"/>
      <c r="AC1331" s="38"/>
      <c r="AD1331" s="38"/>
      <c r="AE1331" s="38"/>
      <c r="AF1331" s="38"/>
      <c r="AG1331" s="38"/>
      <c r="AH1331" s="38"/>
      <c r="AI1331" s="38">
        <v>28931.760421390656</v>
      </c>
      <c r="AJ1331" s="38"/>
      <c r="AK1331" s="38"/>
      <c r="AL1331" s="38">
        <v>28931.760421390656</v>
      </c>
      <c r="AM1331" s="38">
        <v>28931.760421390656</v>
      </c>
      <c r="AN1331" s="38">
        <v>28931.760421390656</v>
      </c>
      <c r="AO1331" s="38">
        <v>28931.760421390656</v>
      </c>
      <c r="AP1331" s="38">
        <v>28931.760421390656</v>
      </c>
      <c r="AQ1331" s="38">
        <v>28931.760421390656</v>
      </c>
      <c r="AR1331" s="38">
        <v>28931.760421390656</v>
      </c>
      <c r="AS1331" s="38">
        <v>28931.760421390656</v>
      </c>
      <c r="AT1331" s="38">
        <v>28931.760421390656</v>
      </c>
      <c r="AU1331" s="38">
        <v>28931.760421390656</v>
      </c>
      <c r="AV1331" s="38">
        <v>28931.760421390656</v>
      </c>
      <c r="AW1331" s="38">
        <v>28931.760421390656</v>
      </c>
      <c r="AX1331" s="38">
        <v>28931.760421390656</v>
      </c>
      <c r="AY1331" s="38">
        <v>28931.760421390656</v>
      </c>
      <c r="AZ1331" s="38">
        <v>28931.760421390656</v>
      </c>
      <c r="BA1331" s="38">
        <v>28931.760421390656</v>
      </c>
      <c r="BB1331" s="38">
        <v>28931.760421390656</v>
      </c>
      <c r="BC1331" s="38">
        <v>28931.760421390656</v>
      </c>
      <c r="BD1331" s="38">
        <v>28931.760421390656</v>
      </c>
      <c r="BE1331" s="38">
        <v>28931.760421390656</v>
      </c>
      <c r="BF1331" s="38">
        <v>28931.760421390656</v>
      </c>
      <c r="BG1331" s="38">
        <v>28931.760421390656</v>
      </c>
      <c r="BH1331" s="38">
        <v>28931.760421390656</v>
      </c>
      <c r="BI1331" s="38">
        <v>28931.760421390656</v>
      </c>
      <c r="BJ1331" s="38">
        <v>28931.760421390656</v>
      </c>
      <c r="BK1331" s="38">
        <v>28931.760421390656</v>
      </c>
      <c r="BL1331" s="38">
        <v>0</v>
      </c>
      <c r="BM1331" s="38">
        <v>0</v>
      </c>
      <c r="BN1331" s="38">
        <v>0</v>
      </c>
      <c r="BO1331" s="38">
        <v>0</v>
      </c>
      <c r="BP1331" s="38"/>
      <c r="BQ1331" s="39"/>
      <c r="BR1331" s="39"/>
      <c r="BS1331" s="39"/>
      <c r="BT1331" s="39"/>
      <c r="BU1331" s="39"/>
      <c r="BV1331" s="39"/>
      <c r="BW1331" s="39"/>
      <c r="BX1331" s="39"/>
      <c r="BY1331" s="39"/>
      <c r="BZ1331" s="39"/>
      <c r="CA1331" s="39"/>
      <c r="CB1331" s="39"/>
      <c r="CF1331" s="18">
        <f t="shared" si="159"/>
        <v>839021.05222032883</v>
      </c>
      <c r="CG1331" s="18">
        <f t="shared" si="157"/>
        <v>0</v>
      </c>
      <c r="CH1331" s="13">
        <f t="shared" si="158"/>
        <v>839021.05222032883</v>
      </c>
      <c r="CI1331" s="13">
        <f t="shared" si="160"/>
        <v>672774.45400000003</v>
      </c>
      <c r="CJ1331" s="13">
        <f t="shared" si="161"/>
        <v>1511795.5062203289</v>
      </c>
      <c r="CK1331" s="13"/>
      <c r="CL1331" s="13">
        <f t="shared" si="162"/>
        <v>1529032.85</v>
      </c>
      <c r="CN1331" t="s">
        <v>326</v>
      </c>
      <c r="CO1331" t="s">
        <v>213</v>
      </c>
      <c r="CP1331" t="s">
        <v>509</v>
      </c>
      <c r="CQ1331" t="s">
        <v>46</v>
      </c>
      <c r="CR1331" s="18">
        <f t="shared" si="163"/>
        <v>1511795.5062203289</v>
      </c>
    </row>
    <row r="1332" spans="1:96" x14ac:dyDescent="0.25">
      <c r="A1332" t="s">
        <v>387</v>
      </c>
      <c r="B1332" s="11">
        <v>1331</v>
      </c>
      <c r="C1332" t="s">
        <v>853</v>
      </c>
      <c r="D1332" s="21" t="s">
        <v>815</v>
      </c>
      <c r="E1332" s="11" t="s">
        <v>1535</v>
      </c>
      <c r="F1332" s="11" t="s">
        <v>439</v>
      </c>
      <c r="G1332" s="13">
        <v>28931.760421390656</v>
      </c>
      <c r="H1332" s="13">
        <v>33560.842088813159</v>
      </c>
      <c r="I1332" s="14">
        <v>64</v>
      </c>
      <c r="J1332" s="15">
        <v>44037</v>
      </c>
      <c r="K1332" s="15">
        <v>45925</v>
      </c>
      <c r="L1332" s="13">
        <v>1529032.85</v>
      </c>
      <c r="M1332" s="13">
        <v>672774.45400000003</v>
      </c>
      <c r="N1332" s="13">
        <v>0</v>
      </c>
      <c r="O1332" s="13"/>
      <c r="P1332" s="13">
        <v>28931.760421390656</v>
      </c>
      <c r="Q1332" s="13">
        <v>28931.760421390656</v>
      </c>
      <c r="R1332" s="13">
        <v>28931.760421390656</v>
      </c>
      <c r="S1332" s="13">
        <v>28931.760421390656</v>
      </c>
      <c r="T1332" s="13">
        <v>28931.760421390656</v>
      </c>
      <c r="U1332" s="13">
        <v>28931.760421390656</v>
      </c>
      <c r="V1332" s="25">
        <v>28931.760421390656</v>
      </c>
      <c r="W1332" s="13"/>
      <c r="X1332" s="57"/>
      <c r="Y1332" s="13"/>
      <c r="Z1332" s="38">
        <v>28931.760421390656</v>
      </c>
      <c r="AA1332" s="38"/>
      <c r="AB1332" s="38"/>
      <c r="AC1332" s="38"/>
      <c r="AD1332" s="38"/>
      <c r="AE1332" s="38"/>
      <c r="AF1332" s="38"/>
      <c r="AG1332" s="38"/>
      <c r="AH1332" s="38"/>
      <c r="AI1332" s="38">
        <v>28931.760421390656</v>
      </c>
      <c r="AJ1332" s="38"/>
      <c r="AK1332" s="38"/>
      <c r="AL1332" s="38">
        <v>28931.760421390656</v>
      </c>
      <c r="AM1332" s="38">
        <v>28931.760421390656</v>
      </c>
      <c r="AN1332" s="38">
        <v>28931.760421390656</v>
      </c>
      <c r="AO1332" s="38">
        <v>28931.760421390656</v>
      </c>
      <c r="AP1332" s="38">
        <v>28931.760421390656</v>
      </c>
      <c r="AQ1332" s="38">
        <v>28931.760421390656</v>
      </c>
      <c r="AR1332" s="38">
        <v>28931.760421390656</v>
      </c>
      <c r="AS1332" s="38">
        <v>28931.760421390656</v>
      </c>
      <c r="AT1332" s="38">
        <v>28931.760421390656</v>
      </c>
      <c r="AU1332" s="38">
        <v>28931.760421390656</v>
      </c>
      <c r="AV1332" s="38">
        <v>28931.760421390656</v>
      </c>
      <c r="AW1332" s="38">
        <v>28931.760421390656</v>
      </c>
      <c r="AX1332" s="38">
        <v>28931.760421390656</v>
      </c>
      <c r="AY1332" s="38">
        <v>28931.760421390656</v>
      </c>
      <c r="AZ1332" s="38">
        <v>28931.760421390656</v>
      </c>
      <c r="BA1332" s="38">
        <v>28931.760421390656</v>
      </c>
      <c r="BB1332" s="38">
        <v>28931.760421390656</v>
      </c>
      <c r="BC1332" s="38">
        <v>28931.760421390656</v>
      </c>
      <c r="BD1332" s="38">
        <v>28931.760421390656</v>
      </c>
      <c r="BE1332" s="38">
        <v>28931.760421390656</v>
      </c>
      <c r="BF1332" s="38">
        <v>28931.760421390656</v>
      </c>
      <c r="BG1332" s="38">
        <v>28931.760421390656</v>
      </c>
      <c r="BH1332" s="38">
        <v>28931.760421390656</v>
      </c>
      <c r="BI1332" s="38">
        <v>28931.760421390656</v>
      </c>
      <c r="BJ1332" s="38">
        <v>28931.760421390656</v>
      </c>
      <c r="BK1332" s="38">
        <v>28931.760421390656</v>
      </c>
      <c r="BL1332" s="38">
        <v>0</v>
      </c>
      <c r="BM1332" s="38">
        <v>0</v>
      </c>
      <c r="BN1332" s="38">
        <v>0</v>
      </c>
      <c r="BO1332" s="38">
        <v>0</v>
      </c>
      <c r="BP1332" s="38"/>
      <c r="BQ1332" s="39"/>
      <c r="BR1332" s="39"/>
      <c r="BS1332" s="39"/>
      <c r="BT1332" s="39"/>
      <c r="BU1332" s="39"/>
      <c r="BV1332" s="39"/>
      <c r="BW1332" s="39"/>
      <c r="BX1332" s="39"/>
      <c r="BY1332" s="39"/>
      <c r="BZ1332" s="39"/>
      <c r="CA1332" s="39"/>
      <c r="CB1332" s="39"/>
      <c r="CF1332" s="18">
        <f t="shared" si="159"/>
        <v>839021.05222032883</v>
      </c>
      <c r="CG1332" s="18">
        <f t="shared" si="157"/>
        <v>0</v>
      </c>
      <c r="CH1332" s="13">
        <f t="shared" si="158"/>
        <v>839021.05222032883</v>
      </c>
      <c r="CI1332" s="13">
        <f t="shared" si="160"/>
        <v>672774.45400000003</v>
      </c>
      <c r="CJ1332" s="13">
        <f t="shared" si="161"/>
        <v>1511795.5062203289</v>
      </c>
      <c r="CK1332" s="13"/>
      <c r="CL1332" s="13">
        <f t="shared" si="162"/>
        <v>1529032.85</v>
      </c>
      <c r="CN1332" t="s">
        <v>326</v>
      </c>
      <c r="CO1332" t="s">
        <v>213</v>
      </c>
      <c r="CP1332" t="s">
        <v>509</v>
      </c>
      <c r="CQ1332" t="s">
        <v>46</v>
      </c>
      <c r="CR1332" s="18">
        <f t="shared" si="163"/>
        <v>1511795.5062203289</v>
      </c>
    </row>
    <row r="1333" spans="1:96" x14ac:dyDescent="0.25">
      <c r="A1333" t="s">
        <v>387</v>
      </c>
      <c r="B1333" s="11">
        <v>1331</v>
      </c>
      <c r="C1333" t="s">
        <v>853</v>
      </c>
      <c r="D1333" s="21" t="s">
        <v>815</v>
      </c>
      <c r="E1333" s="11" t="s">
        <v>1536</v>
      </c>
      <c r="F1333" s="11" t="s">
        <v>439</v>
      </c>
      <c r="G1333" s="13">
        <v>28931.760421390656</v>
      </c>
      <c r="H1333" s="13">
        <v>33560.842088813159</v>
      </c>
      <c r="I1333" s="14">
        <v>64</v>
      </c>
      <c r="J1333" s="15">
        <v>44037</v>
      </c>
      <c r="K1333" s="15">
        <v>45925</v>
      </c>
      <c r="L1333" s="13">
        <v>1529032.85</v>
      </c>
      <c r="M1333" s="13">
        <v>672774.45400000003</v>
      </c>
      <c r="N1333" s="13">
        <v>0</v>
      </c>
      <c r="O1333" s="13"/>
      <c r="P1333" s="13">
        <v>28931.760421390656</v>
      </c>
      <c r="Q1333" s="13">
        <v>28931.760421390656</v>
      </c>
      <c r="R1333" s="13">
        <v>28931.760421390656</v>
      </c>
      <c r="S1333" s="13">
        <v>28931.760421390656</v>
      </c>
      <c r="T1333" s="13">
        <v>28931.760421390656</v>
      </c>
      <c r="U1333" s="13">
        <v>28931.760421390656</v>
      </c>
      <c r="V1333" s="25">
        <v>28931.760421390656</v>
      </c>
      <c r="W1333" s="13"/>
      <c r="X1333" s="57"/>
      <c r="Y1333" s="13"/>
      <c r="Z1333" s="38">
        <v>28931.760421390656</v>
      </c>
      <c r="AA1333" s="38"/>
      <c r="AB1333" s="38"/>
      <c r="AC1333" s="38"/>
      <c r="AD1333" s="38"/>
      <c r="AE1333" s="38"/>
      <c r="AF1333" s="38"/>
      <c r="AG1333" s="38"/>
      <c r="AH1333" s="38"/>
      <c r="AI1333" s="38">
        <v>28931.760421390656</v>
      </c>
      <c r="AJ1333" s="38"/>
      <c r="AK1333" s="38"/>
      <c r="AL1333" s="38">
        <v>28931.760421390656</v>
      </c>
      <c r="AM1333" s="38">
        <v>28931.760421390656</v>
      </c>
      <c r="AN1333" s="38">
        <v>28931.760421390656</v>
      </c>
      <c r="AO1333" s="38">
        <v>28931.760421390656</v>
      </c>
      <c r="AP1333" s="38">
        <v>28931.760421390656</v>
      </c>
      <c r="AQ1333" s="38">
        <v>28931.760421390656</v>
      </c>
      <c r="AR1333" s="38">
        <v>28931.760421390656</v>
      </c>
      <c r="AS1333" s="38">
        <v>28931.760421390656</v>
      </c>
      <c r="AT1333" s="38">
        <v>28931.760421390656</v>
      </c>
      <c r="AU1333" s="38">
        <v>28931.760421390656</v>
      </c>
      <c r="AV1333" s="38">
        <v>28931.760421390656</v>
      </c>
      <c r="AW1333" s="38">
        <v>28931.760421390656</v>
      </c>
      <c r="AX1333" s="38">
        <v>28931.760421390656</v>
      </c>
      <c r="AY1333" s="38">
        <v>28931.760421390656</v>
      </c>
      <c r="AZ1333" s="38">
        <v>28931.760421390656</v>
      </c>
      <c r="BA1333" s="38">
        <v>28931.760421390656</v>
      </c>
      <c r="BB1333" s="38">
        <v>28931.760421390656</v>
      </c>
      <c r="BC1333" s="38">
        <v>28931.760421390656</v>
      </c>
      <c r="BD1333" s="38">
        <v>28931.760421390656</v>
      </c>
      <c r="BE1333" s="38">
        <v>28931.760421390656</v>
      </c>
      <c r="BF1333" s="38">
        <v>28931.760421390656</v>
      </c>
      <c r="BG1333" s="38">
        <v>28931.760421390656</v>
      </c>
      <c r="BH1333" s="38">
        <v>28931.760421390656</v>
      </c>
      <c r="BI1333" s="38">
        <v>28931.760421390656</v>
      </c>
      <c r="BJ1333" s="38">
        <v>28931.760421390656</v>
      </c>
      <c r="BK1333" s="38">
        <v>28931.760421390656</v>
      </c>
      <c r="BL1333" s="38">
        <v>0</v>
      </c>
      <c r="BM1333" s="38">
        <v>0</v>
      </c>
      <c r="BN1333" s="38">
        <v>0</v>
      </c>
      <c r="BO1333" s="38">
        <v>0</v>
      </c>
      <c r="BP1333" s="38"/>
      <c r="BQ1333" s="39"/>
      <c r="BR1333" s="39"/>
      <c r="BS1333" s="39"/>
      <c r="BT1333" s="39"/>
      <c r="BU1333" s="39"/>
      <c r="BV1333" s="39"/>
      <c r="BW1333" s="39"/>
      <c r="BX1333" s="39"/>
      <c r="BY1333" s="39"/>
      <c r="BZ1333" s="39"/>
      <c r="CA1333" s="39"/>
      <c r="CB1333" s="39"/>
      <c r="CF1333" s="18">
        <f t="shared" si="159"/>
        <v>839021.05222032883</v>
      </c>
      <c r="CG1333" s="18">
        <f t="shared" si="157"/>
        <v>0</v>
      </c>
      <c r="CH1333" s="13">
        <f t="shared" si="158"/>
        <v>839021.05222032883</v>
      </c>
      <c r="CI1333" s="13">
        <f t="shared" si="160"/>
        <v>672774.45400000003</v>
      </c>
      <c r="CJ1333" s="13">
        <f t="shared" si="161"/>
        <v>1511795.5062203289</v>
      </c>
      <c r="CK1333" s="13"/>
      <c r="CL1333" s="13">
        <f t="shared" si="162"/>
        <v>1529032.85</v>
      </c>
      <c r="CN1333" t="s">
        <v>326</v>
      </c>
      <c r="CO1333" t="s">
        <v>213</v>
      </c>
      <c r="CP1333" t="s">
        <v>509</v>
      </c>
      <c r="CQ1333" t="s">
        <v>46</v>
      </c>
      <c r="CR1333" s="18">
        <f t="shared" si="163"/>
        <v>1511795.5062203289</v>
      </c>
    </row>
    <row r="1334" spans="1:96" x14ac:dyDescent="0.25">
      <c r="A1334" t="s">
        <v>387</v>
      </c>
      <c r="B1334" s="11">
        <v>1331</v>
      </c>
      <c r="C1334" t="s">
        <v>853</v>
      </c>
      <c r="D1334" s="21" t="s">
        <v>815</v>
      </c>
      <c r="E1334" s="11" t="s">
        <v>1537</v>
      </c>
      <c r="F1334" s="11" t="s">
        <v>439</v>
      </c>
      <c r="G1334" s="13">
        <v>28931.760421390656</v>
      </c>
      <c r="H1334" s="13">
        <v>33560.842088813159</v>
      </c>
      <c r="I1334" s="14">
        <v>64</v>
      </c>
      <c r="J1334" s="15">
        <v>44037</v>
      </c>
      <c r="K1334" s="15">
        <v>45925</v>
      </c>
      <c r="L1334" s="13">
        <v>1529032.85</v>
      </c>
      <c r="M1334" s="13">
        <v>672774.45400000003</v>
      </c>
      <c r="N1334" s="13">
        <v>0</v>
      </c>
      <c r="O1334" s="13"/>
      <c r="P1334" s="13">
        <v>28931.760421390656</v>
      </c>
      <c r="Q1334" s="13">
        <v>28931.760421390656</v>
      </c>
      <c r="R1334" s="13">
        <v>28931.760421390656</v>
      </c>
      <c r="S1334" s="13">
        <v>28931.760421390656</v>
      </c>
      <c r="T1334" s="13">
        <v>28931.760421390656</v>
      </c>
      <c r="U1334" s="13">
        <v>28931.760421390656</v>
      </c>
      <c r="V1334" s="25">
        <v>28931.760421390656</v>
      </c>
      <c r="W1334" s="13"/>
      <c r="X1334" s="57"/>
      <c r="Y1334" s="13"/>
      <c r="Z1334" s="38">
        <v>28931.760421390656</v>
      </c>
      <c r="AA1334" s="38"/>
      <c r="AB1334" s="38"/>
      <c r="AC1334" s="38"/>
      <c r="AD1334" s="38"/>
      <c r="AE1334" s="38"/>
      <c r="AF1334" s="38"/>
      <c r="AG1334" s="38"/>
      <c r="AH1334" s="38"/>
      <c r="AI1334" s="38">
        <v>28931.760421390656</v>
      </c>
      <c r="AJ1334" s="38"/>
      <c r="AK1334" s="38"/>
      <c r="AL1334" s="38">
        <v>28931.760421390656</v>
      </c>
      <c r="AM1334" s="38">
        <v>28931.760421390656</v>
      </c>
      <c r="AN1334" s="38">
        <v>28931.760421390656</v>
      </c>
      <c r="AO1334" s="38">
        <v>28931.760421390656</v>
      </c>
      <c r="AP1334" s="38">
        <v>28931.760421390656</v>
      </c>
      <c r="AQ1334" s="38">
        <v>28931.760421390656</v>
      </c>
      <c r="AR1334" s="38">
        <v>28931.760421390656</v>
      </c>
      <c r="AS1334" s="38">
        <v>28931.760421390656</v>
      </c>
      <c r="AT1334" s="38">
        <v>28931.760421390656</v>
      </c>
      <c r="AU1334" s="38">
        <v>28931.760421390656</v>
      </c>
      <c r="AV1334" s="38">
        <v>28931.760421390656</v>
      </c>
      <c r="AW1334" s="38">
        <v>28931.760421390656</v>
      </c>
      <c r="AX1334" s="38">
        <v>28931.760421390656</v>
      </c>
      <c r="AY1334" s="38">
        <v>28931.760421390656</v>
      </c>
      <c r="AZ1334" s="38">
        <v>28931.760421390656</v>
      </c>
      <c r="BA1334" s="38">
        <v>28931.760421390656</v>
      </c>
      <c r="BB1334" s="38">
        <v>28931.760421390656</v>
      </c>
      <c r="BC1334" s="38">
        <v>28931.760421390656</v>
      </c>
      <c r="BD1334" s="38">
        <v>28931.760421390656</v>
      </c>
      <c r="BE1334" s="38">
        <v>28931.760421390656</v>
      </c>
      <c r="BF1334" s="38">
        <v>28931.760421390656</v>
      </c>
      <c r="BG1334" s="38">
        <v>28931.760421390656</v>
      </c>
      <c r="BH1334" s="38">
        <v>28931.760421390656</v>
      </c>
      <c r="BI1334" s="38">
        <v>28931.760421390656</v>
      </c>
      <c r="BJ1334" s="38">
        <v>28931.760421390656</v>
      </c>
      <c r="BK1334" s="38">
        <v>28931.760421390656</v>
      </c>
      <c r="BL1334" s="38">
        <v>0</v>
      </c>
      <c r="BM1334" s="38">
        <v>0</v>
      </c>
      <c r="BN1334" s="38">
        <v>0</v>
      </c>
      <c r="BO1334" s="38">
        <v>0</v>
      </c>
      <c r="BP1334" s="38"/>
      <c r="BQ1334" s="39"/>
      <c r="BR1334" s="39"/>
      <c r="BS1334" s="39"/>
      <c r="BT1334" s="39"/>
      <c r="BU1334" s="39"/>
      <c r="BV1334" s="39"/>
      <c r="BW1334" s="39"/>
      <c r="BX1334" s="39"/>
      <c r="BY1334" s="39"/>
      <c r="BZ1334" s="39"/>
      <c r="CA1334" s="39"/>
      <c r="CB1334" s="39"/>
      <c r="CF1334" s="18">
        <f t="shared" si="159"/>
        <v>839021.05222032883</v>
      </c>
      <c r="CG1334" s="18">
        <f t="shared" ref="CG1334:CG1397" si="164">-N1334</f>
        <v>0</v>
      </c>
      <c r="CH1334" s="13">
        <f t="shared" si="158"/>
        <v>839021.05222032883</v>
      </c>
      <c r="CI1334" s="13">
        <f t="shared" si="160"/>
        <v>672774.45400000003</v>
      </c>
      <c r="CJ1334" s="13">
        <f t="shared" si="161"/>
        <v>1511795.5062203289</v>
      </c>
      <c r="CK1334" s="13"/>
      <c r="CL1334" s="13">
        <f t="shared" si="162"/>
        <v>1529032.85</v>
      </c>
      <c r="CN1334" t="s">
        <v>326</v>
      </c>
      <c r="CO1334" t="s">
        <v>213</v>
      </c>
      <c r="CP1334" t="s">
        <v>509</v>
      </c>
      <c r="CQ1334" t="s">
        <v>46</v>
      </c>
      <c r="CR1334" s="18">
        <f t="shared" si="163"/>
        <v>1511795.5062203289</v>
      </c>
    </row>
    <row r="1335" spans="1:96" x14ac:dyDescent="0.25">
      <c r="A1335" t="s">
        <v>387</v>
      </c>
      <c r="B1335" s="11">
        <v>1331</v>
      </c>
      <c r="C1335" t="s">
        <v>853</v>
      </c>
      <c r="D1335" s="21" t="s">
        <v>815</v>
      </c>
      <c r="E1335" s="11" t="s">
        <v>1538</v>
      </c>
      <c r="F1335" s="11" t="s">
        <v>439</v>
      </c>
      <c r="G1335" s="13">
        <v>28931.760421390656</v>
      </c>
      <c r="H1335" s="13">
        <v>33560.842088813159</v>
      </c>
      <c r="I1335" s="14">
        <v>64</v>
      </c>
      <c r="J1335" s="15">
        <v>44037</v>
      </c>
      <c r="K1335" s="15">
        <v>45925</v>
      </c>
      <c r="L1335" s="13">
        <v>1529032.85</v>
      </c>
      <c r="M1335" s="13">
        <v>672774.45400000003</v>
      </c>
      <c r="N1335" s="13">
        <v>0</v>
      </c>
      <c r="O1335" s="13"/>
      <c r="P1335" s="13">
        <v>28931.760421390656</v>
      </c>
      <c r="Q1335" s="13">
        <v>28931.760421390656</v>
      </c>
      <c r="R1335" s="13">
        <v>28931.760421390656</v>
      </c>
      <c r="S1335" s="13">
        <v>28931.760421390656</v>
      </c>
      <c r="T1335" s="13">
        <v>28931.760421390656</v>
      </c>
      <c r="U1335" s="13">
        <v>28931.760421390656</v>
      </c>
      <c r="V1335" s="25">
        <v>28931.760421390656</v>
      </c>
      <c r="W1335" s="13"/>
      <c r="X1335" s="57"/>
      <c r="Y1335" s="13"/>
      <c r="Z1335" s="38">
        <v>28931.760421390656</v>
      </c>
      <c r="AA1335" s="38"/>
      <c r="AB1335" s="38"/>
      <c r="AC1335" s="38"/>
      <c r="AD1335" s="38"/>
      <c r="AE1335" s="38"/>
      <c r="AF1335" s="38"/>
      <c r="AG1335" s="38"/>
      <c r="AH1335" s="38"/>
      <c r="AI1335" s="38">
        <v>28931.760421390656</v>
      </c>
      <c r="AJ1335" s="38"/>
      <c r="AK1335" s="38"/>
      <c r="AL1335" s="38">
        <v>28931.760421390656</v>
      </c>
      <c r="AM1335" s="38">
        <v>28931.760421390656</v>
      </c>
      <c r="AN1335" s="38">
        <v>28931.760421390656</v>
      </c>
      <c r="AO1335" s="38">
        <v>28931.760421390656</v>
      </c>
      <c r="AP1335" s="38">
        <v>28931.760421390656</v>
      </c>
      <c r="AQ1335" s="38">
        <v>28931.760421390656</v>
      </c>
      <c r="AR1335" s="38">
        <v>28931.760421390656</v>
      </c>
      <c r="AS1335" s="38">
        <v>28931.760421390656</v>
      </c>
      <c r="AT1335" s="38">
        <v>28931.760421390656</v>
      </c>
      <c r="AU1335" s="38">
        <v>28931.760421390656</v>
      </c>
      <c r="AV1335" s="38">
        <v>28931.760421390656</v>
      </c>
      <c r="AW1335" s="38">
        <v>28931.760421390656</v>
      </c>
      <c r="AX1335" s="38">
        <v>28931.760421390656</v>
      </c>
      <c r="AY1335" s="38">
        <v>28931.760421390656</v>
      </c>
      <c r="AZ1335" s="38">
        <v>28931.760421390656</v>
      </c>
      <c r="BA1335" s="38">
        <v>28931.760421390656</v>
      </c>
      <c r="BB1335" s="38">
        <v>28931.760421390656</v>
      </c>
      <c r="BC1335" s="38">
        <v>28931.760421390656</v>
      </c>
      <c r="BD1335" s="38">
        <v>28931.760421390656</v>
      </c>
      <c r="BE1335" s="38">
        <v>28931.760421390656</v>
      </c>
      <c r="BF1335" s="38">
        <v>28931.760421390656</v>
      </c>
      <c r="BG1335" s="38">
        <v>28931.760421390656</v>
      </c>
      <c r="BH1335" s="38">
        <v>28931.760421390656</v>
      </c>
      <c r="BI1335" s="38">
        <v>28931.760421390656</v>
      </c>
      <c r="BJ1335" s="38">
        <v>28931.760421390656</v>
      </c>
      <c r="BK1335" s="38">
        <v>28931.760421390656</v>
      </c>
      <c r="BL1335" s="38">
        <v>0</v>
      </c>
      <c r="BM1335" s="38">
        <v>0</v>
      </c>
      <c r="BN1335" s="38">
        <v>0</v>
      </c>
      <c r="BO1335" s="38">
        <v>0</v>
      </c>
      <c r="BP1335" s="38"/>
      <c r="BQ1335" s="39"/>
      <c r="BR1335" s="39"/>
      <c r="BS1335" s="39"/>
      <c r="BT1335" s="39"/>
      <c r="BU1335" s="39"/>
      <c r="BV1335" s="39"/>
      <c r="BW1335" s="39"/>
      <c r="BX1335" s="39"/>
      <c r="BY1335" s="39"/>
      <c r="BZ1335" s="39"/>
      <c r="CA1335" s="39"/>
      <c r="CB1335" s="39"/>
      <c r="CF1335" s="18">
        <f t="shared" si="159"/>
        <v>839021.05222032883</v>
      </c>
      <c r="CG1335" s="18">
        <f t="shared" si="164"/>
        <v>0</v>
      </c>
      <c r="CH1335" s="13">
        <f t="shared" si="158"/>
        <v>839021.05222032883</v>
      </c>
      <c r="CI1335" s="13">
        <f t="shared" si="160"/>
        <v>672774.45400000003</v>
      </c>
      <c r="CJ1335" s="13">
        <f t="shared" si="161"/>
        <v>1511795.5062203289</v>
      </c>
      <c r="CK1335" s="13"/>
      <c r="CL1335" s="13">
        <f t="shared" si="162"/>
        <v>1529032.85</v>
      </c>
      <c r="CN1335" t="s">
        <v>326</v>
      </c>
      <c r="CO1335" t="s">
        <v>213</v>
      </c>
      <c r="CP1335" t="s">
        <v>509</v>
      </c>
      <c r="CQ1335" t="s">
        <v>46</v>
      </c>
      <c r="CR1335" s="18">
        <f t="shared" si="163"/>
        <v>1511795.5062203289</v>
      </c>
    </row>
    <row r="1336" spans="1:96" x14ac:dyDescent="0.25">
      <c r="A1336" t="s">
        <v>387</v>
      </c>
      <c r="B1336" s="11">
        <v>1331</v>
      </c>
      <c r="C1336" t="s">
        <v>853</v>
      </c>
      <c r="D1336" s="21" t="s">
        <v>815</v>
      </c>
      <c r="E1336" s="11" t="s">
        <v>1539</v>
      </c>
      <c r="F1336" s="11" t="s">
        <v>439</v>
      </c>
      <c r="G1336" s="13">
        <v>28931.760421390656</v>
      </c>
      <c r="H1336" s="13">
        <v>33560.842088813159</v>
      </c>
      <c r="I1336" s="14">
        <v>64</v>
      </c>
      <c r="J1336" s="15">
        <v>44037</v>
      </c>
      <c r="K1336" s="15">
        <v>45925</v>
      </c>
      <c r="L1336" s="13">
        <v>1529032.85</v>
      </c>
      <c r="M1336" s="13">
        <v>672774.45400000003</v>
      </c>
      <c r="N1336" s="13">
        <v>0</v>
      </c>
      <c r="O1336" s="13"/>
      <c r="P1336" s="13">
        <v>28931.760421390656</v>
      </c>
      <c r="Q1336" s="13">
        <v>28931.760421390656</v>
      </c>
      <c r="R1336" s="13">
        <v>28931.760421390656</v>
      </c>
      <c r="S1336" s="13">
        <v>28931.760421390656</v>
      </c>
      <c r="T1336" s="13">
        <v>28931.760421390656</v>
      </c>
      <c r="U1336" s="13">
        <v>28931.760421390656</v>
      </c>
      <c r="V1336" s="25">
        <v>28931.760421390656</v>
      </c>
      <c r="W1336" s="13"/>
      <c r="X1336" s="57"/>
      <c r="Y1336" s="13"/>
      <c r="Z1336" s="38">
        <v>28931.760421390656</v>
      </c>
      <c r="AA1336" s="38"/>
      <c r="AB1336" s="38"/>
      <c r="AC1336" s="38"/>
      <c r="AD1336" s="38"/>
      <c r="AE1336" s="38"/>
      <c r="AF1336" s="38"/>
      <c r="AG1336" s="38"/>
      <c r="AH1336" s="38"/>
      <c r="AI1336" s="38">
        <v>28931.760421390656</v>
      </c>
      <c r="AJ1336" s="38"/>
      <c r="AK1336" s="38"/>
      <c r="AL1336" s="38">
        <v>28931.760421390656</v>
      </c>
      <c r="AM1336" s="38">
        <v>28931.760421390656</v>
      </c>
      <c r="AN1336" s="38">
        <v>28931.760421390656</v>
      </c>
      <c r="AO1336" s="38">
        <v>28931.760421390656</v>
      </c>
      <c r="AP1336" s="38">
        <v>28931.760421390656</v>
      </c>
      <c r="AQ1336" s="38">
        <v>28931.760421390656</v>
      </c>
      <c r="AR1336" s="38">
        <v>28931.760421390656</v>
      </c>
      <c r="AS1336" s="38">
        <v>28931.760421390656</v>
      </c>
      <c r="AT1336" s="38">
        <v>28931.760421390656</v>
      </c>
      <c r="AU1336" s="38">
        <v>28931.760421390656</v>
      </c>
      <c r="AV1336" s="38">
        <v>28931.760421390656</v>
      </c>
      <c r="AW1336" s="38">
        <v>28931.760421390656</v>
      </c>
      <c r="AX1336" s="38">
        <v>28931.760421390656</v>
      </c>
      <c r="AY1336" s="38">
        <v>28931.760421390656</v>
      </c>
      <c r="AZ1336" s="38">
        <v>28931.760421390656</v>
      </c>
      <c r="BA1336" s="38">
        <v>28931.760421390656</v>
      </c>
      <c r="BB1336" s="38">
        <v>28931.760421390656</v>
      </c>
      <c r="BC1336" s="38">
        <v>28931.760421390656</v>
      </c>
      <c r="BD1336" s="38">
        <v>28931.760421390656</v>
      </c>
      <c r="BE1336" s="38">
        <v>28931.760421390656</v>
      </c>
      <c r="BF1336" s="38">
        <v>28931.760421390656</v>
      </c>
      <c r="BG1336" s="38">
        <v>28931.760421390656</v>
      </c>
      <c r="BH1336" s="38">
        <v>28931.760421390656</v>
      </c>
      <c r="BI1336" s="38">
        <v>28931.760421390656</v>
      </c>
      <c r="BJ1336" s="38">
        <v>28931.760421390656</v>
      </c>
      <c r="BK1336" s="38">
        <v>28931.760421390656</v>
      </c>
      <c r="BL1336" s="38">
        <v>0</v>
      </c>
      <c r="BM1336" s="38">
        <v>0</v>
      </c>
      <c r="BN1336" s="38">
        <v>0</v>
      </c>
      <c r="BO1336" s="38">
        <v>0</v>
      </c>
      <c r="BP1336" s="38"/>
      <c r="BQ1336" s="39"/>
      <c r="BR1336" s="39"/>
      <c r="BS1336" s="39"/>
      <c r="BT1336" s="39"/>
      <c r="BU1336" s="39"/>
      <c r="BV1336" s="39"/>
      <c r="BW1336" s="39"/>
      <c r="BX1336" s="39"/>
      <c r="BY1336" s="39"/>
      <c r="BZ1336" s="39"/>
      <c r="CA1336" s="39"/>
      <c r="CB1336" s="39"/>
      <c r="CF1336" s="18">
        <f t="shared" si="159"/>
        <v>839021.05222032883</v>
      </c>
      <c r="CG1336" s="18">
        <f t="shared" si="164"/>
        <v>0</v>
      </c>
      <c r="CH1336" s="13">
        <f t="shared" si="158"/>
        <v>839021.05222032883</v>
      </c>
      <c r="CI1336" s="13">
        <f t="shared" si="160"/>
        <v>672774.45400000003</v>
      </c>
      <c r="CJ1336" s="13">
        <f t="shared" si="161"/>
        <v>1511795.5062203289</v>
      </c>
      <c r="CK1336" s="13"/>
      <c r="CL1336" s="13">
        <f t="shared" si="162"/>
        <v>1529032.85</v>
      </c>
      <c r="CN1336" t="s">
        <v>326</v>
      </c>
      <c r="CO1336" t="s">
        <v>213</v>
      </c>
      <c r="CP1336" t="s">
        <v>509</v>
      </c>
      <c r="CQ1336" t="s">
        <v>46</v>
      </c>
      <c r="CR1336" s="18">
        <f t="shared" si="163"/>
        <v>1511795.5062203289</v>
      </c>
    </row>
    <row r="1337" spans="1:96" x14ac:dyDescent="0.25">
      <c r="A1337" t="s">
        <v>387</v>
      </c>
      <c r="B1337" s="11">
        <v>1331</v>
      </c>
      <c r="C1337" t="s">
        <v>853</v>
      </c>
      <c r="D1337" s="21" t="s">
        <v>815</v>
      </c>
      <c r="E1337" s="11" t="s">
        <v>1540</v>
      </c>
      <c r="F1337" s="11" t="s">
        <v>439</v>
      </c>
      <c r="G1337" s="13">
        <v>28931.760421390656</v>
      </c>
      <c r="H1337" s="13">
        <v>33560.842088813159</v>
      </c>
      <c r="I1337" s="14">
        <v>64</v>
      </c>
      <c r="J1337" s="15">
        <v>44037</v>
      </c>
      <c r="K1337" s="15">
        <v>45925</v>
      </c>
      <c r="L1337" s="13">
        <v>1529032.85</v>
      </c>
      <c r="M1337" s="13">
        <v>672774.45400000003</v>
      </c>
      <c r="N1337" s="13">
        <v>0</v>
      </c>
      <c r="O1337" s="13"/>
      <c r="P1337" s="13">
        <v>28931.760421390656</v>
      </c>
      <c r="Q1337" s="13">
        <v>28931.760421390656</v>
      </c>
      <c r="R1337" s="13">
        <v>28931.760421390656</v>
      </c>
      <c r="S1337" s="13">
        <v>28931.760421390656</v>
      </c>
      <c r="T1337" s="13">
        <v>28931.760421390656</v>
      </c>
      <c r="U1337" s="13">
        <v>28931.760421390656</v>
      </c>
      <c r="V1337" s="25">
        <v>28931.760421390656</v>
      </c>
      <c r="W1337" s="13"/>
      <c r="X1337" s="57"/>
      <c r="Y1337" s="13"/>
      <c r="Z1337" s="38">
        <v>28931.760421390656</v>
      </c>
      <c r="AA1337" s="38"/>
      <c r="AB1337" s="38"/>
      <c r="AC1337" s="38"/>
      <c r="AD1337" s="38"/>
      <c r="AE1337" s="38"/>
      <c r="AF1337" s="38"/>
      <c r="AG1337" s="38"/>
      <c r="AH1337" s="38"/>
      <c r="AI1337" s="38">
        <v>28931.760421390656</v>
      </c>
      <c r="AJ1337" s="38"/>
      <c r="AK1337" s="38"/>
      <c r="AL1337" s="38">
        <v>28931.760421390656</v>
      </c>
      <c r="AM1337" s="38">
        <v>28931.760421390656</v>
      </c>
      <c r="AN1337" s="38">
        <v>28931.760421390656</v>
      </c>
      <c r="AO1337" s="38">
        <v>28931.760421390656</v>
      </c>
      <c r="AP1337" s="38">
        <v>28931.760421390656</v>
      </c>
      <c r="AQ1337" s="38">
        <v>28931.760421390656</v>
      </c>
      <c r="AR1337" s="38">
        <v>28931.760421390656</v>
      </c>
      <c r="AS1337" s="38">
        <v>28931.760421390656</v>
      </c>
      <c r="AT1337" s="38">
        <v>28931.760421390656</v>
      </c>
      <c r="AU1337" s="38">
        <v>28931.760421390656</v>
      </c>
      <c r="AV1337" s="38">
        <v>28931.760421390656</v>
      </c>
      <c r="AW1337" s="38">
        <v>28931.760421390656</v>
      </c>
      <c r="AX1337" s="38">
        <v>28931.760421390656</v>
      </c>
      <c r="AY1337" s="38">
        <v>28931.760421390656</v>
      </c>
      <c r="AZ1337" s="38">
        <v>28931.760421390656</v>
      </c>
      <c r="BA1337" s="38">
        <v>28931.760421390656</v>
      </c>
      <c r="BB1337" s="38">
        <v>28931.760421390656</v>
      </c>
      <c r="BC1337" s="38">
        <v>28931.760421390656</v>
      </c>
      <c r="BD1337" s="38">
        <v>28931.760421390656</v>
      </c>
      <c r="BE1337" s="38">
        <v>28931.760421390656</v>
      </c>
      <c r="BF1337" s="38">
        <v>28931.760421390656</v>
      </c>
      <c r="BG1337" s="38">
        <v>28931.760421390656</v>
      </c>
      <c r="BH1337" s="38">
        <v>28931.760421390656</v>
      </c>
      <c r="BI1337" s="38">
        <v>28931.760421390656</v>
      </c>
      <c r="BJ1337" s="38">
        <v>28931.760421390656</v>
      </c>
      <c r="BK1337" s="38">
        <v>28931.760421390656</v>
      </c>
      <c r="BL1337" s="38">
        <v>0</v>
      </c>
      <c r="BM1337" s="38">
        <v>0</v>
      </c>
      <c r="BN1337" s="38">
        <v>0</v>
      </c>
      <c r="BO1337" s="38">
        <v>0</v>
      </c>
      <c r="BP1337" s="38"/>
      <c r="BQ1337" s="39"/>
      <c r="BR1337" s="39"/>
      <c r="BS1337" s="39"/>
      <c r="BT1337" s="39"/>
      <c r="BU1337" s="39"/>
      <c r="BV1337" s="39"/>
      <c r="BW1337" s="39"/>
      <c r="BX1337" s="39"/>
      <c r="BY1337" s="39"/>
      <c r="BZ1337" s="39"/>
      <c r="CA1337" s="39"/>
      <c r="CB1337" s="39"/>
      <c r="CF1337" s="18">
        <f t="shared" si="159"/>
        <v>839021.05222032883</v>
      </c>
      <c r="CG1337" s="18">
        <f t="shared" si="164"/>
        <v>0</v>
      </c>
      <c r="CH1337" s="13">
        <f t="shared" si="158"/>
        <v>839021.05222032883</v>
      </c>
      <c r="CI1337" s="13">
        <f t="shared" si="160"/>
        <v>672774.45400000003</v>
      </c>
      <c r="CJ1337" s="13">
        <f t="shared" si="161"/>
        <v>1511795.5062203289</v>
      </c>
      <c r="CK1337" s="13"/>
      <c r="CL1337" s="13">
        <f t="shared" si="162"/>
        <v>1529032.85</v>
      </c>
      <c r="CN1337" t="s">
        <v>326</v>
      </c>
      <c r="CO1337" t="s">
        <v>213</v>
      </c>
      <c r="CP1337" t="s">
        <v>509</v>
      </c>
      <c r="CQ1337" t="s">
        <v>46</v>
      </c>
      <c r="CR1337" s="18">
        <f t="shared" si="163"/>
        <v>1511795.5062203289</v>
      </c>
    </row>
    <row r="1338" spans="1:96" x14ac:dyDescent="0.25">
      <c r="A1338" t="s">
        <v>387</v>
      </c>
      <c r="B1338" s="11">
        <v>1331</v>
      </c>
      <c r="C1338" t="s">
        <v>853</v>
      </c>
      <c r="D1338" s="21" t="s">
        <v>815</v>
      </c>
      <c r="E1338" s="11" t="s">
        <v>1541</v>
      </c>
      <c r="F1338" s="11" t="s">
        <v>439</v>
      </c>
      <c r="G1338" s="13">
        <v>28931.760421390656</v>
      </c>
      <c r="H1338" s="13">
        <v>33560.842088813159</v>
      </c>
      <c r="I1338" s="14">
        <v>64</v>
      </c>
      <c r="J1338" s="15">
        <v>44037</v>
      </c>
      <c r="K1338" s="15">
        <v>45925</v>
      </c>
      <c r="L1338" s="13">
        <v>1529032.85</v>
      </c>
      <c r="M1338" s="13">
        <v>672774.45400000003</v>
      </c>
      <c r="N1338" s="13"/>
      <c r="O1338" s="13"/>
      <c r="P1338" s="13">
        <v>28931.760421390656</v>
      </c>
      <c r="Q1338" s="13">
        <v>28931.760421390656</v>
      </c>
      <c r="R1338" s="13">
        <v>28931.760421390656</v>
      </c>
      <c r="S1338" s="13">
        <v>28931.760421390656</v>
      </c>
      <c r="T1338" s="13">
        <v>28931.760421390656</v>
      </c>
      <c r="U1338" s="13">
        <v>28931.760421390656</v>
      </c>
      <c r="V1338" s="25">
        <v>28931.760421390656</v>
      </c>
      <c r="W1338" s="13"/>
      <c r="X1338" s="57"/>
      <c r="Y1338" s="13"/>
      <c r="Z1338" s="38">
        <v>28931.760421390656</v>
      </c>
      <c r="AA1338" s="38"/>
      <c r="AB1338" s="38"/>
      <c r="AC1338" s="38"/>
      <c r="AD1338" s="38"/>
      <c r="AE1338" s="38"/>
      <c r="AF1338" s="38"/>
      <c r="AG1338" s="38"/>
      <c r="AH1338" s="38"/>
      <c r="AI1338" s="38">
        <v>28931.760421390656</v>
      </c>
      <c r="AJ1338" s="38"/>
      <c r="AK1338" s="38"/>
      <c r="AL1338" s="38">
        <v>28931.760421390656</v>
      </c>
      <c r="AM1338" s="38">
        <v>28931.760421390656</v>
      </c>
      <c r="AN1338" s="38">
        <v>28931.760421390656</v>
      </c>
      <c r="AO1338" s="38">
        <v>28931.760421390656</v>
      </c>
      <c r="AP1338" s="38">
        <v>28931.760421390656</v>
      </c>
      <c r="AQ1338" s="38">
        <v>28931.760421390656</v>
      </c>
      <c r="AR1338" s="38">
        <v>28931.760421390656</v>
      </c>
      <c r="AS1338" s="38">
        <v>28931.760421390656</v>
      </c>
      <c r="AT1338" s="38">
        <v>28931.760421390656</v>
      </c>
      <c r="AU1338" s="38">
        <v>28931.760421390656</v>
      </c>
      <c r="AV1338" s="38">
        <v>28931.760421390656</v>
      </c>
      <c r="AW1338" s="38">
        <v>28931.760421390656</v>
      </c>
      <c r="AX1338" s="38">
        <v>28931.760421390656</v>
      </c>
      <c r="AY1338" s="38">
        <v>28931.760421390656</v>
      </c>
      <c r="AZ1338" s="38">
        <v>28931.760421390656</v>
      </c>
      <c r="BA1338" s="38">
        <v>28931.760421390656</v>
      </c>
      <c r="BB1338" s="38">
        <v>28931.760421390656</v>
      </c>
      <c r="BC1338" s="38">
        <v>28931.760421390656</v>
      </c>
      <c r="BD1338" s="38">
        <v>28931.760421390656</v>
      </c>
      <c r="BE1338" s="38">
        <v>28931.760421390656</v>
      </c>
      <c r="BF1338" s="38">
        <v>28931.760421390656</v>
      </c>
      <c r="BG1338" s="38">
        <v>28931.760421390656</v>
      </c>
      <c r="BH1338" s="38">
        <v>28931.760421390656</v>
      </c>
      <c r="BI1338" s="38">
        <v>28931.760421390656</v>
      </c>
      <c r="BJ1338" s="38">
        <v>28931.760421390656</v>
      </c>
      <c r="BK1338" s="38">
        <v>28931.760421390656</v>
      </c>
      <c r="BL1338" s="38">
        <v>0</v>
      </c>
      <c r="BM1338" s="38">
        <v>0</v>
      </c>
      <c r="BN1338" s="38">
        <v>0</v>
      </c>
      <c r="BO1338" s="38">
        <v>0</v>
      </c>
      <c r="BP1338" s="38"/>
      <c r="BQ1338" s="39"/>
      <c r="BR1338" s="39"/>
      <c r="BS1338" s="39"/>
      <c r="BT1338" s="39"/>
      <c r="BU1338" s="39"/>
      <c r="BV1338" s="39"/>
      <c r="BW1338" s="39"/>
      <c r="BX1338" s="39"/>
      <c r="BY1338" s="39"/>
      <c r="BZ1338" s="39"/>
      <c r="CA1338" s="39"/>
      <c r="CB1338" s="39"/>
      <c r="CF1338" s="18">
        <f t="shared" si="159"/>
        <v>839021.05222032883</v>
      </c>
      <c r="CG1338" s="18">
        <f t="shared" si="164"/>
        <v>0</v>
      </c>
      <c r="CH1338" s="13">
        <f t="shared" si="158"/>
        <v>839021.05222032883</v>
      </c>
      <c r="CI1338" s="13">
        <f t="shared" si="160"/>
        <v>672774.45400000003</v>
      </c>
      <c r="CJ1338" s="13">
        <f t="shared" si="161"/>
        <v>1511795.5062203289</v>
      </c>
      <c r="CK1338" s="13"/>
      <c r="CL1338" s="13">
        <f t="shared" si="162"/>
        <v>1529032.85</v>
      </c>
      <c r="CN1338" t="s">
        <v>326</v>
      </c>
      <c r="CO1338" t="s">
        <v>213</v>
      </c>
      <c r="CP1338" t="s">
        <v>509</v>
      </c>
      <c r="CQ1338" t="s">
        <v>46</v>
      </c>
      <c r="CR1338" s="18">
        <f t="shared" si="163"/>
        <v>1511795.5062203289</v>
      </c>
    </row>
    <row r="1339" spans="1:96" x14ac:dyDescent="0.25">
      <c r="A1339" t="s">
        <v>387</v>
      </c>
      <c r="B1339" s="11">
        <v>1131</v>
      </c>
      <c r="C1339" t="s">
        <v>1542</v>
      </c>
      <c r="D1339" s="21" t="s">
        <v>815</v>
      </c>
      <c r="E1339" s="11" t="s">
        <v>1543</v>
      </c>
      <c r="F1339" s="11" t="s">
        <v>439</v>
      </c>
      <c r="G1339" s="13">
        <v>30750.896787965536</v>
      </c>
      <c r="H1339" s="13">
        <v>35671.040274040017</v>
      </c>
      <c r="I1339" s="14">
        <v>64</v>
      </c>
      <c r="J1339" s="15">
        <v>44037</v>
      </c>
      <c r="K1339" s="15">
        <v>45925</v>
      </c>
      <c r="L1339" s="13">
        <v>1583733.89</v>
      </c>
      <c r="M1339" s="13">
        <f>+L1339*0.4</f>
        <v>633493.55599999998</v>
      </c>
      <c r="N1339" s="13">
        <v>26214.718000000001</v>
      </c>
      <c r="O1339" s="13"/>
      <c r="P1339" s="13">
        <v>30750.896787965536</v>
      </c>
      <c r="Q1339" s="13">
        <v>30750.896787965536</v>
      </c>
      <c r="R1339" s="13">
        <v>30750.896787965536</v>
      </c>
      <c r="S1339" s="13">
        <v>30750.896787965536</v>
      </c>
      <c r="T1339" s="13">
        <v>30750.896787965536</v>
      </c>
      <c r="U1339" s="13">
        <v>30750.896787965536</v>
      </c>
      <c r="V1339" s="25">
        <v>30750.896787965536</v>
      </c>
      <c r="W1339" s="13"/>
      <c r="X1339" s="57"/>
      <c r="Y1339" s="13"/>
      <c r="Z1339" s="38">
        <v>30750.896787965536</v>
      </c>
      <c r="AA1339" s="38"/>
      <c r="AB1339" s="38"/>
      <c r="AC1339" s="38"/>
      <c r="AD1339" s="38"/>
      <c r="AE1339" s="38"/>
      <c r="AF1339" s="38"/>
      <c r="AG1339" s="38"/>
      <c r="AH1339" s="38"/>
      <c r="AI1339" s="38">
        <v>30750.896787965536</v>
      </c>
      <c r="AJ1339" s="38"/>
      <c r="AK1339" s="38"/>
      <c r="AL1339" s="38">
        <v>30750.896787965536</v>
      </c>
      <c r="AM1339" s="38">
        <v>30750.896787965536</v>
      </c>
      <c r="AN1339" s="38">
        <v>30750.896787965536</v>
      </c>
      <c r="AO1339" s="38">
        <v>30750.896787965536</v>
      </c>
      <c r="AP1339" s="38">
        <v>30750.896787965536</v>
      </c>
      <c r="AQ1339" s="38">
        <v>30750.896787965536</v>
      </c>
      <c r="AR1339" s="38">
        <v>30750.896787965536</v>
      </c>
      <c r="AS1339" s="38">
        <v>30750.896787965536</v>
      </c>
      <c r="AT1339" s="38">
        <v>30750.896787965536</v>
      </c>
      <c r="AU1339" s="38">
        <v>30750.896787965536</v>
      </c>
      <c r="AV1339" s="38">
        <v>30750.896787965536</v>
      </c>
      <c r="AW1339" s="38">
        <v>30750.896787965536</v>
      </c>
      <c r="AX1339" s="38">
        <v>30750.896787965536</v>
      </c>
      <c r="AY1339" s="38">
        <v>30750.896787965536</v>
      </c>
      <c r="AZ1339" s="38">
        <v>30750.896787965536</v>
      </c>
      <c r="BA1339" s="38">
        <v>30750.896787965536</v>
      </c>
      <c r="BB1339" s="38">
        <v>30750.896787965536</v>
      </c>
      <c r="BC1339" s="38">
        <v>30750.896787965536</v>
      </c>
      <c r="BD1339" s="38">
        <v>30750.896787965536</v>
      </c>
      <c r="BE1339" s="38">
        <v>30750.896787965536</v>
      </c>
      <c r="BF1339" s="38">
        <v>30750.896787965536</v>
      </c>
      <c r="BG1339" s="38">
        <v>30750.896787965536</v>
      </c>
      <c r="BH1339" s="38">
        <v>30750.896787965536</v>
      </c>
      <c r="BI1339" s="38">
        <v>30750.896787965536</v>
      </c>
      <c r="BJ1339" s="38">
        <v>30750.896787965536</v>
      </c>
      <c r="BK1339" s="38">
        <v>30750.896787965536</v>
      </c>
      <c r="BL1339" s="38">
        <v>0</v>
      </c>
      <c r="BM1339" s="38">
        <v>0</v>
      </c>
      <c r="BN1339" s="38">
        <v>0</v>
      </c>
      <c r="BO1339" s="38">
        <v>0</v>
      </c>
      <c r="BP1339" s="38"/>
      <c r="BQ1339" s="39"/>
      <c r="BR1339" s="39"/>
      <c r="BS1339" s="39"/>
      <c r="BT1339" s="39"/>
      <c r="BU1339" s="39"/>
      <c r="BV1339" s="39"/>
      <c r="BW1339" s="39"/>
      <c r="BX1339" s="39"/>
      <c r="BY1339" s="39"/>
      <c r="BZ1339" s="39"/>
      <c r="CA1339" s="39"/>
      <c r="CB1339" s="39"/>
      <c r="CF1339" s="18">
        <f t="shared" si="159"/>
        <v>891776.00685100083</v>
      </c>
      <c r="CG1339" s="18">
        <f t="shared" si="164"/>
        <v>-26214.718000000001</v>
      </c>
      <c r="CH1339" s="13">
        <f t="shared" si="158"/>
        <v>865561.28885100083</v>
      </c>
      <c r="CI1339" s="13">
        <f t="shared" si="160"/>
        <v>633493.55599999998</v>
      </c>
      <c r="CJ1339" s="13">
        <f t="shared" si="161"/>
        <v>1499054.8448510007</v>
      </c>
      <c r="CK1339" s="13"/>
      <c r="CL1339" s="13">
        <f t="shared" si="162"/>
        <v>1583733.89</v>
      </c>
      <c r="CN1339" t="s">
        <v>326</v>
      </c>
      <c r="CO1339" t="s">
        <v>213</v>
      </c>
      <c r="CP1339" t="s">
        <v>509</v>
      </c>
      <c r="CQ1339" t="s">
        <v>46</v>
      </c>
      <c r="CR1339" s="18">
        <f t="shared" si="163"/>
        <v>1499054.8448510007</v>
      </c>
    </row>
    <row r="1340" spans="1:96" x14ac:dyDescent="0.25">
      <c r="A1340" t="s">
        <v>387</v>
      </c>
      <c r="B1340" s="11">
        <v>1131</v>
      </c>
      <c r="C1340" t="s">
        <v>1542</v>
      </c>
      <c r="D1340" s="21" t="s">
        <v>815</v>
      </c>
      <c r="E1340" s="11" t="s">
        <v>1544</v>
      </c>
      <c r="F1340" s="11" t="s">
        <v>439</v>
      </c>
      <c r="G1340" s="13">
        <v>30750.896787965536</v>
      </c>
      <c r="H1340" s="13">
        <v>35671.040274040017</v>
      </c>
      <c r="I1340" s="14">
        <v>64</v>
      </c>
      <c r="J1340" s="15">
        <v>44037</v>
      </c>
      <c r="K1340" s="15">
        <v>45925</v>
      </c>
      <c r="L1340" s="13">
        <v>1583733.89</v>
      </c>
      <c r="M1340" s="13">
        <f>+L1340*0.4</f>
        <v>633493.55599999998</v>
      </c>
      <c r="N1340" s="13">
        <v>26214.718000000001</v>
      </c>
      <c r="O1340" s="13"/>
      <c r="P1340" s="13">
        <v>30750.896787965536</v>
      </c>
      <c r="Q1340" s="13">
        <v>30750.896787965536</v>
      </c>
      <c r="R1340" s="13">
        <v>30750.896787965536</v>
      </c>
      <c r="S1340" s="13">
        <v>30750.896787965536</v>
      </c>
      <c r="T1340" s="13">
        <v>30750.896787965536</v>
      </c>
      <c r="U1340" s="13">
        <v>30750.896787965536</v>
      </c>
      <c r="V1340" s="25">
        <v>30750.896787965536</v>
      </c>
      <c r="W1340" s="13"/>
      <c r="X1340" s="57"/>
      <c r="Y1340" s="13"/>
      <c r="Z1340" s="38">
        <v>30750.896787965536</v>
      </c>
      <c r="AA1340" s="38"/>
      <c r="AB1340" s="38"/>
      <c r="AC1340" s="38"/>
      <c r="AD1340" s="38"/>
      <c r="AE1340" s="38"/>
      <c r="AF1340" s="38"/>
      <c r="AG1340" s="38"/>
      <c r="AH1340" s="38"/>
      <c r="AI1340" s="38">
        <v>30750.896787965536</v>
      </c>
      <c r="AJ1340" s="38"/>
      <c r="AK1340" s="38"/>
      <c r="AL1340" s="38">
        <v>30750.896787965536</v>
      </c>
      <c r="AM1340" s="38">
        <v>30750.896787965536</v>
      </c>
      <c r="AN1340" s="38">
        <v>30750.896787965536</v>
      </c>
      <c r="AO1340" s="38">
        <v>30750.896787965536</v>
      </c>
      <c r="AP1340" s="38">
        <v>30750.896787965536</v>
      </c>
      <c r="AQ1340" s="38">
        <v>30750.896787965536</v>
      </c>
      <c r="AR1340" s="38">
        <v>30750.896787965536</v>
      </c>
      <c r="AS1340" s="38">
        <v>30750.896787965536</v>
      </c>
      <c r="AT1340" s="38">
        <v>30750.896787965536</v>
      </c>
      <c r="AU1340" s="38">
        <v>30750.896787965536</v>
      </c>
      <c r="AV1340" s="38">
        <v>30750.896787965536</v>
      </c>
      <c r="AW1340" s="38">
        <v>30750.896787965536</v>
      </c>
      <c r="AX1340" s="38">
        <v>30750.896787965536</v>
      </c>
      <c r="AY1340" s="38">
        <v>30750.896787965536</v>
      </c>
      <c r="AZ1340" s="38">
        <v>30750.896787965536</v>
      </c>
      <c r="BA1340" s="38">
        <v>30750.896787965536</v>
      </c>
      <c r="BB1340" s="38">
        <v>30750.896787965536</v>
      </c>
      <c r="BC1340" s="38">
        <v>30750.896787965536</v>
      </c>
      <c r="BD1340" s="38">
        <v>30750.896787965536</v>
      </c>
      <c r="BE1340" s="38">
        <v>30750.896787965536</v>
      </c>
      <c r="BF1340" s="38">
        <v>30750.896787965536</v>
      </c>
      <c r="BG1340" s="38">
        <v>30750.896787965536</v>
      </c>
      <c r="BH1340" s="38">
        <v>30750.896787965536</v>
      </c>
      <c r="BI1340" s="38">
        <v>30750.896787965536</v>
      </c>
      <c r="BJ1340" s="38">
        <v>30750.896787965536</v>
      </c>
      <c r="BK1340" s="38">
        <v>30750.896787965536</v>
      </c>
      <c r="BL1340" s="38">
        <v>0</v>
      </c>
      <c r="BM1340" s="38">
        <v>0</v>
      </c>
      <c r="BN1340" s="38">
        <v>0</v>
      </c>
      <c r="BO1340" s="38">
        <v>0</v>
      </c>
      <c r="BP1340" s="38"/>
      <c r="BQ1340" s="39"/>
      <c r="BR1340" s="39"/>
      <c r="BS1340" s="39"/>
      <c r="BT1340" s="39"/>
      <c r="BU1340" s="39"/>
      <c r="BV1340" s="39"/>
      <c r="BW1340" s="39"/>
      <c r="BX1340" s="39"/>
      <c r="BY1340" s="39"/>
      <c r="BZ1340" s="39"/>
      <c r="CA1340" s="39"/>
      <c r="CB1340" s="39"/>
      <c r="CF1340" s="18">
        <f t="shared" si="159"/>
        <v>891776.00685100083</v>
      </c>
      <c r="CG1340" s="18">
        <f t="shared" si="164"/>
        <v>-26214.718000000001</v>
      </c>
      <c r="CH1340" s="13">
        <f t="shared" si="158"/>
        <v>865561.28885100083</v>
      </c>
      <c r="CI1340" s="13">
        <f t="shared" si="160"/>
        <v>633493.55599999998</v>
      </c>
      <c r="CJ1340" s="13">
        <f t="shared" si="161"/>
        <v>1499054.8448510007</v>
      </c>
      <c r="CK1340" s="13"/>
      <c r="CL1340" s="13">
        <f t="shared" si="162"/>
        <v>1583733.89</v>
      </c>
      <c r="CN1340" t="s">
        <v>326</v>
      </c>
      <c r="CO1340" t="s">
        <v>213</v>
      </c>
      <c r="CP1340" t="s">
        <v>509</v>
      </c>
      <c r="CQ1340" t="s">
        <v>46</v>
      </c>
      <c r="CR1340" s="18">
        <f t="shared" si="163"/>
        <v>1499054.8448510007</v>
      </c>
    </row>
    <row r="1341" spans="1:96" x14ac:dyDescent="0.25">
      <c r="A1341" t="s">
        <v>387</v>
      </c>
      <c r="B1341" s="11">
        <v>1131</v>
      </c>
      <c r="C1341" t="s">
        <v>1542</v>
      </c>
      <c r="D1341" s="21" t="s">
        <v>815</v>
      </c>
      <c r="E1341" s="11" t="s">
        <v>1545</v>
      </c>
      <c r="F1341" s="11" t="s">
        <v>439</v>
      </c>
      <c r="G1341" s="13">
        <v>30750.896787965536</v>
      </c>
      <c r="H1341" s="13">
        <v>35671.040274040017</v>
      </c>
      <c r="I1341" s="14">
        <v>64</v>
      </c>
      <c r="J1341" s="15">
        <v>44037</v>
      </c>
      <c r="K1341" s="15">
        <v>45925</v>
      </c>
      <c r="L1341" s="13">
        <v>1583733.89</v>
      </c>
      <c r="M1341" s="13">
        <f>+L1341*0.4</f>
        <v>633493.55599999998</v>
      </c>
      <c r="N1341" s="13">
        <v>26214.718000000001</v>
      </c>
      <c r="O1341" s="13"/>
      <c r="P1341" s="13">
        <v>30750.896787965536</v>
      </c>
      <c r="Q1341" s="13">
        <v>30750.896787965536</v>
      </c>
      <c r="R1341" s="13">
        <v>30750.896787965536</v>
      </c>
      <c r="S1341" s="13">
        <v>30750.896787965536</v>
      </c>
      <c r="T1341" s="13">
        <v>30750.896787965536</v>
      </c>
      <c r="U1341" s="13">
        <v>30750.896787965536</v>
      </c>
      <c r="V1341" s="25">
        <v>30750.896787965536</v>
      </c>
      <c r="W1341" s="13"/>
      <c r="X1341" s="57"/>
      <c r="Y1341" s="13"/>
      <c r="Z1341" s="38">
        <v>30750.896787965536</v>
      </c>
      <c r="AA1341" s="38"/>
      <c r="AB1341" s="38"/>
      <c r="AC1341" s="38"/>
      <c r="AD1341" s="38"/>
      <c r="AE1341" s="38"/>
      <c r="AF1341" s="38"/>
      <c r="AG1341" s="38"/>
      <c r="AH1341" s="38"/>
      <c r="AI1341" s="38">
        <v>30750.896787965536</v>
      </c>
      <c r="AJ1341" s="38"/>
      <c r="AK1341" s="38"/>
      <c r="AL1341" s="38">
        <v>30750.896787965536</v>
      </c>
      <c r="AM1341" s="38">
        <v>30750.896787965536</v>
      </c>
      <c r="AN1341" s="38">
        <v>30750.896787965536</v>
      </c>
      <c r="AO1341" s="38">
        <v>30750.896787965536</v>
      </c>
      <c r="AP1341" s="38">
        <v>30750.896787965536</v>
      </c>
      <c r="AQ1341" s="38">
        <v>30750.896787965536</v>
      </c>
      <c r="AR1341" s="38">
        <v>30750.896787965536</v>
      </c>
      <c r="AS1341" s="38">
        <v>30750.896787965536</v>
      </c>
      <c r="AT1341" s="38">
        <v>30750.896787965536</v>
      </c>
      <c r="AU1341" s="38">
        <v>30750.896787965536</v>
      </c>
      <c r="AV1341" s="38">
        <v>30750.896787965536</v>
      </c>
      <c r="AW1341" s="38">
        <v>30750.896787965536</v>
      </c>
      <c r="AX1341" s="38">
        <v>30750.896787965536</v>
      </c>
      <c r="AY1341" s="38">
        <v>30750.896787965536</v>
      </c>
      <c r="AZ1341" s="38">
        <v>30750.896787965536</v>
      </c>
      <c r="BA1341" s="38">
        <v>30750.896787965536</v>
      </c>
      <c r="BB1341" s="38">
        <v>30750.896787965536</v>
      </c>
      <c r="BC1341" s="38">
        <v>30750.896787965536</v>
      </c>
      <c r="BD1341" s="38">
        <v>30750.896787965536</v>
      </c>
      <c r="BE1341" s="38">
        <v>30750.896787965536</v>
      </c>
      <c r="BF1341" s="38">
        <v>30750.896787965536</v>
      </c>
      <c r="BG1341" s="38">
        <v>30750.896787965536</v>
      </c>
      <c r="BH1341" s="38">
        <v>30750.896787965536</v>
      </c>
      <c r="BI1341" s="38">
        <v>30750.896787965536</v>
      </c>
      <c r="BJ1341" s="38">
        <v>30750.896787965536</v>
      </c>
      <c r="BK1341" s="38">
        <v>30750.896787965536</v>
      </c>
      <c r="BL1341" s="38">
        <v>0</v>
      </c>
      <c r="BM1341" s="38">
        <v>0</v>
      </c>
      <c r="BN1341" s="38">
        <v>0</v>
      </c>
      <c r="BO1341" s="38">
        <v>0</v>
      </c>
      <c r="BP1341" s="38"/>
      <c r="BQ1341" s="39"/>
      <c r="BR1341" s="39"/>
      <c r="BS1341" s="39"/>
      <c r="BT1341" s="39"/>
      <c r="BU1341" s="39"/>
      <c r="BV1341" s="39"/>
      <c r="BW1341" s="39"/>
      <c r="BX1341" s="39"/>
      <c r="BY1341" s="39"/>
      <c r="BZ1341" s="39"/>
      <c r="CA1341" s="39"/>
      <c r="CB1341" s="39"/>
      <c r="CF1341" s="18">
        <f t="shared" si="159"/>
        <v>891776.00685100083</v>
      </c>
      <c r="CG1341" s="18">
        <f t="shared" si="164"/>
        <v>-26214.718000000001</v>
      </c>
      <c r="CH1341" s="13">
        <f t="shared" si="158"/>
        <v>865561.28885100083</v>
      </c>
      <c r="CI1341" s="13">
        <f t="shared" si="160"/>
        <v>633493.55599999998</v>
      </c>
      <c r="CJ1341" s="13">
        <f t="shared" si="161"/>
        <v>1499054.8448510007</v>
      </c>
      <c r="CK1341" s="13"/>
      <c r="CL1341" s="13">
        <f t="shared" si="162"/>
        <v>1583733.89</v>
      </c>
      <c r="CN1341" t="s">
        <v>326</v>
      </c>
      <c r="CO1341" t="s">
        <v>213</v>
      </c>
      <c r="CP1341" t="s">
        <v>509</v>
      </c>
      <c r="CQ1341" t="s">
        <v>46</v>
      </c>
      <c r="CR1341" s="18">
        <f t="shared" si="163"/>
        <v>1499054.8448510007</v>
      </c>
    </row>
    <row r="1342" spans="1:96" x14ac:dyDescent="0.25">
      <c r="A1342" t="s">
        <v>387</v>
      </c>
      <c r="B1342" s="11">
        <v>1131</v>
      </c>
      <c r="C1342" t="s">
        <v>1542</v>
      </c>
      <c r="D1342" s="21" t="s">
        <v>815</v>
      </c>
      <c r="E1342" s="11" t="s">
        <v>1546</v>
      </c>
      <c r="F1342" s="11" t="s">
        <v>439</v>
      </c>
      <c r="G1342" s="13">
        <v>30750.896787965536</v>
      </c>
      <c r="H1342" s="13">
        <v>35671.040274040017</v>
      </c>
      <c r="I1342" s="14">
        <v>64</v>
      </c>
      <c r="J1342" s="15">
        <v>44037</v>
      </c>
      <c r="K1342" s="15">
        <v>45925</v>
      </c>
      <c r="L1342" s="13">
        <v>1583733.89</v>
      </c>
      <c r="M1342" s="13">
        <f>+L1342*0.4</f>
        <v>633493.55599999998</v>
      </c>
      <c r="N1342" s="13">
        <v>26214.718000000001</v>
      </c>
      <c r="O1342" s="13"/>
      <c r="P1342" s="13">
        <v>30750.896787965536</v>
      </c>
      <c r="Q1342" s="13">
        <v>30750.896787965536</v>
      </c>
      <c r="R1342" s="13">
        <v>30750.896787965536</v>
      </c>
      <c r="S1342" s="13">
        <v>30750.896787965536</v>
      </c>
      <c r="T1342" s="13">
        <v>30750.896787965536</v>
      </c>
      <c r="U1342" s="13">
        <v>30750.896787965536</v>
      </c>
      <c r="V1342" s="25">
        <v>30750.896787965536</v>
      </c>
      <c r="W1342" s="13"/>
      <c r="X1342" s="57"/>
      <c r="Y1342" s="13"/>
      <c r="Z1342" s="38">
        <v>30750.896787965536</v>
      </c>
      <c r="AA1342" s="38"/>
      <c r="AB1342" s="38"/>
      <c r="AC1342" s="38"/>
      <c r="AD1342" s="38"/>
      <c r="AE1342" s="38"/>
      <c r="AF1342" s="38"/>
      <c r="AG1342" s="38"/>
      <c r="AH1342" s="38"/>
      <c r="AI1342" s="38">
        <v>30750.896787965536</v>
      </c>
      <c r="AJ1342" s="38"/>
      <c r="AK1342" s="38"/>
      <c r="AL1342" s="38">
        <v>30750.896787965536</v>
      </c>
      <c r="AM1342" s="38">
        <v>30750.896787965536</v>
      </c>
      <c r="AN1342" s="38">
        <v>30750.896787965536</v>
      </c>
      <c r="AO1342" s="38">
        <v>30750.896787965536</v>
      </c>
      <c r="AP1342" s="38">
        <v>30750.896787965536</v>
      </c>
      <c r="AQ1342" s="38">
        <v>30750.896787965536</v>
      </c>
      <c r="AR1342" s="38">
        <v>30750.896787965536</v>
      </c>
      <c r="AS1342" s="38">
        <v>30750.896787965536</v>
      </c>
      <c r="AT1342" s="38">
        <v>30750.896787965536</v>
      </c>
      <c r="AU1342" s="38">
        <v>30750.896787965536</v>
      </c>
      <c r="AV1342" s="38">
        <v>30750.896787965536</v>
      </c>
      <c r="AW1342" s="38">
        <v>30750.896787965536</v>
      </c>
      <c r="AX1342" s="38">
        <v>30750.896787965536</v>
      </c>
      <c r="AY1342" s="38">
        <v>30750.896787965536</v>
      </c>
      <c r="AZ1342" s="38">
        <v>30750.896787965536</v>
      </c>
      <c r="BA1342" s="38">
        <v>30750.896787965536</v>
      </c>
      <c r="BB1342" s="38">
        <v>30750.896787965536</v>
      </c>
      <c r="BC1342" s="38">
        <v>30750.896787965536</v>
      </c>
      <c r="BD1342" s="38">
        <v>30750.896787965536</v>
      </c>
      <c r="BE1342" s="38">
        <v>30750.896787965536</v>
      </c>
      <c r="BF1342" s="38">
        <v>30750.896787965536</v>
      </c>
      <c r="BG1342" s="38">
        <v>30750.896787965536</v>
      </c>
      <c r="BH1342" s="38">
        <v>30750.896787965536</v>
      </c>
      <c r="BI1342" s="38">
        <v>30750.896787965536</v>
      </c>
      <c r="BJ1342" s="38">
        <v>30750.896787965536</v>
      </c>
      <c r="BK1342" s="38">
        <v>30750.896787965536</v>
      </c>
      <c r="BL1342" s="38">
        <v>0</v>
      </c>
      <c r="BM1342" s="38">
        <v>0</v>
      </c>
      <c r="BN1342" s="38">
        <v>0</v>
      </c>
      <c r="BO1342" s="38">
        <v>0</v>
      </c>
      <c r="BP1342" s="38"/>
      <c r="BQ1342" s="39"/>
      <c r="BR1342" s="39"/>
      <c r="BS1342" s="39"/>
      <c r="BT1342" s="39"/>
      <c r="BU1342" s="39"/>
      <c r="BV1342" s="39"/>
      <c r="BW1342" s="39"/>
      <c r="BX1342" s="39"/>
      <c r="BY1342" s="39"/>
      <c r="BZ1342" s="39"/>
      <c r="CA1342" s="39"/>
      <c r="CB1342" s="39"/>
      <c r="CF1342" s="18">
        <f t="shared" si="159"/>
        <v>891776.00685100083</v>
      </c>
      <c r="CG1342" s="18">
        <f t="shared" si="164"/>
        <v>-26214.718000000001</v>
      </c>
      <c r="CH1342" s="13">
        <f t="shared" si="158"/>
        <v>865561.28885100083</v>
      </c>
      <c r="CI1342" s="13">
        <f t="shared" si="160"/>
        <v>633493.55599999998</v>
      </c>
      <c r="CJ1342" s="13">
        <f t="shared" si="161"/>
        <v>1499054.8448510007</v>
      </c>
      <c r="CK1342" s="13"/>
      <c r="CL1342" s="13">
        <f t="shared" si="162"/>
        <v>1583733.89</v>
      </c>
      <c r="CN1342" t="s">
        <v>326</v>
      </c>
      <c r="CO1342" t="s">
        <v>213</v>
      </c>
      <c r="CP1342" t="s">
        <v>509</v>
      </c>
      <c r="CQ1342" t="s">
        <v>46</v>
      </c>
      <c r="CR1342" s="18">
        <f t="shared" si="163"/>
        <v>1499054.8448510007</v>
      </c>
    </row>
    <row r="1343" spans="1:96" x14ac:dyDescent="0.25">
      <c r="A1343" t="s">
        <v>387</v>
      </c>
      <c r="B1343" s="11">
        <v>1131</v>
      </c>
      <c r="C1343" t="s">
        <v>1542</v>
      </c>
      <c r="D1343" s="21" t="s">
        <v>815</v>
      </c>
      <c r="E1343" s="11" t="s">
        <v>1547</v>
      </c>
      <c r="F1343" s="11" t="s">
        <v>439</v>
      </c>
      <c r="G1343" s="13">
        <v>30750.896787965536</v>
      </c>
      <c r="H1343" s="13">
        <v>35671.040274040017</v>
      </c>
      <c r="I1343" s="14">
        <v>64</v>
      </c>
      <c r="J1343" s="15">
        <v>44037</v>
      </c>
      <c r="K1343" s="15">
        <v>45925</v>
      </c>
      <c r="L1343" s="13">
        <v>1583733.89</v>
      </c>
      <c r="M1343" s="13">
        <f>+L1343*0.4</f>
        <v>633493.55599999998</v>
      </c>
      <c r="N1343" s="13">
        <v>26214.718000000001</v>
      </c>
      <c r="O1343" s="13"/>
      <c r="P1343" s="13">
        <v>30750.896787965536</v>
      </c>
      <c r="Q1343" s="13">
        <v>30750.896787965536</v>
      </c>
      <c r="R1343" s="13">
        <v>30750.896787965536</v>
      </c>
      <c r="S1343" s="13">
        <v>30750.896787965536</v>
      </c>
      <c r="T1343" s="13">
        <v>30750.896787965536</v>
      </c>
      <c r="U1343" s="13">
        <v>30750.896787965536</v>
      </c>
      <c r="V1343" s="25">
        <v>30750.896787965536</v>
      </c>
      <c r="W1343" s="13"/>
      <c r="X1343" s="57"/>
      <c r="Y1343" s="13"/>
      <c r="Z1343" s="38">
        <v>30750.896787965536</v>
      </c>
      <c r="AA1343" s="38"/>
      <c r="AB1343" s="38"/>
      <c r="AC1343" s="38"/>
      <c r="AD1343" s="38"/>
      <c r="AE1343" s="38"/>
      <c r="AF1343" s="38"/>
      <c r="AG1343" s="38"/>
      <c r="AH1343" s="38"/>
      <c r="AI1343" s="38">
        <v>30750.896787965536</v>
      </c>
      <c r="AJ1343" s="38"/>
      <c r="AK1343" s="38"/>
      <c r="AL1343" s="38">
        <v>30750.896787965536</v>
      </c>
      <c r="AM1343" s="38">
        <v>30750.896787965536</v>
      </c>
      <c r="AN1343" s="38">
        <v>30750.896787965536</v>
      </c>
      <c r="AO1343" s="38">
        <v>30750.896787965536</v>
      </c>
      <c r="AP1343" s="38">
        <v>30750.896787965536</v>
      </c>
      <c r="AQ1343" s="38">
        <v>30750.896787965536</v>
      </c>
      <c r="AR1343" s="38">
        <v>30750.896787965536</v>
      </c>
      <c r="AS1343" s="38">
        <v>30750.896787965536</v>
      </c>
      <c r="AT1343" s="38">
        <v>30750.896787965536</v>
      </c>
      <c r="AU1343" s="38">
        <v>30750.896787965536</v>
      </c>
      <c r="AV1343" s="38">
        <v>30750.896787965536</v>
      </c>
      <c r="AW1343" s="38">
        <v>30750.896787965536</v>
      </c>
      <c r="AX1343" s="38">
        <v>30750.896787965536</v>
      </c>
      <c r="AY1343" s="38">
        <v>30750.896787965536</v>
      </c>
      <c r="AZ1343" s="38">
        <v>30750.896787965536</v>
      </c>
      <c r="BA1343" s="38">
        <v>30750.896787965536</v>
      </c>
      <c r="BB1343" s="38">
        <v>30750.896787965536</v>
      </c>
      <c r="BC1343" s="38">
        <v>30750.896787965536</v>
      </c>
      <c r="BD1343" s="38">
        <v>30750.896787965536</v>
      </c>
      <c r="BE1343" s="38">
        <v>30750.896787965536</v>
      </c>
      <c r="BF1343" s="38">
        <v>30750.896787965536</v>
      </c>
      <c r="BG1343" s="38">
        <v>30750.896787965536</v>
      </c>
      <c r="BH1343" s="38">
        <v>30750.896787965536</v>
      </c>
      <c r="BI1343" s="38">
        <v>30750.896787965536</v>
      </c>
      <c r="BJ1343" s="38">
        <v>30750.896787965536</v>
      </c>
      <c r="BK1343" s="38">
        <v>30750.896787965536</v>
      </c>
      <c r="BL1343" s="38">
        <v>0</v>
      </c>
      <c r="BM1343" s="38">
        <v>0</v>
      </c>
      <c r="BN1343" s="38">
        <v>0</v>
      </c>
      <c r="BO1343" s="38">
        <v>0</v>
      </c>
      <c r="BP1343" s="38"/>
      <c r="BQ1343" s="39"/>
      <c r="BR1343" s="39"/>
      <c r="BS1343" s="39"/>
      <c r="BT1343" s="39"/>
      <c r="BU1343" s="39"/>
      <c r="BV1343" s="39"/>
      <c r="BW1343" s="39"/>
      <c r="BX1343" s="39"/>
      <c r="BY1343" s="39"/>
      <c r="BZ1343" s="39"/>
      <c r="CA1343" s="39"/>
      <c r="CB1343" s="39"/>
      <c r="CF1343" s="18">
        <f t="shared" si="159"/>
        <v>891776.00685100083</v>
      </c>
      <c r="CG1343" s="18">
        <f t="shared" si="164"/>
        <v>-26214.718000000001</v>
      </c>
      <c r="CH1343" s="13">
        <f t="shared" si="158"/>
        <v>865561.28885100083</v>
      </c>
      <c r="CI1343" s="13">
        <f t="shared" si="160"/>
        <v>633493.55599999998</v>
      </c>
      <c r="CJ1343" s="13">
        <f t="shared" si="161"/>
        <v>1499054.8448510007</v>
      </c>
      <c r="CK1343" s="13"/>
      <c r="CL1343" s="13">
        <f t="shared" si="162"/>
        <v>1583733.89</v>
      </c>
      <c r="CN1343" t="s">
        <v>326</v>
      </c>
      <c r="CO1343" t="s">
        <v>213</v>
      </c>
      <c r="CP1343" t="s">
        <v>509</v>
      </c>
      <c r="CQ1343" t="s">
        <v>46</v>
      </c>
      <c r="CR1343" s="18">
        <f t="shared" si="163"/>
        <v>1499054.8448510007</v>
      </c>
    </row>
    <row r="1344" spans="1:96" x14ac:dyDescent="0.25">
      <c r="A1344" s="63" t="s">
        <v>29</v>
      </c>
      <c r="B1344" s="11">
        <v>1328</v>
      </c>
      <c r="C1344" s="52" t="s">
        <v>851</v>
      </c>
      <c r="D1344" s="21" t="s">
        <v>815</v>
      </c>
      <c r="E1344" s="27" t="s">
        <v>1548</v>
      </c>
      <c r="F1344" s="11" t="s">
        <v>439</v>
      </c>
      <c r="G1344" s="64">
        <v>12169</v>
      </c>
      <c r="H1344" s="13">
        <v>14116.039999999999</v>
      </c>
      <c r="I1344" s="14">
        <v>43</v>
      </c>
      <c r="J1344" s="15">
        <v>44037</v>
      </c>
      <c r="K1344" s="15">
        <v>45305.5</v>
      </c>
      <c r="L1344" s="13">
        <v>447500.5</v>
      </c>
      <c r="M1344" s="13">
        <v>268500.3</v>
      </c>
      <c r="N1344" s="13">
        <v>14117.14</v>
      </c>
      <c r="O1344" s="64"/>
      <c r="P1344" s="64">
        <v>12169</v>
      </c>
      <c r="Q1344" s="64">
        <v>12169</v>
      </c>
      <c r="R1344" s="64">
        <v>12169</v>
      </c>
      <c r="S1344" s="64">
        <v>12169</v>
      </c>
      <c r="T1344" s="64">
        <v>12169</v>
      </c>
      <c r="U1344" s="64">
        <v>12169</v>
      </c>
      <c r="V1344" s="65">
        <v>12169</v>
      </c>
      <c r="W1344" s="64"/>
      <c r="X1344" s="57"/>
      <c r="Y1344" s="64"/>
      <c r="Z1344" s="38">
        <v>12169</v>
      </c>
      <c r="AA1344" s="38"/>
      <c r="AB1344" s="38"/>
      <c r="AC1344" s="38"/>
      <c r="AD1344" s="38"/>
      <c r="AE1344" s="38"/>
      <c r="AF1344" s="38"/>
      <c r="AG1344" s="38"/>
      <c r="AH1344" s="38"/>
      <c r="AI1344" s="38">
        <v>10178.441116604517</v>
      </c>
      <c r="AJ1344" s="38"/>
      <c r="AK1344" s="38"/>
      <c r="AL1344" s="38">
        <v>10178.441116604517</v>
      </c>
      <c r="AM1344" s="38">
        <v>10178.441116604517</v>
      </c>
      <c r="AN1344" s="38">
        <v>10178.441116604517</v>
      </c>
      <c r="AO1344" s="38">
        <v>10178.441116604517</v>
      </c>
      <c r="AP1344" s="38">
        <v>10178.441116604517</v>
      </c>
      <c r="AQ1344" s="38">
        <v>0</v>
      </c>
      <c r="AR1344" s="38">
        <v>0</v>
      </c>
      <c r="AS1344" s="38">
        <v>0</v>
      </c>
      <c r="AT1344" s="38">
        <v>0</v>
      </c>
      <c r="AU1344" s="38">
        <v>0</v>
      </c>
      <c r="AV1344" s="38">
        <v>0</v>
      </c>
      <c r="AW1344" s="38">
        <v>0</v>
      </c>
      <c r="AX1344" s="38">
        <v>0</v>
      </c>
      <c r="AY1344" s="38">
        <v>0</v>
      </c>
      <c r="AZ1344" s="38">
        <v>0</v>
      </c>
      <c r="BA1344" s="38">
        <v>0</v>
      </c>
      <c r="BB1344" s="38">
        <v>0</v>
      </c>
      <c r="BC1344" s="38">
        <v>0</v>
      </c>
      <c r="BD1344" s="38">
        <v>0</v>
      </c>
      <c r="BE1344" s="38">
        <v>0</v>
      </c>
      <c r="BF1344" s="38">
        <v>0</v>
      </c>
      <c r="BG1344" s="38">
        <v>0</v>
      </c>
      <c r="BH1344" s="38">
        <v>0</v>
      </c>
      <c r="BI1344" s="38">
        <v>0</v>
      </c>
      <c r="BJ1344" s="38">
        <v>0</v>
      </c>
      <c r="BK1344" s="38">
        <v>0</v>
      </c>
      <c r="BL1344" s="38">
        <v>0</v>
      </c>
      <c r="BM1344" s="38">
        <v>0</v>
      </c>
      <c r="BN1344" s="38">
        <v>0</v>
      </c>
      <c r="BO1344" s="38">
        <v>0</v>
      </c>
      <c r="BP1344" s="38"/>
      <c r="BQ1344" s="39"/>
      <c r="BR1344" s="39"/>
      <c r="BS1344" s="39"/>
      <c r="BT1344" s="39"/>
      <c r="BU1344" s="39"/>
      <c r="BV1344" s="39"/>
      <c r="BW1344" s="39"/>
      <c r="BX1344" s="39"/>
      <c r="BY1344" s="39"/>
      <c r="BZ1344" s="39"/>
      <c r="CA1344" s="39"/>
      <c r="CB1344" s="39"/>
      <c r="CF1344" s="18">
        <f t="shared" si="159"/>
        <v>85408.646699627105</v>
      </c>
      <c r="CG1344" s="18">
        <f t="shared" si="164"/>
        <v>-14117.14</v>
      </c>
      <c r="CH1344" s="13">
        <f t="shared" si="158"/>
        <v>71291.506699627105</v>
      </c>
      <c r="CI1344" s="13">
        <f t="shared" si="160"/>
        <v>268500.3</v>
      </c>
      <c r="CJ1344" s="13">
        <f t="shared" si="161"/>
        <v>339791.80669962708</v>
      </c>
      <c r="CK1344" s="13"/>
      <c r="CL1344" s="13">
        <f t="shared" si="162"/>
        <v>447500.5</v>
      </c>
      <c r="CN1344" t="s">
        <v>326</v>
      </c>
      <c r="CO1344" t="s">
        <v>213</v>
      </c>
      <c r="CP1344" t="s">
        <v>842</v>
      </c>
      <c r="CQ1344" t="s">
        <v>46</v>
      </c>
      <c r="CR1344" s="18">
        <f t="shared" si="163"/>
        <v>339791.80669962708</v>
      </c>
    </row>
    <row r="1345" spans="1:96" x14ac:dyDescent="0.25">
      <c r="A1345" s="63" t="s">
        <v>29</v>
      </c>
      <c r="B1345" s="11">
        <v>1328</v>
      </c>
      <c r="C1345" s="52" t="s">
        <v>886</v>
      </c>
      <c r="D1345" s="21" t="s">
        <v>815</v>
      </c>
      <c r="E1345" s="27" t="s">
        <v>1549</v>
      </c>
      <c r="F1345" s="11" t="s">
        <v>439</v>
      </c>
      <c r="G1345" s="64">
        <v>32377.853724552828</v>
      </c>
      <c r="H1345" s="13">
        <v>37558.31032048128</v>
      </c>
      <c r="I1345" s="14">
        <v>66</v>
      </c>
      <c r="J1345" s="15">
        <v>44037</v>
      </c>
      <c r="K1345" s="15">
        <v>45984</v>
      </c>
      <c r="L1345" s="13">
        <v>1547046.41</v>
      </c>
      <c r="M1345" s="13">
        <v>626553.79605</v>
      </c>
      <c r="N1345" s="13">
        <v>0</v>
      </c>
      <c r="O1345" s="64"/>
      <c r="P1345" s="64">
        <v>32377.853724552828</v>
      </c>
      <c r="Q1345" s="64">
        <v>32377.853724552828</v>
      </c>
      <c r="R1345" s="64">
        <v>32377.853724552828</v>
      </c>
      <c r="S1345" s="64">
        <v>32377.853724552828</v>
      </c>
      <c r="T1345" s="64">
        <v>32377.853724552828</v>
      </c>
      <c r="U1345" s="64">
        <v>32377.853724552828</v>
      </c>
      <c r="V1345" s="65">
        <v>32377.853724552828</v>
      </c>
      <c r="W1345" s="64"/>
      <c r="X1345" s="57"/>
      <c r="Y1345" s="64"/>
      <c r="Z1345" s="38">
        <v>32377.853724552828</v>
      </c>
      <c r="AA1345" s="38"/>
      <c r="AB1345" s="38"/>
      <c r="AC1345" s="38"/>
      <c r="AD1345" s="38"/>
      <c r="AE1345" s="38"/>
      <c r="AF1345" s="38"/>
      <c r="AG1345" s="38"/>
      <c r="AH1345" s="38"/>
      <c r="AI1345" s="38">
        <v>32377.853724552828</v>
      </c>
      <c r="AJ1345" s="38"/>
      <c r="AK1345" s="38"/>
      <c r="AL1345" s="38">
        <v>32377.853724552828</v>
      </c>
      <c r="AM1345" s="38">
        <v>32377.853724552828</v>
      </c>
      <c r="AN1345" s="38">
        <v>32377.853724552828</v>
      </c>
      <c r="AO1345" s="38">
        <v>32377.853724552828</v>
      </c>
      <c r="AP1345" s="38">
        <v>32377.853724552828</v>
      </c>
      <c r="AQ1345" s="38">
        <v>32377.853724552828</v>
      </c>
      <c r="AR1345" s="38">
        <v>32377.853724552828</v>
      </c>
      <c r="AS1345" s="38">
        <v>32377.853724552828</v>
      </c>
      <c r="AT1345" s="38">
        <v>32377.853724552828</v>
      </c>
      <c r="AU1345" s="38">
        <v>32377.853724552828</v>
      </c>
      <c r="AV1345" s="38">
        <v>32377.853724552828</v>
      </c>
      <c r="AW1345" s="38">
        <v>32377.853724552828</v>
      </c>
      <c r="AX1345" s="38">
        <v>32377.853724552828</v>
      </c>
      <c r="AY1345" s="38">
        <v>32377.853724552828</v>
      </c>
      <c r="AZ1345" s="38">
        <v>32377.853724552828</v>
      </c>
      <c r="BA1345" s="38">
        <v>32377.853724552828</v>
      </c>
      <c r="BB1345" s="38">
        <v>32377.853724552828</v>
      </c>
      <c r="BC1345" s="38">
        <v>32377.853724552828</v>
      </c>
      <c r="BD1345" s="38">
        <v>32377.853724552828</v>
      </c>
      <c r="BE1345" s="38">
        <v>32377.853724552828</v>
      </c>
      <c r="BF1345" s="38">
        <v>32377.853724552828</v>
      </c>
      <c r="BG1345" s="38">
        <v>32377.853724552828</v>
      </c>
      <c r="BH1345" s="38">
        <v>32377.853724552828</v>
      </c>
      <c r="BI1345" s="38">
        <v>32377.853724552828</v>
      </c>
      <c r="BJ1345" s="38">
        <v>32377.853724552828</v>
      </c>
      <c r="BK1345" s="38">
        <v>32377.853724552828</v>
      </c>
      <c r="BL1345" s="38">
        <v>32377.853724552828</v>
      </c>
      <c r="BM1345" s="38">
        <v>32377.853724552828</v>
      </c>
      <c r="BN1345" s="38">
        <v>0</v>
      </c>
      <c r="BO1345" s="38">
        <v>0</v>
      </c>
      <c r="BP1345" s="38"/>
      <c r="BQ1345" s="39"/>
      <c r="BR1345" s="39"/>
      <c r="BS1345" s="39"/>
      <c r="BT1345" s="39"/>
      <c r="BU1345" s="39"/>
      <c r="BV1345" s="39"/>
      <c r="BW1345" s="39"/>
      <c r="BX1345" s="39"/>
      <c r="BY1345" s="39"/>
      <c r="BZ1345" s="39"/>
      <c r="CA1345" s="39"/>
      <c r="CB1345" s="39"/>
      <c r="CF1345" s="18">
        <f t="shared" si="159"/>
        <v>1003713.4654611372</v>
      </c>
      <c r="CG1345" s="18">
        <f t="shared" si="164"/>
        <v>0</v>
      </c>
      <c r="CH1345" s="13">
        <f t="shared" si="158"/>
        <v>1003713.4654611372</v>
      </c>
      <c r="CI1345" s="13">
        <f t="shared" si="160"/>
        <v>626553.79605</v>
      </c>
      <c r="CJ1345" s="13">
        <f t="shared" si="161"/>
        <v>1630267.2615111372</v>
      </c>
      <c r="CK1345" s="13"/>
      <c r="CL1345" s="13">
        <f t="shared" si="162"/>
        <v>1547046.41</v>
      </c>
      <c r="CN1345" t="s">
        <v>326</v>
      </c>
      <c r="CO1345" t="s">
        <v>213</v>
      </c>
      <c r="CP1345" t="s">
        <v>509</v>
      </c>
      <c r="CQ1345" t="s">
        <v>46</v>
      </c>
      <c r="CR1345" s="18">
        <f t="shared" si="163"/>
        <v>1630267.2615111372</v>
      </c>
    </row>
    <row r="1346" spans="1:96" x14ac:dyDescent="0.25">
      <c r="A1346" t="s">
        <v>387</v>
      </c>
      <c r="B1346" s="11">
        <v>1331</v>
      </c>
      <c r="C1346" t="s">
        <v>840</v>
      </c>
      <c r="D1346" s="21" t="s">
        <v>815</v>
      </c>
      <c r="E1346" s="11" t="s">
        <v>1550</v>
      </c>
      <c r="F1346" s="11" t="s">
        <v>439</v>
      </c>
      <c r="G1346" s="13">
        <v>22995.03530097763</v>
      </c>
      <c r="H1346" s="13">
        <v>26674.240949134048</v>
      </c>
      <c r="I1346" s="14">
        <v>68</v>
      </c>
      <c r="J1346" s="15">
        <v>44037</v>
      </c>
      <c r="K1346" s="15">
        <v>46043</v>
      </c>
      <c r="L1346" s="13">
        <v>1273640.69</v>
      </c>
      <c r="M1346" s="13">
        <v>509456.27600000001</v>
      </c>
      <c r="N1346" s="13">
        <v>0</v>
      </c>
      <c r="O1346" s="13"/>
      <c r="P1346" s="13">
        <v>22995.03530097763</v>
      </c>
      <c r="Q1346" s="13">
        <v>22995.03530097763</v>
      </c>
      <c r="R1346" s="13">
        <v>22995.03530097763</v>
      </c>
      <c r="S1346" s="13">
        <v>22995.03530097763</v>
      </c>
      <c r="T1346" s="13">
        <v>22995.03530097763</v>
      </c>
      <c r="U1346" s="13">
        <v>22995.03530097763</v>
      </c>
      <c r="V1346" s="25">
        <v>22995.03530097763</v>
      </c>
      <c r="W1346" s="13"/>
      <c r="X1346" s="57"/>
      <c r="Y1346" s="13"/>
      <c r="Z1346" s="38">
        <v>22995.03530097763</v>
      </c>
      <c r="AA1346" s="38"/>
      <c r="AB1346" s="38"/>
      <c r="AC1346" s="38"/>
      <c r="AD1346" s="38"/>
      <c r="AE1346" s="38"/>
      <c r="AF1346" s="38"/>
      <c r="AG1346" s="38"/>
      <c r="AH1346" s="38"/>
      <c r="AI1346" s="38">
        <v>22995.03530097763</v>
      </c>
      <c r="AJ1346" s="38"/>
      <c r="AK1346" s="38"/>
      <c r="AL1346" s="38">
        <v>22995.03530097763</v>
      </c>
      <c r="AM1346" s="38">
        <v>22995.03530097763</v>
      </c>
      <c r="AN1346" s="38">
        <v>22995.03530097763</v>
      </c>
      <c r="AO1346" s="38">
        <v>22995.03530097763</v>
      </c>
      <c r="AP1346" s="38">
        <v>22995.03530097763</v>
      </c>
      <c r="AQ1346" s="38">
        <v>22995.03530097763</v>
      </c>
      <c r="AR1346" s="38">
        <v>22995.03530097763</v>
      </c>
      <c r="AS1346" s="38">
        <v>22995.03530097763</v>
      </c>
      <c r="AT1346" s="38">
        <v>22995.03530097763</v>
      </c>
      <c r="AU1346" s="38">
        <v>22995.03530097763</v>
      </c>
      <c r="AV1346" s="38">
        <v>22995.03530097763</v>
      </c>
      <c r="AW1346" s="38">
        <v>22995.03530097763</v>
      </c>
      <c r="AX1346" s="38">
        <v>22995.03530097763</v>
      </c>
      <c r="AY1346" s="38">
        <v>22995.03530097763</v>
      </c>
      <c r="AZ1346" s="38">
        <v>22995.03530097763</v>
      </c>
      <c r="BA1346" s="38">
        <v>22995.03530097763</v>
      </c>
      <c r="BB1346" s="38">
        <v>22995.03530097763</v>
      </c>
      <c r="BC1346" s="38">
        <v>22995.03530097763</v>
      </c>
      <c r="BD1346" s="38">
        <v>22995.03530097763</v>
      </c>
      <c r="BE1346" s="38">
        <v>22995.03530097763</v>
      </c>
      <c r="BF1346" s="38">
        <v>22995.03530097763</v>
      </c>
      <c r="BG1346" s="38">
        <v>22995.03530097763</v>
      </c>
      <c r="BH1346" s="38">
        <v>22995.03530097763</v>
      </c>
      <c r="BI1346" s="38">
        <v>22995.03530097763</v>
      </c>
      <c r="BJ1346" s="38">
        <v>22995.03530097763</v>
      </c>
      <c r="BK1346" s="38">
        <v>22995.03530097763</v>
      </c>
      <c r="BL1346" s="38">
        <v>22995.03530097763</v>
      </c>
      <c r="BM1346" s="38">
        <v>22995.03530097763</v>
      </c>
      <c r="BN1346" s="38">
        <v>22995.03530097763</v>
      </c>
      <c r="BO1346" s="38">
        <v>22995.03530097763</v>
      </c>
      <c r="BP1346" s="38"/>
      <c r="BQ1346" s="39"/>
      <c r="BR1346" s="39"/>
      <c r="BS1346" s="39"/>
      <c r="BT1346" s="39"/>
      <c r="BU1346" s="39"/>
      <c r="BV1346" s="39"/>
      <c r="BW1346" s="39"/>
      <c r="BX1346" s="39"/>
      <c r="BY1346" s="39"/>
      <c r="BZ1346" s="39"/>
      <c r="CA1346" s="39"/>
      <c r="CB1346" s="39"/>
      <c r="CF1346" s="18">
        <f t="shared" si="159"/>
        <v>758836.16493226215</v>
      </c>
      <c r="CG1346" s="18">
        <f t="shared" si="164"/>
        <v>0</v>
      </c>
      <c r="CH1346" s="13">
        <f t="shared" si="158"/>
        <v>758836.16493226215</v>
      </c>
      <c r="CI1346" s="13">
        <f t="shared" si="160"/>
        <v>509456.27600000001</v>
      </c>
      <c r="CJ1346" s="13">
        <f t="shared" si="161"/>
        <v>1268292.4409322622</v>
      </c>
      <c r="CK1346" s="13"/>
      <c r="CL1346" s="13">
        <f t="shared" si="162"/>
        <v>1273640.69</v>
      </c>
      <c r="CN1346" t="s">
        <v>326</v>
      </c>
      <c r="CO1346" t="s">
        <v>213</v>
      </c>
      <c r="CP1346" t="s">
        <v>873</v>
      </c>
      <c r="CQ1346" t="s">
        <v>46</v>
      </c>
      <c r="CR1346" s="18">
        <f t="shared" si="163"/>
        <v>1268292.4409322622</v>
      </c>
    </row>
    <row r="1347" spans="1:96" x14ac:dyDescent="0.25">
      <c r="A1347" t="s">
        <v>387</v>
      </c>
      <c r="B1347" s="11">
        <v>1331</v>
      </c>
      <c r="C1347" t="s">
        <v>840</v>
      </c>
      <c r="D1347" s="21" t="s">
        <v>815</v>
      </c>
      <c r="E1347" s="54" t="s">
        <v>1551</v>
      </c>
      <c r="F1347" s="11" t="s">
        <v>439</v>
      </c>
      <c r="G1347" s="13">
        <v>22995.03530097763</v>
      </c>
      <c r="H1347" s="13">
        <v>26674.240949134048</v>
      </c>
      <c r="I1347" s="14">
        <v>68</v>
      </c>
      <c r="J1347" s="15">
        <v>44037</v>
      </c>
      <c r="K1347" s="15">
        <v>46043</v>
      </c>
      <c r="L1347" s="13">
        <v>1273640.69</v>
      </c>
      <c r="M1347" s="13"/>
      <c r="N1347" s="13"/>
      <c r="O1347" s="13"/>
      <c r="P1347" s="13">
        <v>22995.03530097763</v>
      </c>
      <c r="Q1347" s="13">
        <v>22995.03530097763</v>
      </c>
      <c r="R1347" s="13">
        <v>22995.03530097763</v>
      </c>
      <c r="S1347" s="13">
        <v>22995.03530097763</v>
      </c>
      <c r="T1347" s="13">
        <v>22995.03530097763</v>
      </c>
      <c r="U1347" s="13">
        <v>22995.03530097763</v>
      </c>
      <c r="V1347" s="25">
        <v>22995.03530097763</v>
      </c>
      <c r="W1347" s="13"/>
      <c r="X1347" s="57"/>
      <c r="Y1347" s="13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  <c r="AM1347" s="38"/>
      <c r="AN1347" s="38"/>
      <c r="AO1347" s="38"/>
      <c r="AP1347" s="38"/>
      <c r="AQ1347" s="38"/>
      <c r="AR1347" s="38"/>
      <c r="AS1347" s="38"/>
      <c r="AT1347" s="38"/>
      <c r="AU1347" s="38"/>
      <c r="AV1347" s="38"/>
      <c r="AW1347" s="38"/>
      <c r="AX1347" s="38"/>
      <c r="AY1347" s="38"/>
      <c r="AZ1347" s="38"/>
      <c r="BA1347" s="38"/>
      <c r="BB1347" s="38"/>
      <c r="BC1347" s="38"/>
      <c r="BD1347" s="38"/>
      <c r="BE1347" s="38"/>
      <c r="BF1347" s="38"/>
      <c r="BG1347" s="38"/>
      <c r="BH1347" s="38"/>
      <c r="BI1347" s="38"/>
      <c r="BJ1347" s="38"/>
      <c r="BK1347" s="38"/>
      <c r="BL1347" s="38"/>
      <c r="BM1347" s="38"/>
      <c r="BN1347" s="38"/>
      <c r="BO1347" s="38"/>
      <c r="BP1347" s="38"/>
      <c r="BQ1347" s="39"/>
      <c r="BR1347" s="39"/>
      <c r="BS1347" s="39"/>
      <c r="BT1347" s="39"/>
      <c r="BU1347" s="39"/>
      <c r="BV1347" s="39"/>
      <c r="BW1347" s="39"/>
      <c r="BX1347" s="39"/>
      <c r="BY1347" s="39"/>
      <c r="BZ1347" s="39"/>
      <c r="CA1347" s="39"/>
      <c r="CB1347" s="39"/>
      <c r="CF1347" s="18">
        <f t="shared" si="159"/>
        <v>22995.03530097763</v>
      </c>
      <c r="CG1347" s="18">
        <f t="shared" si="164"/>
        <v>0</v>
      </c>
      <c r="CH1347" s="13">
        <f t="shared" si="158"/>
        <v>22995.03530097763</v>
      </c>
      <c r="CI1347" s="13">
        <f t="shared" si="160"/>
        <v>0</v>
      </c>
      <c r="CJ1347" s="13">
        <f t="shared" si="161"/>
        <v>22995.03530097763</v>
      </c>
      <c r="CK1347" s="13"/>
      <c r="CL1347" s="13">
        <f t="shared" si="162"/>
        <v>1273640.69</v>
      </c>
      <c r="CN1347" t="s">
        <v>326</v>
      </c>
      <c r="CO1347" t="s">
        <v>213</v>
      </c>
      <c r="CP1347" t="s">
        <v>873</v>
      </c>
      <c r="CQ1347" t="s">
        <v>46</v>
      </c>
      <c r="CR1347" s="18">
        <f t="shared" si="163"/>
        <v>22995.03530097763</v>
      </c>
    </row>
    <row r="1348" spans="1:96" x14ac:dyDescent="0.25">
      <c r="A1348" t="s">
        <v>387</v>
      </c>
      <c r="B1348" s="11">
        <v>1331</v>
      </c>
      <c r="C1348" t="s">
        <v>840</v>
      </c>
      <c r="D1348" s="21" t="s">
        <v>815</v>
      </c>
      <c r="E1348" s="54" t="s">
        <v>1552</v>
      </c>
      <c r="F1348" s="11" t="s">
        <v>439</v>
      </c>
      <c r="G1348" s="13">
        <v>22995.03530097763</v>
      </c>
      <c r="H1348" s="13">
        <v>26674.240949134048</v>
      </c>
      <c r="I1348" s="14">
        <v>68</v>
      </c>
      <c r="J1348" s="15">
        <v>44037</v>
      </c>
      <c r="K1348" s="15">
        <v>46043</v>
      </c>
      <c r="L1348" s="13">
        <v>1273640.69</v>
      </c>
      <c r="M1348" s="13"/>
      <c r="N1348" s="13"/>
      <c r="O1348" s="13"/>
      <c r="P1348" s="13">
        <v>22995.03530097763</v>
      </c>
      <c r="Q1348" s="13">
        <v>22995.03530097763</v>
      </c>
      <c r="R1348" s="13">
        <v>22995.03530097763</v>
      </c>
      <c r="S1348" s="13">
        <v>22995.03530097763</v>
      </c>
      <c r="T1348" s="13">
        <v>22995.03530097763</v>
      </c>
      <c r="U1348" s="13">
        <v>22995.03530097763</v>
      </c>
      <c r="V1348" s="25">
        <v>22995.03530097763</v>
      </c>
      <c r="W1348" s="13"/>
      <c r="X1348" s="57"/>
      <c r="Y1348" s="13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  <c r="AM1348" s="38"/>
      <c r="AN1348" s="38"/>
      <c r="AO1348" s="38"/>
      <c r="AP1348" s="38"/>
      <c r="AQ1348" s="38"/>
      <c r="AR1348" s="38"/>
      <c r="AS1348" s="38"/>
      <c r="AT1348" s="38"/>
      <c r="AU1348" s="38"/>
      <c r="AV1348" s="38"/>
      <c r="AW1348" s="38"/>
      <c r="AX1348" s="38"/>
      <c r="AY1348" s="38"/>
      <c r="AZ1348" s="38"/>
      <c r="BA1348" s="38"/>
      <c r="BB1348" s="38"/>
      <c r="BC1348" s="38"/>
      <c r="BD1348" s="38"/>
      <c r="BE1348" s="38"/>
      <c r="BF1348" s="38"/>
      <c r="BG1348" s="38"/>
      <c r="BH1348" s="38"/>
      <c r="BI1348" s="38"/>
      <c r="BJ1348" s="38"/>
      <c r="BK1348" s="38"/>
      <c r="BL1348" s="38"/>
      <c r="BM1348" s="38"/>
      <c r="BN1348" s="38"/>
      <c r="BO1348" s="38"/>
      <c r="BP1348" s="38"/>
      <c r="BQ1348" s="39"/>
      <c r="BR1348" s="39"/>
      <c r="BS1348" s="39"/>
      <c r="BT1348" s="39"/>
      <c r="BU1348" s="39"/>
      <c r="BV1348" s="39"/>
      <c r="BW1348" s="39"/>
      <c r="BX1348" s="39"/>
      <c r="BY1348" s="39"/>
      <c r="BZ1348" s="39"/>
      <c r="CA1348" s="39"/>
      <c r="CB1348" s="39"/>
      <c r="CF1348" s="18">
        <f t="shared" si="159"/>
        <v>22995.03530097763</v>
      </c>
      <c r="CG1348" s="18">
        <f t="shared" si="164"/>
        <v>0</v>
      </c>
      <c r="CH1348" s="13">
        <f t="shared" si="158"/>
        <v>22995.03530097763</v>
      </c>
      <c r="CI1348" s="13">
        <f t="shared" si="160"/>
        <v>0</v>
      </c>
      <c r="CJ1348" s="13">
        <f t="shared" si="161"/>
        <v>22995.03530097763</v>
      </c>
      <c r="CK1348" s="13"/>
      <c r="CL1348" s="13">
        <f t="shared" si="162"/>
        <v>1273640.69</v>
      </c>
      <c r="CN1348" t="s">
        <v>326</v>
      </c>
      <c r="CO1348" t="s">
        <v>213</v>
      </c>
      <c r="CP1348" t="s">
        <v>873</v>
      </c>
      <c r="CQ1348" t="s">
        <v>46</v>
      </c>
      <c r="CR1348" s="18">
        <f t="shared" si="163"/>
        <v>22995.03530097763</v>
      </c>
    </row>
    <row r="1349" spans="1:96" x14ac:dyDescent="0.25">
      <c r="A1349" t="s">
        <v>387</v>
      </c>
      <c r="B1349" s="11">
        <v>1331</v>
      </c>
      <c r="C1349" t="s">
        <v>840</v>
      </c>
      <c r="D1349" s="21" t="s">
        <v>815</v>
      </c>
      <c r="E1349" s="11" t="s">
        <v>1553</v>
      </c>
      <c r="F1349" s="11" t="s">
        <v>439</v>
      </c>
      <c r="G1349" s="13">
        <v>22995.03530097763</v>
      </c>
      <c r="H1349" s="13">
        <v>26674.240949134048</v>
      </c>
      <c r="I1349" s="14">
        <v>68</v>
      </c>
      <c r="J1349" s="15">
        <v>44037</v>
      </c>
      <c r="K1349" s="15">
        <v>46043</v>
      </c>
      <c r="L1349" s="13">
        <v>1273640.69</v>
      </c>
      <c r="M1349" s="13">
        <v>509456.27600000001</v>
      </c>
      <c r="N1349" s="13">
        <v>0</v>
      </c>
      <c r="O1349" s="13"/>
      <c r="P1349" s="13">
        <v>22995.03530097763</v>
      </c>
      <c r="Q1349" s="13">
        <v>22995.03530097763</v>
      </c>
      <c r="R1349" s="13">
        <v>22995.03530097763</v>
      </c>
      <c r="S1349" s="13">
        <v>22995.03530097763</v>
      </c>
      <c r="T1349" s="13">
        <v>22995.03530097763</v>
      </c>
      <c r="U1349" s="13">
        <v>22995.03530097763</v>
      </c>
      <c r="V1349" s="25">
        <v>22995.03530097763</v>
      </c>
      <c r="W1349" s="13"/>
      <c r="X1349" s="57"/>
      <c r="Y1349" s="13"/>
      <c r="Z1349" s="38">
        <v>22995.03530097763</v>
      </c>
      <c r="AA1349" s="38"/>
      <c r="AB1349" s="38"/>
      <c r="AC1349" s="38"/>
      <c r="AD1349" s="38"/>
      <c r="AE1349" s="38"/>
      <c r="AF1349" s="38"/>
      <c r="AG1349" s="38"/>
      <c r="AH1349" s="38"/>
      <c r="AI1349" s="38">
        <v>22995.03530097763</v>
      </c>
      <c r="AJ1349" s="38"/>
      <c r="AK1349" s="38"/>
      <c r="AL1349" s="38">
        <v>22995.03530097763</v>
      </c>
      <c r="AM1349" s="38">
        <v>22995.03530097763</v>
      </c>
      <c r="AN1349" s="38">
        <v>22995.03530097763</v>
      </c>
      <c r="AO1349" s="38">
        <v>22995.03530097763</v>
      </c>
      <c r="AP1349" s="38">
        <v>22995.03530097763</v>
      </c>
      <c r="AQ1349" s="38">
        <v>22995.03530097763</v>
      </c>
      <c r="AR1349" s="38">
        <v>22995.03530097763</v>
      </c>
      <c r="AS1349" s="38">
        <v>22995.03530097763</v>
      </c>
      <c r="AT1349" s="38">
        <v>22995.03530097763</v>
      </c>
      <c r="AU1349" s="38">
        <v>22995.03530097763</v>
      </c>
      <c r="AV1349" s="38">
        <v>22995.03530097763</v>
      </c>
      <c r="AW1349" s="38">
        <v>22995.03530097763</v>
      </c>
      <c r="AX1349" s="38">
        <v>22995.03530097763</v>
      </c>
      <c r="AY1349" s="38">
        <v>22995.03530097763</v>
      </c>
      <c r="AZ1349" s="38">
        <v>22995.03530097763</v>
      </c>
      <c r="BA1349" s="38">
        <v>22995.03530097763</v>
      </c>
      <c r="BB1349" s="38">
        <v>22995.03530097763</v>
      </c>
      <c r="BC1349" s="38">
        <v>22995.03530097763</v>
      </c>
      <c r="BD1349" s="38">
        <v>22995.03530097763</v>
      </c>
      <c r="BE1349" s="38">
        <v>22995.03530097763</v>
      </c>
      <c r="BF1349" s="38">
        <v>22995.03530097763</v>
      </c>
      <c r="BG1349" s="38">
        <v>22995.03530097763</v>
      </c>
      <c r="BH1349" s="38">
        <v>22995.03530097763</v>
      </c>
      <c r="BI1349" s="38">
        <v>22995.03530097763</v>
      </c>
      <c r="BJ1349" s="38">
        <v>22995.03530097763</v>
      </c>
      <c r="BK1349" s="38">
        <v>22995.03530097763</v>
      </c>
      <c r="BL1349" s="38">
        <v>22995.03530097763</v>
      </c>
      <c r="BM1349" s="38">
        <v>22995.03530097763</v>
      </c>
      <c r="BN1349" s="38">
        <v>22995.03530097763</v>
      </c>
      <c r="BO1349" s="38">
        <v>22995.03530097763</v>
      </c>
      <c r="BP1349" s="38"/>
      <c r="BQ1349" s="39"/>
      <c r="BR1349" s="39"/>
      <c r="BS1349" s="39"/>
      <c r="BT1349" s="39"/>
      <c r="BU1349" s="39"/>
      <c r="BV1349" s="39"/>
      <c r="BW1349" s="39"/>
      <c r="BX1349" s="39"/>
      <c r="BY1349" s="39"/>
      <c r="BZ1349" s="39"/>
      <c r="CA1349" s="39"/>
      <c r="CB1349" s="39"/>
      <c r="CF1349" s="18">
        <f t="shared" si="159"/>
        <v>758836.16493226215</v>
      </c>
      <c r="CG1349" s="18">
        <f t="shared" si="164"/>
        <v>0</v>
      </c>
      <c r="CH1349" s="13">
        <f t="shared" si="158"/>
        <v>758836.16493226215</v>
      </c>
      <c r="CI1349" s="13">
        <f t="shared" si="160"/>
        <v>509456.27600000001</v>
      </c>
      <c r="CJ1349" s="13">
        <f t="shared" si="161"/>
        <v>1268292.4409322622</v>
      </c>
      <c r="CK1349" s="13"/>
      <c r="CL1349" s="13">
        <f t="shared" si="162"/>
        <v>1273640.69</v>
      </c>
      <c r="CN1349" t="s">
        <v>326</v>
      </c>
      <c r="CO1349" t="s">
        <v>213</v>
      </c>
      <c r="CP1349" t="s">
        <v>873</v>
      </c>
      <c r="CQ1349" t="s">
        <v>46</v>
      </c>
      <c r="CR1349" s="18">
        <f t="shared" si="163"/>
        <v>1268292.4409322622</v>
      </c>
    </row>
    <row r="1350" spans="1:96" x14ac:dyDescent="0.25">
      <c r="A1350" t="s">
        <v>387</v>
      </c>
      <c r="B1350" s="11">
        <v>1331</v>
      </c>
      <c r="C1350" t="s">
        <v>840</v>
      </c>
      <c r="D1350" s="21" t="s">
        <v>815</v>
      </c>
      <c r="E1350" s="11" t="s">
        <v>1554</v>
      </c>
      <c r="F1350" s="11" t="s">
        <v>439</v>
      </c>
      <c r="G1350" s="13">
        <v>22995.03530097763</v>
      </c>
      <c r="H1350" s="13">
        <v>26674.240949134048</v>
      </c>
      <c r="I1350" s="14">
        <v>68</v>
      </c>
      <c r="J1350" s="15">
        <v>44037</v>
      </c>
      <c r="K1350" s="15">
        <v>46043</v>
      </c>
      <c r="L1350" s="13">
        <v>1273640.69</v>
      </c>
      <c r="M1350" s="13">
        <v>509456.27600000001</v>
      </c>
      <c r="N1350" s="13">
        <v>0</v>
      </c>
      <c r="O1350" s="13"/>
      <c r="P1350" s="13">
        <v>22995.03530097763</v>
      </c>
      <c r="Q1350" s="13">
        <v>22995.03530097763</v>
      </c>
      <c r="R1350" s="13">
        <v>22995.03530097763</v>
      </c>
      <c r="S1350" s="13">
        <v>22995.03530097763</v>
      </c>
      <c r="T1350" s="13">
        <v>22995.03530097763</v>
      </c>
      <c r="U1350" s="13">
        <v>22995.03530097763</v>
      </c>
      <c r="V1350" s="25">
        <v>22995.03530097763</v>
      </c>
      <c r="W1350" s="13"/>
      <c r="X1350" s="57"/>
      <c r="Y1350" s="13"/>
      <c r="Z1350" s="38">
        <v>22995.03530097763</v>
      </c>
      <c r="AA1350" s="38"/>
      <c r="AB1350" s="38"/>
      <c r="AC1350" s="38"/>
      <c r="AD1350" s="38"/>
      <c r="AE1350" s="38"/>
      <c r="AF1350" s="38"/>
      <c r="AG1350" s="38"/>
      <c r="AH1350" s="38"/>
      <c r="AI1350" s="38">
        <v>22995.03530097763</v>
      </c>
      <c r="AJ1350" s="38"/>
      <c r="AK1350" s="38"/>
      <c r="AL1350" s="38">
        <v>22995.03530097763</v>
      </c>
      <c r="AM1350" s="38">
        <v>22995.03530097763</v>
      </c>
      <c r="AN1350" s="38">
        <v>22995.03530097763</v>
      </c>
      <c r="AO1350" s="38">
        <v>22995.03530097763</v>
      </c>
      <c r="AP1350" s="38">
        <v>22995.03530097763</v>
      </c>
      <c r="AQ1350" s="38">
        <v>22995.03530097763</v>
      </c>
      <c r="AR1350" s="38">
        <v>22995.03530097763</v>
      </c>
      <c r="AS1350" s="38">
        <v>22995.03530097763</v>
      </c>
      <c r="AT1350" s="38">
        <v>22995.03530097763</v>
      </c>
      <c r="AU1350" s="38">
        <v>22995.03530097763</v>
      </c>
      <c r="AV1350" s="38">
        <v>22995.03530097763</v>
      </c>
      <c r="AW1350" s="38">
        <v>22995.03530097763</v>
      </c>
      <c r="AX1350" s="38">
        <v>22995.03530097763</v>
      </c>
      <c r="AY1350" s="38">
        <v>22995.03530097763</v>
      </c>
      <c r="AZ1350" s="38">
        <v>22995.03530097763</v>
      </c>
      <c r="BA1350" s="38">
        <v>22995.03530097763</v>
      </c>
      <c r="BB1350" s="38">
        <v>22995.03530097763</v>
      </c>
      <c r="BC1350" s="38">
        <v>22995.03530097763</v>
      </c>
      <c r="BD1350" s="38">
        <v>22995.03530097763</v>
      </c>
      <c r="BE1350" s="38">
        <v>22995.03530097763</v>
      </c>
      <c r="BF1350" s="38">
        <v>22995.03530097763</v>
      </c>
      <c r="BG1350" s="38">
        <v>22995.03530097763</v>
      </c>
      <c r="BH1350" s="38">
        <v>22995.03530097763</v>
      </c>
      <c r="BI1350" s="38">
        <v>22995.03530097763</v>
      </c>
      <c r="BJ1350" s="38">
        <v>22995.03530097763</v>
      </c>
      <c r="BK1350" s="38">
        <v>22995.03530097763</v>
      </c>
      <c r="BL1350" s="38">
        <v>22995.03530097763</v>
      </c>
      <c r="BM1350" s="38">
        <v>22995.03530097763</v>
      </c>
      <c r="BN1350" s="38">
        <v>22995.03530097763</v>
      </c>
      <c r="BO1350" s="38">
        <v>22995.03530097763</v>
      </c>
      <c r="BP1350" s="38"/>
      <c r="BQ1350" s="39"/>
      <c r="BR1350" s="39"/>
      <c r="BS1350" s="39"/>
      <c r="BT1350" s="39"/>
      <c r="BU1350" s="39"/>
      <c r="BV1350" s="39"/>
      <c r="BW1350" s="39"/>
      <c r="BX1350" s="39"/>
      <c r="BY1350" s="39"/>
      <c r="BZ1350" s="39"/>
      <c r="CA1350" s="39"/>
      <c r="CB1350" s="39"/>
      <c r="CF1350" s="18">
        <f t="shared" si="159"/>
        <v>758836.16493226215</v>
      </c>
      <c r="CG1350" s="18">
        <f t="shared" si="164"/>
        <v>0</v>
      </c>
      <c r="CH1350" s="13">
        <f t="shared" si="158"/>
        <v>758836.16493226215</v>
      </c>
      <c r="CI1350" s="13">
        <f t="shared" si="160"/>
        <v>509456.27600000001</v>
      </c>
      <c r="CJ1350" s="13">
        <f t="shared" si="161"/>
        <v>1268292.4409322622</v>
      </c>
      <c r="CK1350" s="13"/>
      <c r="CL1350" s="13">
        <f t="shared" si="162"/>
        <v>1273640.69</v>
      </c>
      <c r="CN1350" t="s">
        <v>326</v>
      </c>
      <c r="CO1350" t="s">
        <v>213</v>
      </c>
      <c r="CP1350" t="s">
        <v>873</v>
      </c>
      <c r="CQ1350" t="s">
        <v>46</v>
      </c>
      <c r="CR1350" s="18">
        <f t="shared" si="163"/>
        <v>1268292.4409322622</v>
      </c>
    </row>
    <row r="1351" spans="1:96" x14ac:dyDescent="0.25">
      <c r="A1351" t="s">
        <v>387</v>
      </c>
      <c r="B1351" s="11">
        <v>1331</v>
      </c>
      <c r="C1351" t="s">
        <v>840</v>
      </c>
      <c r="D1351" s="21" t="s">
        <v>815</v>
      </c>
      <c r="E1351" s="11" t="s">
        <v>1555</v>
      </c>
      <c r="F1351" s="11" t="s">
        <v>439</v>
      </c>
      <c r="G1351" s="13">
        <v>22995.03530097763</v>
      </c>
      <c r="H1351" s="13">
        <v>26674.240949134048</v>
      </c>
      <c r="I1351" s="14">
        <v>68</v>
      </c>
      <c r="J1351" s="15">
        <v>44037</v>
      </c>
      <c r="K1351" s="15">
        <v>46043</v>
      </c>
      <c r="L1351" s="13">
        <v>1273640.69</v>
      </c>
      <c r="M1351" s="13">
        <v>509456.27600000001</v>
      </c>
      <c r="N1351" s="13">
        <v>0</v>
      </c>
      <c r="O1351" s="13"/>
      <c r="P1351" s="13">
        <v>22995.03530097763</v>
      </c>
      <c r="Q1351" s="13">
        <v>22995.03530097763</v>
      </c>
      <c r="R1351" s="13">
        <v>22995.03530097763</v>
      </c>
      <c r="S1351" s="13">
        <v>22995.03530097763</v>
      </c>
      <c r="T1351" s="13">
        <v>22995.03530097763</v>
      </c>
      <c r="U1351" s="13">
        <v>22995.03530097763</v>
      </c>
      <c r="V1351" s="25">
        <v>22995.03530097763</v>
      </c>
      <c r="W1351" s="13"/>
      <c r="X1351" s="57"/>
      <c r="Y1351" s="13"/>
      <c r="Z1351" s="38">
        <v>22995.03530097763</v>
      </c>
      <c r="AA1351" s="38"/>
      <c r="AB1351" s="38"/>
      <c r="AC1351" s="38"/>
      <c r="AD1351" s="38"/>
      <c r="AE1351" s="38"/>
      <c r="AF1351" s="38"/>
      <c r="AG1351" s="38"/>
      <c r="AH1351" s="38"/>
      <c r="AI1351" s="38">
        <v>22995.03530097763</v>
      </c>
      <c r="AJ1351" s="38"/>
      <c r="AK1351" s="38"/>
      <c r="AL1351" s="38">
        <v>22995.03530097763</v>
      </c>
      <c r="AM1351" s="38">
        <v>22995.03530097763</v>
      </c>
      <c r="AN1351" s="38">
        <v>22995.03530097763</v>
      </c>
      <c r="AO1351" s="38">
        <v>22995.03530097763</v>
      </c>
      <c r="AP1351" s="38">
        <v>22995.03530097763</v>
      </c>
      <c r="AQ1351" s="38">
        <v>22995.03530097763</v>
      </c>
      <c r="AR1351" s="38">
        <v>22995.03530097763</v>
      </c>
      <c r="AS1351" s="38">
        <v>22995.03530097763</v>
      </c>
      <c r="AT1351" s="38">
        <v>22995.03530097763</v>
      </c>
      <c r="AU1351" s="38">
        <v>22995.03530097763</v>
      </c>
      <c r="AV1351" s="38">
        <v>22995.03530097763</v>
      </c>
      <c r="AW1351" s="38">
        <v>22995.03530097763</v>
      </c>
      <c r="AX1351" s="38">
        <v>22995.03530097763</v>
      </c>
      <c r="AY1351" s="38">
        <v>22995.03530097763</v>
      </c>
      <c r="AZ1351" s="38">
        <v>22995.03530097763</v>
      </c>
      <c r="BA1351" s="38">
        <v>22995.03530097763</v>
      </c>
      <c r="BB1351" s="38">
        <v>22995.03530097763</v>
      </c>
      <c r="BC1351" s="38">
        <v>22995.03530097763</v>
      </c>
      <c r="BD1351" s="38">
        <v>22995.03530097763</v>
      </c>
      <c r="BE1351" s="38">
        <v>22995.03530097763</v>
      </c>
      <c r="BF1351" s="38">
        <v>22995.03530097763</v>
      </c>
      <c r="BG1351" s="38">
        <v>22995.03530097763</v>
      </c>
      <c r="BH1351" s="38">
        <v>22995.03530097763</v>
      </c>
      <c r="BI1351" s="38">
        <v>22995.03530097763</v>
      </c>
      <c r="BJ1351" s="38">
        <v>22995.03530097763</v>
      </c>
      <c r="BK1351" s="38">
        <v>22995.03530097763</v>
      </c>
      <c r="BL1351" s="38">
        <v>22995.03530097763</v>
      </c>
      <c r="BM1351" s="38">
        <v>22995.03530097763</v>
      </c>
      <c r="BN1351" s="38">
        <v>22995.03530097763</v>
      </c>
      <c r="BO1351" s="38">
        <v>22995.03530097763</v>
      </c>
      <c r="BP1351" s="38"/>
      <c r="BQ1351" s="39"/>
      <c r="BR1351" s="39"/>
      <c r="BS1351" s="39"/>
      <c r="BT1351" s="39"/>
      <c r="BU1351" s="39"/>
      <c r="BV1351" s="39"/>
      <c r="BW1351" s="39"/>
      <c r="BX1351" s="39"/>
      <c r="BY1351" s="39"/>
      <c r="BZ1351" s="39"/>
      <c r="CA1351" s="39"/>
      <c r="CB1351" s="39"/>
      <c r="CF1351" s="18">
        <f t="shared" si="159"/>
        <v>758836.16493226215</v>
      </c>
      <c r="CG1351" s="18">
        <f t="shared" si="164"/>
        <v>0</v>
      </c>
      <c r="CH1351" s="13">
        <f t="shared" ref="CH1351:CH1414" si="165">+CE1351+CF1351+CG1351</f>
        <v>758836.16493226215</v>
      </c>
      <c r="CI1351" s="13">
        <f t="shared" si="160"/>
        <v>509456.27600000001</v>
      </c>
      <c r="CJ1351" s="13">
        <f t="shared" si="161"/>
        <v>1268292.4409322622</v>
      </c>
      <c r="CK1351" s="13"/>
      <c r="CL1351" s="13">
        <f t="shared" si="162"/>
        <v>1273640.69</v>
      </c>
      <c r="CN1351" t="s">
        <v>326</v>
      </c>
      <c r="CO1351" t="s">
        <v>213</v>
      </c>
      <c r="CP1351" t="s">
        <v>873</v>
      </c>
      <c r="CQ1351" t="s">
        <v>46</v>
      </c>
      <c r="CR1351" s="18">
        <f t="shared" si="163"/>
        <v>1268292.4409322622</v>
      </c>
    </row>
    <row r="1352" spans="1:96" x14ac:dyDescent="0.25">
      <c r="A1352" t="s">
        <v>387</v>
      </c>
      <c r="B1352" s="11" t="s">
        <v>1556</v>
      </c>
      <c r="C1352" t="s">
        <v>1557</v>
      </c>
      <c r="D1352" s="21" t="s">
        <v>473</v>
      </c>
      <c r="E1352" s="11" t="s">
        <v>1558</v>
      </c>
      <c r="F1352" s="11" t="s">
        <v>439</v>
      </c>
      <c r="G1352" s="13">
        <v>17400.57</v>
      </c>
      <c r="H1352" s="13">
        <v>20184.661199999999</v>
      </c>
      <c r="I1352" s="14">
        <v>72</v>
      </c>
      <c r="J1352" s="15">
        <v>43374</v>
      </c>
      <c r="K1352" s="15">
        <v>45536</v>
      </c>
      <c r="L1352" s="13">
        <v>1106582.3</v>
      </c>
      <c r="M1352" s="13">
        <v>420501.27400000003</v>
      </c>
      <c r="N1352" s="13">
        <v>17401</v>
      </c>
      <c r="O1352" s="13"/>
      <c r="P1352" s="13">
        <v>17400.57</v>
      </c>
      <c r="Q1352" s="13">
        <v>17400.57</v>
      </c>
      <c r="R1352" s="13">
        <v>17400.57</v>
      </c>
      <c r="S1352" s="13">
        <v>17400.57</v>
      </c>
      <c r="T1352" s="13">
        <v>17400.57</v>
      </c>
      <c r="U1352" s="13">
        <v>17400.57</v>
      </c>
      <c r="V1352" s="25">
        <v>17400.57</v>
      </c>
      <c r="W1352" s="13"/>
      <c r="X1352" s="13"/>
      <c r="Y1352" s="13"/>
      <c r="Z1352" s="38">
        <v>17400.57</v>
      </c>
      <c r="AA1352" s="38"/>
      <c r="AB1352" s="38"/>
      <c r="AC1352" s="38"/>
      <c r="AD1352" s="38">
        <v>17400.57</v>
      </c>
      <c r="AE1352" s="38">
        <v>17400.57</v>
      </c>
      <c r="AF1352" s="38">
        <v>17400.57</v>
      </c>
      <c r="AG1352" s="38">
        <v>17400.57</v>
      </c>
      <c r="AH1352" s="38">
        <v>17400.57</v>
      </c>
      <c r="AI1352" s="38">
        <v>17400.57</v>
      </c>
      <c r="AJ1352" s="38"/>
      <c r="AK1352" s="38"/>
      <c r="AL1352" s="38">
        <v>17400.57</v>
      </c>
      <c r="AM1352" s="38">
        <v>17400.57</v>
      </c>
      <c r="AN1352" s="38">
        <v>17400.57</v>
      </c>
      <c r="AO1352" s="38">
        <v>17400.57</v>
      </c>
      <c r="AP1352" s="38">
        <v>17400.57</v>
      </c>
      <c r="AQ1352" s="38">
        <v>17400.57</v>
      </c>
      <c r="AR1352" s="38">
        <v>17400.57</v>
      </c>
      <c r="AS1352" s="38">
        <v>17400.57</v>
      </c>
      <c r="AT1352" s="38">
        <v>17400.57</v>
      </c>
      <c r="AU1352" s="38">
        <v>17400.57</v>
      </c>
      <c r="AV1352" s="38">
        <v>17400.57</v>
      </c>
      <c r="AW1352" s="38">
        <v>17400.57</v>
      </c>
      <c r="AX1352" s="38">
        <v>17400.57</v>
      </c>
      <c r="AY1352" s="38"/>
      <c r="AZ1352" s="38"/>
      <c r="BA1352" s="38"/>
      <c r="BB1352" s="38"/>
      <c r="BC1352" s="38"/>
      <c r="BD1352" s="38"/>
      <c r="BE1352" s="38"/>
      <c r="BF1352" s="38"/>
      <c r="BG1352" s="38"/>
      <c r="BH1352" s="38"/>
      <c r="BI1352" s="38"/>
      <c r="BJ1352" s="38"/>
      <c r="BK1352" s="38"/>
      <c r="BL1352" s="38"/>
      <c r="BM1352" s="38"/>
      <c r="BN1352" s="38"/>
      <c r="BO1352" s="38"/>
      <c r="BP1352" s="38"/>
      <c r="BQ1352" s="39"/>
      <c r="BR1352" s="39"/>
      <c r="BS1352" s="39"/>
      <c r="BT1352" s="39"/>
      <c r="BU1352" s="39"/>
      <c r="BV1352" s="39"/>
      <c r="BW1352" s="39"/>
      <c r="BX1352" s="39"/>
      <c r="BY1352" s="39"/>
      <c r="BZ1352" s="39"/>
      <c r="CA1352" s="39"/>
      <c r="CB1352" s="39"/>
      <c r="CF1352" s="18">
        <f t="shared" si="159"/>
        <v>365411.97000000009</v>
      </c>
      <c r="CG1352" s="18">
        <f t="shared" si="164"/>
        <v>-17401</v>
      </c>
      <c r="CH1352" s="13">
        <f t="shared" si="165"/>
        <v>348010.97000000009</v>
      </c>
      <c r="CI1352" s="13">
        <f t="shared" si="160"/>
        <v>420501.27400000003</v>
      </c>
      <c r="CJ1352" s="13">
        <f t="shared" si="161"/>
        <v>768512.24400000018</v>
      </c>
      <c r="CK1352" s="13"/>
      <c r="CL1352" s="13">
        <f t="shared" si="162"/>
        <v>1106582.3</v>
      </c>
      <c r="CN1352" t="s">
        <v>420</v>
      </c>
      <c r="CO1352" t="s">
        <v>213</v>
      </c>
      <c r="CP1352" t="s">
        <v>45</v>
      </c>
      <c r="CQ1352" t="s">
        <v>218</v>
      </c>
      <c r="CR1352" s="18">
        <f t="shared" si="163"/>
        <v>768512.24400000018</v>
      </c>
    </row>
    <row r="1353" spans="1:96" x14ac:dyDescent="0.25">
      <c r="A1353" t="s">
        <v>387</v>
      </c>
      <c r="B1353" s="11" t="s">
        <v>1556</v>
      </c>
      <c r="C1353" t="s">
        <v>1557</v>
      </c>
      <c r="D1353" s="21" t="s">
        <v>473</v>
      </c>
      <c r="E1353" s="11" t="s">
        <v>1559</v>
      </c>
      <c r="F1353" s="11" t="s">
        <v>439</v>
      </c>
      <c r="G1353" s="13">
        <v>17400.57</v>
      </c>
      <c r="H1353" s="13">
        <v>20184.661199999999</v>
      </c>
      <c r="I1353" s="14">
        <v>72</v>
      </c>
      <c r="J1353" s="15">
        <v>43374</v>
      </c>
      <c r="K1353" s="15">
        <v>45536</v>
      </c>
      <c r="L1353" s="13">
        <v>1106582.3</v>
      </c>
      <c r="M1353" s="13">
        <v>420501.27400000003</v>
      </c>
      <c r="N1353" s="13">
        <v>17401</v>
      </c>
      <c r="O1353" s="13"/>
      <c r="P1353" s="13">
        <v>17400.57</v>
      </c>
      <c r="Q1353" s="13">
        <v>17400.57</v>
      </c>
      <c r="R1353" s="13">
        <v>17400.57</v>
      </c>
      <c r="S1353" s="13">
        <v>17400.57</v>
      </c>
      <c r="T1353" s="13">
        <v>17400.57</v>
      </c>
      <c r="U1353" s="13">
        <v>17400.57</v>
      </c>
      <c r="V1353" s="25">
        <v>17400.57</v>
      </c>
      <c r="W1353" s="13"/>
      <c r="X1353" s="13"/>
      <c r="Y1353" s="13"/>
      <c r="Z1353" s="38">
        <v>17400.57</v>
      </c>
      <c r="AA1353" s="38"/>
      <c r="AB1353" s="38"/>
      <c r="AC1353" s="38"/>
      <c r="AD1353" s="38">
        <v>17400.57</v>
      </c>
      <c r="AE1353" s="38">
        <v>17400.57</v>
      </c>
      <c r="AF1353" s="38">
        <v>17400.57</v>
      </c>
      <c r="AG1353" s="38">
        <v>17400.57</v>
      </c>
      <c r="AH1353" s="38">
        <v>17400.57</v>
      </c>
      <c r="AI1353" s="38">
        <v>17400.57</v>
      </c>
      <c r="AJ1353" s="38"/>
      <c r="AK1353" s="38"/>
      <c r="AL1353" s="38">
        <v>17400.57</v>
      </c>
      <c r="AM1353" s="38">
        <v>17400.57</v>
      </c>
      <c r="AN1353" s="38">
        <v>17400.57</v>
      </c>
      <c r="AO1353" s="38">
        <v>17400.57</v>
      </c>
      <c r="AP1353" s="38">
        <v>17400.57</v>
      </c>
      <c r="AQ1353" s="38">
        <v>17400.57</v>
      </c>
      <c r="AR1353" s="38">
        <v>17400.57</v>
      </c>
      <c r="AS1353" s="38">
        <v>17400.57</v>
      </c>
      <c r="AT1353" s="38">
        <v>17400.57</v>
      </c>
      <c r="AU1353" s="38">
        <v>17400.57</v>
      </c>
      <c r="AV1353" s="38">
        <v>17400.57</v>
      </c>
      <c r="AW1353" s="38">
        <v>17400.57</v>
      </c>
      <c r="AX1353" s="38">
        <v>17400.57</v>
      </c>
      <c r="AY1353" s="38"/>
      <c r="AZ1353" s="38"/>
      <c r="BA1353" s="38"/>
      <c r="BB1353" s="38"/>
      <c r="BC1353" s="38"/>
      <c r="BD1353" s="38"/>
      <c r="BE1353" s="38"/>
      <c r="BF1353" s="38"/>
      <c r="BG1353" s="38"/>
      <c r="BH1353" s="38"/>
      <c r="BI1353" s="38"/>
      <c r="BJ1353" s="38"/>
      <c r="BK1353" s="38"/>
      <c r="BL1353" s="38"/>
      <c r="BM1353" s="38"/>
      <c r="BN1353" s="38"/>
      <c r="BO1353" s="38"/>
      <c r="BP1353" s="38"/>
      <c r="BQ1353" s="39"/>
      <c r="BR1353" s="39"/>
      <c r="BS1353" s="39"/>
      <c r="BT1353" s="39"/>
      <c r="BU1353" s="39"/>
      <c r="BV1353" s="39"/>
      <c r="BW1353" s="39"/>
      <c r="BX1353" s="39"/>
      <c r="BY1353" s="39"/>
      <c r="BZ1353" s="39"/>
      <c r="CA1353" s="39"/>
      <c r="CB1353" s="39"/>
      <c r="CF1353" s="18">
        <f t="shared" si="159"/>
        <v>365411.97000000009</v>
      </c>
      <c r="CG1353" s="18">
        <f t="shared" si="164"/>
        <v>-17401</v>
      </c>
      <c r="CH1353" s="13">
        <f t="shared" si="165"/>
        <v>348010.97000000009</v>
      </c>
      <c r="CI1353" s="13">
        <f t="shared" si="160"/>
        <v>420501.27400000003</v>
      </c>
      <c r="CJ1353" s="13">
        <f t="shared" si="161"/>
        <v>768512.24400000018</v>
      </c>
      <c r="CK1353" s="13"/>
      <c r="CL1353" s="13">
        <f t="shared" si="162"/>
        <v>1106582.3</v>
      </c>
      <c r="CN1353" t="s">
        <v>420</v>
      </c>
      <c r="CO1353" t="s">
        <v>213</v>
      </c>
      <c r="CP1353" t="s">
        <v>45</v>
      </c>
      <c r="CQ1353" t="s">
        <v>218</v>
      </c>
      <c r="CR1353" s="18">
        <f t="shared" si="163"/>
        <v>768512.24400000018</v>
      </c>
    </row>
    <row r="1354" spans="1:96" x14ac:dyDescent="0.25">
      <c r="A1354" t="s">
        <v>387</v>
      </c>
      <c r="B1354" s="11" t="s">
        <v>1556</v>
      </c>
      <c r="C1354" t="s">
        <v>1557</v>
      </c>
      <c r="D1354" s="21" t="s">
        <v>473</v>
      </c>
      <c r="E1354" s="11" t="s">
        <v>1560</v>
      </c>
      <c r="F1354" s="11" t="s">
        <v>439</v>
      </c>
      <c r="G1354" s="13">
        <v>17400.57</v>
      </c>
      <c r="H1354" s="13">
        <v>20184.661199999999</v>
      </c>
      <c r="I1354" s="14">
        <v>72</v>
      </c>
      <c r="J1354" s="15">
        <v>43374</v>
      </c>
      <c r="K1354" s="15">
        <v>45536</v>
      </c>
      <c r="L1354" s="13">
        <v>1106582.3</v>
      </c>
      <c r="M1354" s="13">
        <v>420501.27400000003</v>
      </c>
      <c r="N1354" s="13">
        <v>17401</v>
      </c>
      <c r="O1354" s="13"/>
      <c r="P1354" s="13">
        <v>17400.57</v>
      </c>
      <c r="Q1354" s="13">
        <v>17400.57</v>
      </c>
      <c r="R1354" s="13">
        <v>17400.57</v>
      </c>
      <c r="S1354" s="13">
        <v>17400.57</v>
      </c>
      <c r="T1354" s="13">
        <v>17400.57</v>
      </c>
      <c r="U1354" s="13">
        <v>17400.57</v>
      </c>
      <c r="V1354" s="25">
        <v>17400.57</v>
      </c>
      <c r="W1354" s="13"/>
      <c r="X1354" s="13"/>
      <c r="Y1354" s="13"/>
      <c r="Z1354" s="38">
        <v>17400.57</v>
      </c>
      <c r="AA1354" s="38"/>
      <c r="AB1354" s="38"/>
      <c r="AC1354" s="38"/>
      <c r="AD1354" s="38">
        <v>17400.57</v>
      </c>
      <c r="AE1354" s="38">
        <v>17400.57</v>
      </c>
      <c r="AF1354" s="38">
        <v>17400.57</v>
      </c>
      <c r="AG1354" s="38">
        <v>17400.57</v>
      </c>
      <c r="AH1354" s="38">
        <v>17400.57</v>
      </c>
      <c r="AI1354" s="38">
        <v>17400.57</v>
      </c>
      <c r="AJ1354" s="38"/>
      <c r="AK1354" s="38"/>
      <c r="AL1354" s="38">
        <v>17400.57</v>
      </c>
      <c r="AM1354" s="38">
        <v>17400.57</v>
      </c>
      <c r="AN1354" s="38">
        <v>17400.57</v>
      </c>
      <c r="AO1354" s="38">
        <v>17400.57</v>
      </c>
      <c r="AP1354" s="38">
        <v>17400.57</v>
      </c>
      <c r="AQ1354" s="38">
        <v>17400.57</v>
      </c>
      <c r="AR1354" s="38">
        <v>17400.57</v>
      </c>
      <c r="AS1354" s="38">
        <v>17400.57</v>
      </c>
      <c r="AT1354" s="38">
        <v>17400.57</v>
      </c>
      <c r="AU1354" s="38">
        <v>17400.57</v>
      </c>
      <c r="AV1354" s="38">
        <v>17400.57</v>
      </c>
      <c r="AW1354" s="38">
        <v>17400.57</v>
      </c>
      <c r="AX1354" s="38">
        <v>17400.57</v>
      </c>
      <c r="AY1354" s="38"/>
      <c r="AZ1354" s="38"/>
      <c r="BA1354" s="38"/>
      <c r="BB1354" s="38"/>
      <c r="BC1354" s="38"/>
      <c r="BD1354" s="38"/>
      <c r="BE1354" s="38"/>
      <c r="BF1354" s="38"/>
      <c r="BG1354" s="38"/>
      <c r="BH1354" s="38"/>
      <c r="BI1354" s="38"/>
      <c r="BJ1354" s="38"/>
      <c r="BK1354" s="38"/>
      <c r="BL1354" s="38"/>
      <c r="BM1354" s="38"/>
      <c r="BN1354" s="38"/>
      <c r="BO1354" s="38"/>
      <c r="BP1354" s="38"/>
      <c r="BQ1354" s="39"/>
      <c r="BR1354" s="39"/>
      <c r="BS1354" s="39"/>
      <c r="BT1354" s="39"/>
      <c r="BU1354" s="39"/>
      <c r="BV1354" s="39"/>
      <c r="BW1354" s="39"/>
      <c r="BX1354" s="39"/>
      <c r="BY1354" s="39"/>
      <c r="BZ1354" s="39"/>
      <c r="CA1354" s="39"/>
      <c r="CB1354" s="39"/>
      <c r="CF1354" s="18">
        <f t="shared" si="159"/>
        <v>365411.97000000009</v>
      </c>
      <c r="CG1354" s="18">
        <f t="shared" si="164"/>
        <v>-17401</v>
      </c>
      <c r="CH1354" s="13">
        <f t="shared" si="165"/>
        <v>348010.97000000009</v>
      </c>
      <c r="CI1354" s="13">
        <f t="shared" si="160"/>
        <v>420501.27400000003</v>
      </c>
      <c r="CJ1354" s="13">
        <f t="shared" si="161"/>
        <v>768512.24400000018</v>
      </c>
      <c r="CK1354" s="13"/>
      <c r="CL1354" s="13">
        <f t="shared" si="162"/>
        <v>1106582.3</v>
      </c>
      <c r="CN1354" t="s">
        <v>420</v>
      </c>
      <c r="CO1354" t="s">
        <v>213</v>
      </c>
      <c r="CP1354" t="s">
        <v>45</v>
      </c>
      <c r="CQ1354" t="s">
        <v>218</v>
      </c>
      <c r="CR1354" s="18">
        <f t="shared" si="163"/>
        <v>768512.24400000018</v>
      </c>
    </row>
    <row r="1355" spans="1:96" x14ac:dyDescent="0.25">
      <c r="A1355" t="s">
        <v>387</v>
      </c>
      <c r="B1355" s="11" t="s">
        <v>1556</v>
      </c>
      <c r="C1355" t="s">
        <v>1561</v>
      </c>
      <c r="D1355" s="21" t="s">
        <v>473</v>
      </c>
      <c r="E1355" s="11" t="s">
        <v>1562</v>
      </c>
      <c r="F1355" s="11" t="s">
        <v>439</v>
      </c>
      <c r="G1355" s="13">
        <v>30977.11</v>
      </c>
      <c r="H1355" s="13">
        <v>35933.4476</v>
      </c>
      <c r="I1355" s="14">
        <v>72</v>
      </c>
      <c r="J1355" s="15">
        <v>43282</v>
      </c>
      <c r="K1355" s="15">
        <v>45444</v>
      </c>
      <c r="L1355" s="13">
        <v>2318959.6</v>
      </c>
      <c r="M1355" s="13">
        <v>881204.64800000004</v>
      </c>
      <c r="N1355" s="13">
        <v>30977</v>
      </c>
      <c r="O1355" s="13"/>
      <c r="P1355" s="13">
        <v>30977.11</v>
      </c>
      <c r="Q1355" s="13">
        <v>30977.11</v>
      </c>
      <c r="R1355" s="13">
        <v>30977.11</v>
      </c>
      <c r="S1355" s="13">
        <v>30977.11</v>
      </c>
      <c r="T1355" s="13">
        <v>30977.11</v>
      </c>
      <c r="U1355" s="13">
        <v>30977.11</v>
      </c>
      <c r="V1355" s="25">
        <v>30977.11</v>
      </c>
      <c r="W1355" s="13"/>
      <c r="X1355" s="13"/>
      <c r="Y1355" s="13"/>
      <c r="Z1355" s="38">
        <v>30977.11</v>
      </c>
      <c r="AA1355" s="38"/>
      <c r="AB1355" s="38"/>
      <c r="AC1355" s="38"/>
      <c r="AD1355" s="38">
        <v>30977.11</v>
      </c>
      <c r="AE1355" s="38">
        <v>30977.11</v>
      </c>
      <c r="AF1355" s="38">
        <v>30977.11</v>
      </c>
      <c r="AG1355" s="38">
        <v>30977.11</v>
      </c>
      <c r="AH1355" s="38">
        <v>30977.11</v>
      </c>
      <c r="AI1355" s="38">
        <v>30977.11</v>
      </c>
      <c r="AJ1355" s="38"/>
      <c r="AK1355" s="38"/>
      <c r="AL1355" s="38">
        <v>30977.11</v>
      </c>
      <c r="AM1355" s="38">
        <v>30977.11</v>
      </c>
      <c r="AN1355" s="38">
        <v>30977.11</v>
      </c>
      <c r="AO1355" s="38">
        <v>30977.11</v>
      </c>
      <c r="AP1355" s="38">
        <v>30977.11</v>
      </c>
      <c r="AQ1355" s="38">
        <v>30977.11</v>
      </c>
      <c r="AR1355" s="38">
        <v>30977.11</v>
      </c>
      <c r="AS1355" s="38">
        <v>30977.11</v>
      </c>
      <c r="AT1355" s="38">
        <v>30977.11</v>
      </c>
      <c r="AU1355" s="38">
        <v>30977.11</v>
      </c>
      <c r="AV1355" s="38"/>
      <c r="AW1355" s="38"/>
      <c r="AX1355" s="38"/>
      <c r="AY1355" s="38"/>
      <c r="AZ1355" s="38"/>
      <c r="BA1355" s="38"/>
      <c r="BB1355" s="38"/>
      <c r="BC1355" s="38"/>
      <c r="BD1355" s="38"/>
      <c r="BE1355" s="38"/>
      <c r="BF1355" s="38"/>
      <c r="BG1355" s="38"/>
      <c r="BH1355" s="38"/>
      <c r="BI1355" s="38"/>
      <c r="BJ1355" s="38"/>
      <c r="BK1355" s="38"/>
      <c r="BL1355" s="38"/>
      <c r="BM1355" s="38"/>
      <c r="BN1355" s="38"/>
      <c r="BO1355" s="38"/>
      <c r="BP1355" s="38"/>
      <c r="BQ1355" s="39"/>
      <c r="BR1355" s="39"/>
      <c r="BS1355" s="39"/>
      <c r="BT1355" s="39"/>
      <c r="BU1355" s="39"/>
      <c r="BV1355" s="39"/>
      <c r="BW1355" s="39"/>
      <c r="BX1355" s="39"/>
      <c r="BY1355" s="39"/>
      <c r="BZ1355" s="39"/>
      <c r="CA1355" s="39"/>
      <c r="CB1355" s="39"/>
      <c r="CF1355" s="18">
        <f t="shared" si="159"/>
        <v>557587.97999999986</v>
      </c>
      <c r="CG1355" s="18">
        <f t="shared" si="164"/>
        <v>-30977</v>
      </c>
      <c r="CH1355" s="13">
        <f t="shared" si="165"/>
        <v>526610.97999999986</v>
      </c>
      <c r="CI1355" s="13">
        <f t="shared" si="160"/>
        <v>881204.64800000004</v>
      </c>
      <c r="CJ1355" s="13">
        <f t="shared" si="161"/>
        <v>1407815.628</v>
      </c>
      <c r="CK1355" s="13"/>
      <c r="CL1355" s="13">
        <f t="shared" si="162"/>
        <v>2318959.6</v>
      </c>
      <c r="CN1355" t="s">
        <v>326</v>
      </c>
      <c r="CO1355" t="s">
        <v>213</v>
      </c>
      <c r="CP1355" t="s">
        <v>509</v>
      </c>
      <c r="CQ1355" t="s">
        <v>46</v>
      </c>
      <c r="CR1355" s="18">
        <f t="shared" si="163"/>
        <v>1407815.628</v>
      </c>
    </row>
    <row r="1356" spans="1:96" x14ac:dyDescent="0.25">
      <c r="A1356" t="s">
        <v>387</v>
      </c>
      <c r="B1356" s="11" t="s">
        <v>1556</v>
      </c>
      <c r="C1356" t="s">
        <v>1561</v>
      </c>
      <c r="D1356" s="21" t="s">
        <v>473</v>
      </c>
      <c r="E1356" s="11" t="s">
        <v>1563</v>
      </c>
      <c r="F1356" s="11" t="s">
        <v>439</v>
      </c>
      <c r="G1356" s="13">
        <v>30977.11</v>
      </c>
      <c r="H1356" s="13">
        <v>35933.4476</v>
      </c>
      <c r="I1356" s="14">
        <v>72</v>
      </c>
      <c r="J1356" s="15">
        <v>43282</v>
      </c>
      <c r="K1356" s="15">
        <v>45444</v>
      </c>
      <c r="L1356" s="13">
        <v>2318959.6</v>
      </c>
      <c r="M1356" s="13">
        <v>881204.64800000004</v>
      </c>
      <c r="N1356" s="13">
        <v>30977</v>
      </c>
      <c r="O1356" s="13"/>
      <c r="P1356" s="13">
        <v>30977.11</v>
      </c>
      <c r="Q1356" s="13">
        <v>30977.11</v>
      </c>
      <c r="R1356" s="13">
        <v>30977.11</v>
      </c>
      <c r="S1356" s="13">
        <v>30977.11</v>
      </c>
      <c r="T1356" s="13">
        <v>30977.11</v>
      </c>
      <c r="U1356" s="13">
        <v>30977.11</v>
      </c>
      <c r="V1356" s="25">
        <v>30977.11</v>
      </c>
      <c r="W1356" s="13"/>
      <c r="X1356" s="13"/>
      <c r="Y1356" s="13"/>
      <c r="Z1356" s="38">
        <v>30977.11</v>
      </c>
      <c r="AA1356" s="38"/>
      <c r="AB1356" s="38"/>
      <c r="AC1356" s="38"/>
      <c r="AD1356" s="38">
        <v>30977.11</v>
      </c>
      <c r="AE1356" s="38">
        <v>30977.11</v>
      </c>
      <c r="AF1356" s="38">
        <v>30977.11</v>
      </c>
      <c r="AG1356" s="38">
        <v>30977.11</v>
      </c>
      <c r="AH1356" s="38">
        <v>30977.11</v>
      </c>
      <c r="AI1356" s="38">
        <v>30977.11</v>
      </c>
      <c r="AJ1356" s="38"/>
      <c r="AK1356" s="38"/>
      <c r="AL1356" s="38">
        <v>30977.11</v>
      </c>
      <c r="AM1356" s="38">
        <v>30977.11</v>
      </c>
      <c r="AN1356" s="38">
        <v>30977.11</v>
      </c>
      <c r="AO1356" s="38">
        <v>30977.11</v>
      </c>
      <c r="AP1356" s="38">
        <v>30977.11</v>
      </c>
      <c r="AQ1356" s="38">
        <v>30977.11</v>
      </c>
      <c r="AR1356" s="38">
        <v>30977.11</v>
      </c>
      <c r="AS1356" s="38">
        <v>30977.11</v>
      </c>
      <c r="AT1356" s="38">
        <v>30977.11</v>
      </c>
      <c r="AU1356" s="38">
        <v>30977.11</v>
      </c>
      <c r="AV1356" s="38"/>
      <c r="AW1356" s="38"/>
      <c r="AX1356" s="38"/>
      <c r="AY1356" s="38"/>
      <c r="AZ1356" s="38"/>
      <c r="BA1356" s="38"/>
      <c r="BB1356" s="38"/>
      <c r="BC1356" s="38"/>
      <c r="BD1356" s="38"/>
      <c r="BE1356" s="38"/>
      <c r="BF1356" s="38"/>
      <c r="BG1356" s="38"/>
      <c r="BH1356" s="38"/>
      <c r="BI1356" s="38"/>
      <c r="BJ1356" s="38"/>
      <c r="BK1356" s="38"/>
      <c r="BL1356" s="38"/>
      <c r="BM1356" s="38"/>
      <c r="BN1356" s="38"/>
      <c r="BO1356" s="38"/>
      <c r="BP1356" s="38"/>
      <c r="BQ1356" s="39"/>
      <c r="BR1356" s="39"/>
      <c r="BS1356" s="39"/>
      <c r="BT1356" s="39"/>
      <c r="BU1356" s="39"/>
      <c r="BV1356" s="39"/>
      <c r="BW1356" s="39"/>
      <c r="BX1356" s="39"/>
      <c r="BY1356" s="39"/>
      <c r="BZ1356" s="39"/>
      <c r="CA1356" s="39"/>
      <c r="CB1356" s="39"/>
      <c r="CF1356" s="18">
        <f t="shared" si="159"/>
        <v>557587.97999999986</v>
      </c>
      <c r="CG1356" s="18">
        <f t="shared" si="164"/>
        <v>-30977</v>
      </c>
      <c r="CH1356" s="13">
        <f t="shared" si="165"/>
        <v>526610.97999999986</v>
      </c>
      <c r="CI1356" s="13">
        <f t="shared" si="160"/>
        <v>881204.64800000004</v>
      </c>
      <c r="CJ1356" s="13">
        <f t="shared" si="161"/>
        <v>1407815.628</v>
      </c>
      <c r="CK1356" s="13"/>
      <c r="CL1356" s="13">
        <f t="shared" si="162"/>
        <v>2318959.6</v>
      </c>
      <c r="CN1356" t="s">
        <v>326</v>
      </c>
      <c r="CO1356" t="s">
        <v>213</v>
      </c>
      <c r="CP1356" t="s">
        <v>509</v>
      </c>
      <c r="CQ1356" t="s">
        <v>46</v>
      </c>
      <c r="CR1356" s="18">
        <f t="shared" si="163"/>
        <v>1407815.628</v>
      </c>
    </row>
    <row r="1357" spans="1:96" x14ac:dyDescent="0.25">
      <c r="A1357" t="s">
        <v>387</v>
      </c>
      <c r="B1357" s="11" t="s">
        <v>1556</v>
      </c>
      <c r="C1357" t="s">
        <v>1561</v>
      </c>
      <c r="D1357" s="21" t="s">
        <v>473</v>
      </c>
      <c r="E1357" s="11" t="s">
        <v>1564</v>
      </c>
      <c r="F1357" s="11" t="s">
        <v>439</v>
      </c>
      <c r="G1357" s="13">
        <v>30977.11</v>
      </c>
      <c r="H1357" s="13">
        <v>35933.4476</v>
      </c>
      <c r="I1357" s="14">
        <v>72</v>
      </c>
      <c r="J1357" s="15">
        <v>43282</v>
      </c>
      <c r="K1357" s="15">
        <v>45444</v>
      </c>
      <c r="L1357" s="13">
        <v>2318959.6</v>
      </c>
      <c r="M1357" s="13">
        <v>881204.64800000004</v>
      </c>
      <c r="N1357" s="13">
        <v>30977</v>
      </c>
      <c r="O1357" s="13"/>
      <c r="P1357" s="13">
        <v>30977.11</v>
      </c>
      <c r="Q1357" s="13">
        <v>30977.11</v>
      </c>
      <c r="R1357" s="13">
        <v>30977.11</v>
      </c>
      <c r="S1357" s="13">
        <v>30977.11</v>
      </c>
      <c r="T1357" s="13">
        <v>30977.11</v>
      </c>
      <c r="U1357" s="13">
        <v>30977.11</v>
      </c>
      <c r="V1357" s="25">
        <v>30977.11</v>
      </c>
      <c r="W1357" s="13"/>
      <c r="X1357" s="13"/>
      <c r="Y1357" s="13"/>
      <c r="Z1357" s="38">
        <v>30977.11</v>
      </c>
      <c r="AA1357" s="38"/>
      <c r="AB1357" s="38"/>
      <c r="AC1357" s="38"/>
      <c r="AD1357" s="38">
        <v>30977.11</v>
      </c>
      <c r="AE1357" s="38">
        <v>30977.11</v>
      </c>
      <c r="AF1357" s="38">
        <v>30977.11</v>
      </c>
      <c r="AG1357" s="38">
        <v>30977.11</v>
      </c>
      <c r="AH1357" s="38">
        <v>30977.11</v>
      </c>
      <c r="AI1357" s="38">
        <v>30977.11</v>
      </c>
      <c r="AJ1357" s="38"/>
      <c r="AK1357" s="38"/>
      <c r="AL1357" s="38">
        <v>30977.11</v>
      </c>
      <c r="AM1357" s="38">
        <v>30977.11</v>
      </c>
      <c r="AN1357" s="38">
        <v>30977.11</v>
      </c>
      <c r="AO1357" s="38">
        <v>30977.11</v>
      </c>
      <c r="AP1357" s="38">
        <v>30977.11</v>
      </c>
      <c r="AQ1357" s="38">
        <v>30977.11</v>
      </c>
      <c r="AR1357" s="38">
        <v>30977.11</v>
      </c>
      <c r="AS1357" s="38">
        <v>30977.11</v>
      </c>
      <c r="AT1357" s="38">
        <v>30977.11</v>
      </c>
      <c r="AU1357" s="38">
        <v>30977.11</v>
      </c>
      <c r="AV1357" s="38"/>
      <c r="AW1357" s="38"/>
      <c r="AX1357" s="38"/>
      <c r="AY1357" s="38"/>
      <c r="AZ1357" s="38"/>
      <c r="BA1357" s="38"/>
      <c r="BB1357" s="38"/>
      <c r="BC1357" s="38"/>
      <c r="BD1357" s="38"/>
      <c r="BE1357" s="38"/>
      <c r="BF1357" s="38"/>
      <c r="BG1357" s="38"/>
      <c r="BH1357" s="38"/>
      <c r="BI1357" s="38"/>
      <c r="BJ1357" s="38"/>
      <c r="BK1357" s="38"/>
      <c r="BL1357" s="38"/>
      <c r="BM1357" s="38"/>
      <c r="BN1357" s="38"/>
      <c r="BO1357" s="38"/>
      <c r="BP1357" s="38"/>
      <c r="BQ1357" s="39"/>
      <c r="BR1357" s="39"/>
      <c r="BS1357" s="39"/>
      <c r="BT1357" s="39"/>
      <c r="BU1357" s="39"/>
      <c r="BV1357" s="39"/>
      <c r="BW1357" s="39"/>
      <c r="BX1357" s="39"/>
      <c r="BY1357" s="39"/>
      <c r="BZ1357" s="39"/>
      <c r="CA1357" s="39"/>
      <c r="CB1357" s="39"/>
      <c r="CF1357" s="18">
        <f t="shared" ref="CF1357:CF1420" si="166">SUM(X1357:CB1357)+G1357</f>
        <v>557587.97999999986</v>
      </c>
      <c r="CG1357" s="18">
        <f t="shared" si="164"/>
        <v>-30977</v>
      </c>
      <c r="CH1357" s="13">
        <f t="shared" si="165"/>
        <v>526610.97999999986</v>
      </c>
      <c r="CI1357" s="13">
        <f t="shared" ref="CI1357:CI1420" si="167">+M1357</f>
        <v>881204.64800000004</v>
      </c>
      <c r="CJ1357" s="13">
        <f t="shared" ref="CJ1357:CJ1420" si="168">+CH1357+CI1357</f>
        <v>1407815.628</v>
      </c>
      <c r="CK1357" s="13"/>
      <c r="CL1357" s="13">
        <f t="shared" ref="CL1357:CL1420" si="169">+L1357</f>
        <v>2318959.6</v>
      </c>
      <c r="CN1357" t="s">
        <v>326</v>
      </c>
      <c r="CO1357" t="s">
        <v>213</v>
      </c>
      <c r="CP1357" t="s">
        <v>509</v>
      </c>
      <c r="CQ1357" t="s">
        <v>46</v>
      </c>
      <c r="CR1357" s="18">
        <f t="shared" ref="CR1357:CR1420" si="170">+CJ1357</f>
        <v>1407815.628</v>
      </c>
    </row>
    <row r="1358" spans="1:96" x14ac:dyDescent="0.25">
      <c r="A1358" t="s">
        <v>387</v>
      </c>
      <c r="B1358" s="11" t="s">
        <v>1556</v>
      </c>
      <c r="C1358" t="s">
        <v>1561</v>
      </c>
      <c r="D1358" s="21" t="s">
        <v>473</v>
      </c>
      <c r="E1358" s="11" t="s">
        <v>1565</v>
      </c>
      <c r="F1358" s="11" t="s">
        <v>439</v>
      </c>
      <c r="G1358" s="13">
        <v>30977.11</v>
      </c>
      <c r="H1358" s="13">
        <v>35933.4476</v>
      </c>
      <c r="I1358" s="14">
        <v>72</v>
      </c>
      <c r="J1358" s="15">
        <v>43282</v>
      </c>
      <c r="K1358" s="15">
        <v>45444</v>
      </c>
      <c r="L1358" s="13">
        <v>2318959.6</v>
      </c>
      <c r="M1358" s="13">
        <v>881204.64800000004</v>
      </c>
      <c r="N1358" s="13">
        <v>30977</v>
      </c>
      <c r="O1358" s="13"/>
      <c r="P1358" s="13">
        <v>30977.11</v>
      </c>
      <c r="Q1358" s="13">
        <v>30977.11</v>
      </c>
      <c r="R1358" s="13">
        <v>30977.11</v>
      </c>
      <c r="S1358" s="13">
        <v>30977.11</v>
      </c>
      <c r="T1358" s="13">
        <v>30977.11</v>
      </c>
      <c r="U1358" s="13">
        <v>30977.11</v>
      </c>
      <c r="V1358" s="25">
        <v>30977.11</v>
      </c>
      <c r="W1358" s="13"/>
      <c r="X1358" s="13"/>
      <c r="Y1358" s="13"/>
      <c r="Z1358" s="38">
        <v>30977.11</v>
      </c>
      <c r="AA1358" s="38"/>
      <c r="AB1358" s="38"/>
      <c r="AC1358" s="38"/>
      <c r="AD1358" s="38">
        <v>30977.11</v>
      </c>
      <c r="AE1358" s="38">
        <v>30977.11</v>
      </c>
      <c r="AF1358" s="38">
        <v>30977.11</v>
      </c>
      <c r="AG1358" s="38">
        <v>30977.11</v>
      </c>
      <c r="AH1358" s="38">
        <v>30977.11</v>
      </c>
      <c r="AI1358" s="38">
        <v>30977.11</v>
      </c>
      <c r="AJ1358" s="38"/>
      <c r="AK1358" s="38"/>
      <c r="AL1358" s="38">
        <v>30977.11</v>
      </c>
      <c r="AM1358" s="38">
        <v>30977.11</v>
      </c>
      <c r="AN1358" s="38">
        <v>30977.11</v>
      </c>
      <c r="AO1358" s="38">
        <v>30977.11</v>
      </c>
      <c r="AP1358" s="38">
        <v>30977.11</v>
      </c>
      <c r="AQ1358" s="38">
        <v>30977.11</v>
      </c>
      <c r="AR1358" s="38">
        <v>30977.11</v>
      </c>
      <c r="AS1358" s="38">
        <v>30977.11</v>
      </c>
      <c r="AT1358" s="38">
        <v>30977.11</v>
      </c>
      <c r="AU1358" s="38">
        <v>30977.11</v>
      </c>
      <c r="AV1358" s="38"/>
      <c r="AW1358" s="38"/>
      <c r="AX1358" s="38"/>
      <c r="AY1358" s="38"/>
      <c r="AZ1358" s="38"/>
      <c r="BA1358" s="38"/>
      <c r="BB1358" s="38"/>
      <c r="BC1358" s="38"/>
      <c r="BD1358" s="38"/>
      <c r="BE1358" s="38"/>
      <c r="BF1358" s="38"/>
      <c r="BG1358" s="38"/>
      <c r="BH1358" s="38"/>
      <c r="BI1358" s="38"/>
      <c r="BJ1358" s="38"/>
      <c r="BK1358" s="38"/>
      <c r="BL1358" s="38"/>
      <c r="BM1358" s="38"/>
      <c r="BN1358" s="38"/>
      <c r="BO1358" s="38"/>
      <c r="BP1358" s="38"/>
      <c r="BQ1358" s="39"/>
      <c r="BR1358" s="39"/>
      <c r="BS1358" s="39"/>
      <c r="BT1358" s="39"/>
      <c r="BU1358" s="39"/>
      <c r="BV1358" s="39"/>
      <c r="BW1358" s="39"/>
      <c r="BX1358" s="39"/>
      <c r="BY1358" s="39"/>
      <c r="BZ1358" s="39"/>
      <c r="CA1358" s="39"/>
      <c r="CB1358" s="39"/>
      <c r="CF1358" s="18">
        <f t="shared" si="166"/>
        <v>557587.97999999986</v>
      </c>
      <c r="CG1358" s="18">
        <f t="shared" si="164"/>
        <v>-30977</v>
      </c>
      <c r="CH1358" s="13">
        <f t="shared" si="165"/>
        <v>526610.97999999986</v>
      </c>
      <c r="CI1358" s="13">
        <f t="shared" si="167"/>
        <v>881204.64800000004</v>
      </c>
      <c r="CJ1358" s="13">
        <f t="shared" si="168"/>
        <v>1407815.628</v>
      </c>
      <c r="CK1358" s="13"/>
      <c r="CL1358" s="13">
        <f t="shared" si="169"/>
        <v>2318959.6</v>
      </c>
      <c r="CN1358" t="s">
        <v>326</v>
      </c>
      <c r="CO1358" t="s">
        <v>213</v>
      </c>
      <c r="CP1358" t="s">
        <v>509</v>
      </c>
      <c r="CQ1358" t="s">
        <v>46</v>
      </c>
      <c r="CR1358" s="18">
        <f t="shared" si="170"/>
        <v>1407815.628</v>
      </c>
    </row>
    <row r="1359" spans="1:96" x14ac:dyDescent="0.25">
      <c r="A1359" t="s">
        <v>387</v>
      </c>
      <c r="B1359" s="11" t="s">
        <v>1556</v>
      </c>
      <c r="C1359" t="s">
        <v>1561</v>
      </c>
      <c r="D1359" s="21" t="s">
        <v>473</v>
      </c>
      <c r="E1359" s="11" t="s">
        <v>1566</v>
      </c>
      <c r="F1359" s="11" t="s">
        <v>439</v>
      </c>
      <c r="G1359" s="13">
        <v>30977.11</v>
      </c>
      <c r="H1359" s="13">
        <v>35933.4476</v>
      </c>
      <c r="I1359" s="14">
        <v>72</v>
      </c>
      <c r="J1359" s="15">
        <v>43282</v>
      </c>
      <c r="K1359" s="15">
        <v>45444</v>
      </c>
      <c r="L1359" s="13">
        <v>2318959.6</v>
      </c>
      <c r="M1359" s="13">
        <v>881204.64800000004</v>
      </c>
      <c r="N1359" s="13">
        <v>30977</v>
      </c>
      <c r="O1359" s="13"/>
      <c r="P1359" s="13">
        <v>30977.11</v>
      </c>
      <c r="Q1359" s="13">
        <v>30977.11</v>
      </c>
      <c r="R1359" s="13">
        <v>30977.11</v>
      </c>
      <c r="S1359" s="13">
        <v>30977.11</v>
      </c>
      <c r="T1359" s="13">
        <v>30977.11</v>
      </c>
      <c r="U1359" s="13">
        <v>30977.11</v>
      </c>
      <c r="V1359" s="25">
        <v>30977.11</v>
      </c>
      <c r="W1359" s="13"/>
      <c r="X1359" s="13"/>
      <c r="Y1359" s="13"/>
      <c r="Z1359" s="38">
        <v>30977.11</v>
      </c>
      <c r="AA1359" s="38"/>
      <c r="AB1359" s="38"/>
      <c r="AC1359" s="38"/>
      <c r="AD1359" s="38">
        <v>30977.11</v>
      </c>
      <c r="AE1359" s="38">
        <v>30977.11</v>
      </c>
      <c r="AF1359" s="38">
        <v>30977.11</v>
      </c>
      <c r="AG1359" s="38">
        <v>30977.11</v>
      </c>
      <c r="AH1359" s="38">
        <v>30977.11</v>
      </c>
      <c r="AI1359" s="38">
        <v>30977.11</v>
      </c>
      <c r="AJ1359" s="38"/>
      <c r="AK1359" s="38"/>
      <c r="AL1359" s="38">
        <v>30977.11</v>
      </c>
      <c r="AM1359" s="38">
        <v>30977.11</v>
      </c>
      <c r="AN1359" s="38">
        <v>30977.11</v>
      </c>
      <c r="AO1359" s="38">
        <v>30977.11</v>
      </c>
      <c r="AP1359" s="38">
        <v>30977.11</v>
      </c>
      <c r="AQ1359" s="38">
        <v>30977.11</v>
      </c>
      <c r="AR1359" s="38">
        <v>30977.11</v>
      </c>
      <c r="AS1359" s="38">
        <v>30977.11</v>
      </c>
      <c r="AT1359" s="38">
        <v>30977.11</v>
      </c>
      <c r="AU1359" s="38">
        <v>30977.11</v>
      </c>
      <c r="AV1359" s="38"/>
      <c r="AW1359" s="38"/>
      <c r="AX1359" s="38"/>
      <c r="AY1359" s="38"/>
      <c r="AZ1359" s="38"/>
      <c r="BA1359" s="38"/>
      <c r="BB1359" s="38"/>
      <c r="BC1359" s="38"/>
      <c r="BD1359" s="38"/>
      <c r="BE1359" s="38"/>
      <c r="BF1359" s="38"/>
      <c r="BG1359" s="38"/>
      <c r="BH1359" s="38"/>
      <c r="BI1359" s="38"/>
      <c r="BJ1359" s="38"/>
      <c r="BK1359" s="38"/>
      <c r="BL1359" s="38"/>
      <c r="BM1359" s="38"/>
      <c r="BN1359" s="38"/>
      <c r="BO1359" s="38"/>
      <c r="BP1359" s="38"/>
      <c r="BQ1359" s="39"/>
      <c r="BR1359" s="39"/>
      <c r="BS1359" s="39"/>
      <c r="BT1359" s="39"/>
      <c r="BU1359" s="39"/>
      <c r="BV1359" s="39"/>
      <c r="BW1359" s="39"/>
      <c r="BX1359" s="39"/>
      <c r="BY1359" s="39"/>
      <c r="BZ1359" s="39"/>
      <c r="CA1359" s="39"/>
      <c r="CB1359" s="39"/>
      <c r="CF1359" s="18">
        <f t="shared" si="166"/>
        <v>557587.97999999986</v>
      </c>
      <c r="CG1359" s="18">
        <f t="shared" si="164"/>
        <v>-30977</v>
      </c>
      <c r="CH1359" s="13">
        <f t="shared" si="165"/>
        <v>526610.97999999986</v>
      </c>
      <c r="CI1359" s="13">
        <f t="shared" si="167"/>
        <v>881204.64800000004</v>
      </c>
      <c r="CJ1359" s="13">
        <f t="shared" si="168"/>
        <v>1407815.628</v>
      </c>
      <c r="CK1359" s="13"/>
      <c r="CL1359" s="13">
        <f t="shared" si="169"/>
        <v>2318959.6</v>
      </c>
      <c r="CN1359" t="s">
        <v>326</v>
      </c>
      <c r="CO1359" t="s">
        <v>213</v>
      </c>
      <c r="CP1359" t="s">
        <v>509</v>
      </c>
      <c r="CQ1359" t="s">
        <v>46</v>
      </c>
      <c r="CR1359" s="18">
        <f t="shared" si="170"/>
        <v>1407815.628</v>
      </c>
    </row>
    <row r="1360" spans="1:96" x14ac:dyDescent="0.25">
      <c r="A1360" t="s">
        <v>387</v>
      </c>
      <c r="B1360" s="11" t="s">
        <v>1556</v>
      </c>
      <c r="C1360" t="s">
        <v>1567</v>
      </c>
      <c r="D1360" s="21" t="s">
        <v>473</v>
      </c>
      <c r="E1360" s="11" t="s">
        <v>1568</v>
      </c>
      <c r="F1360" s="11" t="s">
        <v>439</v>
      </c>
      <c r="G1360" s="13">
        <v>29554.84</v>
      </c>
      <c r="H1360" s="13">
        <v>34283.614399999999</v>
      </c>
      <c r="I1360" s="14">
        <v>72</v>
      </c>
      <c r="J1360" s="15">
        <v>43101</v>
      </c>
      <c r="K1360" s="15">
        <v>45444</v>
      </c>
      <c r="L1360" s="13">
        <v>2212488.27</v>
      </c>
      <c r="M1360" s="13">
        <v>840745.54260000004</v>
      </c>
      <c r="N1360" s="13">
        <v>29555</v>
      </c>
      <c r="O1360" s="13"/>
      <c r="P1360" s="13">
        <v>29554.84</v>
      </c>
      <c r="Q1360" s="13">
        <v>29554.84</v>
      </c>
      <c r="R1360" s="13">
        <v>29554.84</v>
      </c>
      <c r="S1360" s="13">
        <v>29554.84</v>
      </c>
      <c r="T1360" s="13">
        <v>29554.84</v>
      </c>
      <c r="U1360" s="13">
        <v>29554.84</v>
      </c>
      <c r="V1360" s="25">
        <v>29554.84</v>
      </c>
      <c r="W1360" s="13"/>
      <c r="X1360" s="13"/>
      <c r="Y1360" s="13"/>
      <c r="Z1360" s="38">
        <v>29554.84</v>
      </c>
      <c r="AA1360" s="38"/>
      <c r="AB1360" s="38"/>
      <c r="AC1360" s="38"/>
      <c r="AD1360" s="38">
        <v>29554.84</v>
      </c>
      <c r="AE1360" s="38">
        <v>29554.84</v>
      </c>
      <c r="AF1360" s="38">
        <v>29554.84</v>
      </c>
      <c r="AG1360" s="38">
        <v>29554.84</v>
      </c>
      <c r="AH1360" s="38">
        <v>29554.84</v>
      </c>
      <c r="AI1360" s="38">
        <v>29554.84</v>
      </c>
      <c r="AJ1360" s="38"/>
      <c r="AK1360" s="38"/>
      <c r="AL1360" s="38">
        <v>29554.84</v>
      </c>
      <c r="AM1360" s="38">
        <v>29554.84</v>
      </c>
      <c r="AN1360" s="38">
        <v>29554.84</v>
      </c>
      <c r="AO1360" s="38">
        <v>29554.84</v>
      </c>
      <c r="AP1360" s="38">
        <v>29554.84</v>
      </c>
      <c r="AQ1360" s="38">
        <v>29554.84</v>
      </c>
      <c r="AR1360" s="38">
        <v>29554.84</v>
      </c>
      <c r="AS1360" s="38">
        <v>29554.84</v>
      </c>
      <c r="AT1360" s="38">
        <v>29554.84</v>
      </c>
      <c r="AU1360" s="38">
        <v>29554.84</v>
      </c>
      <c r="AV1360" s="38"/>
      <c r="AW1360" s="38"/>
      <c r="AX1360" s="38"/>
      <c r="AY1360" s="38"/>
      <c r="AZ1360" s="38"/>
      <c r="BA1360" s="38"/>
      <c r="BB1360" s="38"/>
      <c r="BC1360" s="38"/>
      <c r="BD1360" s="38"/>
      <c r="BE1360" s="38"/>
      <c r="BF1360" s="38"/>
      <c r="BG1360" s="38"/>
      <c r="BH1360" s="38"/>
      <c r="BI1360" s="38"/>
      <c r="BJ1360" s="38"/>
      <c r="BK1360" s="38"/>
      <c r="BL1360" s="38"/>
      <c r="BM1360" s="38"/>
      <c r="BN1360" s="38"/>
      <c r="BO1360" s="38"/>
      <c r="BP1360" s="38"/>
      <c r="BQ1360" s="39"/>
      <c r="BR1360" s="39"/>
      <c r="BS1360" s="39"/>
      <c r="BT1360" s="39"/>
      <c r="BU1360" s="39"/>
      <c r="BV1360" s="39"/>
      <c r="BW1360" s="39"/>
      <c r="BX1360" s="39"/>
      <c r="BY1360" s="39"/>
      <c r="BZ1360" s="39"/>
      <c r="CA1360" s="39"/>
      <c r="CB1360" s="39"/>
      <c r="CF1360" s="18">
        <f t="shared" si="166"/>
        <v>531987.12000000023</v>
      </c>
      <c r="CG1360" s="18">
        <f t="shared" si="164"/>
        <v>-29555</v>
      </c>
      <c r="CH1360" s="13">
        <f t="shared" si="165"/>
        <v>502432.12000000023</v>
      </c>
      <c r="CI1360" s="13">
        <f t="shared" si="167"/>
        <v>840745.54260000004</v>
      </c>
      <c r="CJ1360" s="13">
        <f t="shared" si="168"/>
        <v>1343177.6626000004</v>
      </c>
      <c r="CK1360" s="13"/>
      <c r="CL1360" s="13">
        <f t="shared" si="169"/>
        <v>2212488.27</v>
      </c>
      <c r="CN1360" t="s">
        <v>326</v>
      </c>
      <c r="CO1360" t="s">
        <v>213</v>
      </c>
      <c r="CP1360" t="s">
        <v>509</v>
      </c>
      <c r="CQ1360" t="s">
        <v>46</v>
      </c>
      <c r="CR1360" s="18">
        <f t="shared" si="170"/>
        <v>1343177.6626000004</v>
      </c>
    </row>
    <row r="1361" spans="1:96" x14ac:dyDescent="0.25">
      <c r="A1361" t="s">
        <v>387</v>
      </c>
      <c r="B1361" s="11" t="s">
        <v>1556</v>
      </c>
      <c r="C1361" t="s">
        <v>1567</v>
      </c>
      <c r="D1361" s="21" t="s">
        <v>473</v>
      </c>
      <c r="E1361" s="11" t="s">
        <v>1569</v>
      </c>
      <c r="F1361" s="11" t="s">
        <v>439</v>
      </c>
      <c r="G1361" s="13">
        <v>29554.84</v>
      </c>
      <c r="H1361" s="13">
        <v>34283.614399999999</v>
      </c>
      <c r="I1361" s="14">
        <v>72</v>
      </c>
      <c r="J1361" s="15">
        <v>43101</v>
      </c>
      <c r="K1361" s="15">
        <v>45444</v>
      </c>
      <c r="L1361" s="13">
        <v>2212488.27</v>
      </c>
      <c r="M1361" s="13">
        <v>840745.54260000004</v>
      </c>
      <c r="N1361" s="13">
        <v>29555</v>
      </c>
      <c r="O1361" s="13"/>
      <c r="P1361" s="13">
        <v>29554.84</v>
      </c>
      <c r="Q1361" s="13">
        <v>29554.84</v>
      </c>
      <c r="R1361" s="13">
        <v>29554.84</v>
      </c>
      <c r="S1361" s="13">
        <v>29554.84</v>
      </c>
      <c r="T1361" s="13">
        <v>29554.84</v>
      </c>
      <c r="U1361" s="13">
        <v>29554.84</v>
      </c>
      <c r="V1361" s="25">
        <v>29554.84</v>
      </c>
      <c r="W1361" s="13"/>
      <c r="X1361" s="13"/>
      <c r="Y1361" s="13"/>
      <c r="Z1361" s="38">
        <v>29554.84</v>
      </c>
      <c r="AA1361" s="38"/>
      <c r="AB1361" s="38"/>
      <c r="AC1361" s="38"/>
      <c r="AD1361" s="38">
        <v>29554.84</v>
      </c>
      <c r="AE1361" s="38">
        <v>29554.84</v>
      </c>
      <c r="AF1361" s="38">
        <v>29554.84</v>
      </c>
      <c r="AG1361" s="38">
        <v>29554.84</v>
      </c>
      <c r="AH1361" s="38">
        <v>29554.84</v>
      </c>
      <c r="AI1361" s="38">
        <v>29554.84</v>
      </c>
      <c r="AJ1361" s="38"/>
      <c r="AK1361" s="38"/>
      <c r="AL1361" s="38">
        <v>29554.84</v>
      </c>
      <c r="AM1361" s="38">
        <v>29554.84</v>
      </c>
      <c r="AN1361" s="38">
        <v>29554.84</v>
      </c>
      <c r="AO1361" s="38">
        <v>29554.84</v>
      </c>
      <c r="AP1361" s="38">
        <v>29554.84</v>
      </c>
      <c r="AQ1361" s="38">
        <v>29554.84</v>
      </c>
      <c r="AR1361" s="38">
        <v>29554.84</v>
      </c>
      <c r="AS1361" s="38">
        <v>29554.84</v>
      </c>
      <c r="AT1361" s="38">
        <v>29554.84</v>
      </c>
      <c r="AU1361" s="38">
        <v>29554.84</v>
      </c>
      <c r="AV1361" s="38"/>
      <c r="AW1361" s="38"/>
      <c r="AX1361" s="38"/>
      <c r="AY1361" s="38"/>
      <c r="AZ1361" s="38"/>
      <c r="BA1361" s="38"/>
      <c r="BB1361" s="38"/>
      <c r="BC1361" s="38"/>
      <c r="BD1361" s="38"/>
      <c r="BE1361" s="38"/>
      <c r="BF1361" s="38"/>
      <c r="BG1361" s="38"/>
      <c r="BH1361" s="38"/>
      <c r="BI1361" s="38"/>
      <c r="BJ1361" s="38"/>
      <c r="BK1361" s="38"/>
      <c r="BL1361" s="38"/>
      <c r="BM1361" s="38"/>
      <c r="BN1361" s="38"/>
      <c r="BO1361" s="38"/>
      <c r="BP1361" s="38"/>
      <c r="BQ1361" s="39"/>
      <c r="BR1361" s="39"/>
      <c r="BS1361" s="39"/>
      <c r="BT1361" s="39"/>
      <c r="BU1361" s="39"/>
      <c r="BV1361" s="39"/>
      <c r="BW1361" s="39"/>
      <c r="BX1361" s="39"/>
      <c r="BY1361" s="39"/>
      <c r="BZ1361" s="39"/>
      <c r="CA1361" s="39"/>
      <c r="CB1361" s="39"/>
      <c r="CF1361" s="18">
        <f t="shared" si="166"/>
        <v>531987.12000000023</v>
      </c>
      <c r="CG1361" s="18">
        <f t="shared" si="164"/>
        <v>-29555</v>
      </c>
      <c r="CH1361" s="13">
        <f t="shared" si="165"/>
        <v>502432.12000000023</v>
      </c>
      <c r="CI1361" s="13">
        <f t="shared" si="167"/>
        <v>840745.54260000004</v>
      </c>
      <c r="CJ1361" s="13">
        <f t="shared" si="168"/>
        <v>1343177.6626000004</v>
      </c>
      <c r="CK1361" s="13"/>
      <c r="CL1361" s="13">
        <f t="shared" si="169"/>
        <v>2212488.27</v>
      </c>
      <c r="CN1361" t="s">
        <v>326</v>
      </c>
      <c r="CO1361" t="s">
        <v>213</v>
      </c>
      <c r="CP1361" t="s">
        <v>509</v>
      </c>
      <c r="CQ1361" t="s">
        <v>46</v>
      </c>
      <c r="CR1361" s="18">
        <f t="shared" si="170"/>
        <v>1343177.6626000004</v>
      </c>
    </row>
    <row r="1362" spans="1:96" x14ac:dyDescent="0.25">
      <c r="A1362" t="s">
        <v>387</v>
      </c>
      <c r="B1362" s="11" t="s">
        <v>1556</v>
      </c>
      <c r="C1362" t="s">
        <v>1570</v>
      </c>
      <c r="D1362" s="21" t="s">
        <v>473</v>
      </c>
      <c r="E1362" s="11" t="s">
        <v>1571</v>
      </c>
      <c r="F1362" s="11" t="s">
        <v>439</v>
      </c>
      <c r="G1362" s="13">
        <v>17400.57</v>
      </c>
      <c r="H1362" s="13">
        <v>20184.661199999999</v>
      </c>
      <c r="I1362" s="14">
        <v>72</v>
      </c>
      <c r="J1362" s="15">
        <v>43374</v>
      </c>
      <c r="K1362" s="15">
        <v>45536</v>
      </c>
      <c r="L1362" s="13">
        <v>1106582.3</v>
      </c>
      <c r="M1362" s="13">
        <v>420501.27400000003</v>
      </c>
      <c r="N1362" s="13">
        <v>17401</v>
      </c>
      <c r="O1362" s="13"/>
      <c r="P1362" s="13">
        <v>17400.57</v>
      </c>
      <c r="Q1362" s="13">
        <v>17400.57</v>
      </c>
      <c r="R1362" s="13">
        <v>17400.57</v>
      </c>
      <c r="S1362" s="13">
        <v>17400.57</v>
      </c>
      <c r="T1362" s="13">
        <v>17400.57</v>
      </c>
      <c r="U1362" s="13">
        <v>17400.57</v>
      </c>
      <c r="V1362" s="25">
        <v>17400.57</v>
      </c>
      <c r="W1362" s="13"/>
      <c r="X1362" s="13"/>
      <c r="Y1362" s="13"/>
      <c r="Z1362" s="38">
        <v>17400.57</v>
      </c>
      <c r="AA1362" s="38"/>
      <c r="AB1362" s="38"/>
      <c r="AC1362" s="38"/>
      <c r="AD1362" s="38">
        <v>17400.57</v>
      </c>
      <c r="AE1362" s="38">
        <v>17400.57</v>
      </c>
      <c r="AF1362" s="38">
        <v>17400.57</v>
      </c>
      <c r="AG1362" s="38">
        <v>17400.57</v>
      </c>
      <c r="AH1362" s="38">
        <v>17400.57</v>
      </c>
      <c r="AI1362" s="38">
        <v>17400.57</v>
      </c>
      <c r="AJ1362" s="38"/>
      <c r="AK1362" s="38"/>
      <c r="AL1362" s="38">
        <v>17400.57</v>
      </c>
      <c r="AM1362" s="38">
        <v>17400.57</v>
      </c>
      <c r="AN1362" s="38">
        <v>17400.57</v>
      </c>
      <c r="AO1362" s="38">
        <v>17400.57</v>
      </c>
      <c r="AP1362" s="38">
        <v>17400.57</v>
      </c>
      <c r="AQ1362" s="38">
        <v>17400.57</v>
      </c>
      <c r="AR1362" s="38">
        <v>17400.57</v>
      </c>
      <c r="AS1362" s="38">
        <v>17400.57</v>
      </c>
      <c r="AT1362" s="38">
        <v>17400.57</v>
      </c>
      <c r="AU1362" s="38">
        <v>17400.57</v>
      </c>
      <c r="AV1362" s="38">
        <v>17400.57</v>
      </c>
      <c r="AW1362" s="38">
        <v>17400.57</v>
      </c>
      <c r="AX1362" s="38">
        <v>17400.57</v>
      </c>
      <c r="AY1362" s="38"/>
      <c r="AZ1362" s="38"/>
      <c r="BA1362" s="38"/>
      <c r="BB1362" s="38"/>
      <c r="BC1362" s="38"/>
      <c r="BD1362" s="38"/>
      <c r="BE1362" s="38"/>
      <c r="BF1362" s="38"/>
      <c r="BG1362" s="38"/>
      <c r="BH1362" s="38"/>
      <c r="BI1362" s="38"/>
      <c r="BJ1362" s="38"/>
      <c r="BK1362" s="38"/>
      <c r="BL1362" s="38"/>
      <c r="BM1362" s="38"/>
      <c r="BN1362" s="38"/>
      <c r="BO1362" s="38"/>
      <c r="BP1362" s="38"/>
      <c r="BQ1362" s="39"/>
      <c r="BR1362" s="39"/>
      <c r="BS1362" s="39"/>
      <c r="BT1362" s="39"/>
      <c r="BU1362" s="39"/>
      <c r="BV1362" s="39"/>
      <c r="BW1362" s="39"/>
      <c r="BX1362" s="39"/>
      <c r="BY1362" s="39"/>
      <c r="BZ1362" s="39"/>
      <c r="CA1362" s="39"/>
      <c r="CB1362" s="39"/>
      <c r="CF1362" s="18">
        <f t="shared" si="166"/>
        <v>365411.97000000009</v>
      </c>
      <c r="CG1362" s="18">
        <f t="shared" si="164"/>
        <v>-17401</v>
      </c>
      <c r="CH1362" s="13">
        <f t="shared" si="165"/>
        <v>348010.97000000009</v>
      </c>
      <c r="CI1362" s="13">
        <f t="shared" si="167"/>
        <v>420501.27400000003</v>
      </c>
      <c r="CJ1362" s="13">
        <f t="shared" si="168"/>
        <v>768512.24400000018</v>
      </c>
      <c r="CK1362" s="13"/>
      <c r="CL1362" s="13">
        <f t="shared" si="169"/>
        <v>1106582.3</v>
      </c>
      <c r="CN1362" t="s">
        <v>420</v>
      </c>
      <c r="CO1362" t="s">
        <v>213</v>
      </c>
      <c r="CP1362" t="s">
        <v>45</v>
      </c>
      <c r="CQ1362" t="s">
        <v>218</v>
      </c>
      <c r="CR1362" s="18">
        <f t="shared" si="170"/>
        <v>768512.24400000018</v>
      </c>
    </row>
    <row r="1363" spans="1:96" x14ac:dyDescent="0.25">
      <c r="A1363" t="s">
        <v>387</v>
      </c>
      <c r="B1363" s="11" t="s">
        <v>1556</v>
      </c>
      <c r="C1363" t="s">
        <v>1572</v>
      </c>
      <c r="D1363" s="21" t="s">
        <v>473</v>
      </c>
      <c r="E1363" s="11" t="s">
        <v>1573</v>
      </c>
      <c r="F1363" s="11" t="s">
        <v>439</v>
      </c>
      <c r="G1363" s="13">
        <v>17400.57</v>
      </c>
      <c r="H1363" s="13">
        <v>20184.661199999999</v>
      </c>
      <c r="I1363" s="14">
        <v>72</v>
      </c>
      <c r="J1363" s="15">
        <v>43374</v>
      </c>
      <c r="K1363" s="15">
        <v>45536</v>
      </c>
      <c r="L1363" s="13">
        <v>1106582.3</v>
      </c>
      <c r="M1363" s="13">
        <v>420501.27400000003</v>
      </c>
      <c r="N1363" s="13">
        <v>17401</v>
      </c>
      <c r="O1363" s="13"/>
      <c r="P1363" s="13">
        <v>17400.57</v>
      </c>
      <c r="Q1363" s="13">
        <v>17400.57</v>
      </c>
      <c r="R1363" s="13">
        <v>17400.57</v>
      </c>
      <c r="S1363" s="13">
        <v>17400.57</v>
      </c>
      <c r="T1363" s="13">
        <v>17400.57</v>
      </c>
      <c r="U1363" s="13">
        <v>17400.57</v>
      </c>
      <c r="V1363" s="25">
        <v>17400.57</v>
      </c>
      <c r="W1363" s="13"/>
      <c r="X1363" s="13"/>
      <c r="Y1363" s="13"/>
      <c r="Z1363" s="38">
        <v>17400.57</v>
      </c>
      <c r="AA1363" s="38"/>
      <c r="AB1363" s="38"/>
      <c r="AC1363" s="38"/>
      <c r="AD1363" s="38">
        <v>17400.57</v>
      </c>
      <c r="AE1363" s="38">
        <v>17400.57</v>
      </c>
      <c r="AF1363" s="38">
        <v>17400.57</v>
      </c>
      <c r="AG1363" s="38">
        <v>17400.57</v>
      </c>
      <c r="AH1363" s="38">
        <v>17400.57</v>
      </c>
      <c r="AI1363" s="38">
        <v>17400.57</v>
      </c>
      <c r="AJ1363" s="38"/>
      <c r="AK1363" s="38"/>
      <c r="AL1363" s="38">
        <v>17400.57</v>
      </c>
      <c r="AM1363" s="38">
        <v>17400.57</v>
      </c>
      <c r="AN1363" s="38">
        <v>17400.57</v>
      </c>
      <c r="AO1363" s="38">
        <v>17400.57</v>
      </c>
      <c r="AP1363" s="38">
        <v>17400.57</v>
      </c>
      <c r="AQ1363" s="38">
        <v>17400.57</v>
      </c>
      <c r="AR1363" s="38">
        <v>17400.57</v>
      </c>
      <c r="AS1363" s="38">
        <v>17400.57</v>
      </c>
      <c r="AT1363" s="38">
        <v>17400.57</v>
      </c>
      <c r="AU1363" s="38">
        <v>17400.57</v>
      </c>
      <c r="AV1363" s="38">
        <v>17400.57</v>
      </c>
      <c r="AW1363" s="38">
        <v>17400.57</v>
      </c>
      <c r="AX1363" s="38">
        <v>17400.57</v>
      </c>
      <c r="AY1363" s="38"/>
      <c r="AZ1363" s="38"/>
      <c r="BA1363" s="38"/>
      <c r="BB1363" s="38"/>
      <c r="BC1363" s="38"/>
      <c r="BD1363" s="38"/>
      <c r="BE1363" s="38"/>
      <c r="BF1363" s="38"/>
      <c r="BG1363" s="38"/>
      <c r="BH1363" s="38"/>
      <c r="BI1363" s="38"/>
      <c r="BJ1363" s="38"/>
      <c r="BK1363" s="38"/>
      <c r="BL1363" s="38"/>
      <c r="BM1363" s="38"/>
      <c r="BN1363" s="38"/>
      <c r="BO1363" s="38"/>
      <c r="BP1363" s="38"/>
      <c r="BQ1363" s="39"/>
      <c r="BR1363" s="39"/>
      <c r="BS1363" s="39"/>
      <c r="BT1363" s="39"/>
      <c r="BU1363" s="39"/>
      <c r="BV1363" s="39"/>
      <c r="BW1363" s="39"/>
      <c r="BX1363" s="39"/>
      <c r="BY1363" s="39"/>
      <c r="BZ1363" s="39"/>
      <c r="CA1363" s="39"/>
      <c r="CB1363" s="39"/>
      <c r="CF1363" s="18">
        <f t="shared" si="166"/>
        <v>365411.97000000009</v>
      </c>
      <c r="CG1363" s="18">
        <f t="shared" si="164"/>
        <v>-17401</v>
      </c>
      <c r="CH1363" s="13">
        <f t="shared" si="165"/>
        <v>348010.97000000009</v>
      </c>
      <c r="CI1363" s="13">
        <f t="shared" si="167"/>
        <v>420501.27400000003</v>
      </c>
      <c r="CJ1363" s="13">
        <f t="shared" si="168"/>
        <v>768512.24400000018</v>
      </c>
      <c r="CK1363" s="13"/>
      <c r="CL1363" s="13">
        <f t="shared" si="169"/>
        <v>1106582.3</v>
      </c>
      <c r="CN1363" t="s">
        <v>420</v>
      </c>
      <c r="CO1363" t="s">
        <v>213</v>
      </c>
      <c r="CP1363" t="s">
        <v>45</v>
      </c>
      <c r="CQ1363" t="s">
        <v>218</v>
      </c>
      <c r="CR1363" s="18">
        <f t="shared" si="170"/>
        <v>768512.24400000018</v>
      </c>
    </row>
    <row r="1364" spans="1:96" x14ac:dyDescent="0.25">
      <c r="A1364" s="43" t="s">
        <v>387</v>
      </c>
      <c r="B1364" s="11" t="s">
        <v>1574</v>
      </c>
      <c r="C1364" s="43" t="s">
        <v>1575</v>
      </c>
      <c r="D1364" s="21" t="s">
        <v>473</v>
      </c>
      <c r="E1364" s="11" t="s">
        <v>1576</v>
      </c>
      <c r="F1364" s="11" t="s">
        <v>439</v>
      </c>
      <c r="G1364" s="33">
        <v>16109.09</v>
      </c>
      <c r="H1364" s="13">
        <v>18686.544399999999</v>
      </c>
      <c r="I1364" s="14">
        <v>72</v>
      </c>
      <c r="J1364" s="15">
        <v>43466</v>
      </c>
      <c r="K1364" s="15">
        <v>45627</v>
      </c>
      <c r="L1364" s="13">
        <v>1014703.15</v>
      </c>
      <c r="M1364" s="13">
        <v>385587.19699999999</v>
      </c>
      <c r="N1364" s="13">
        <v>16109</v>
      </c>
      <c r="O1364" s="33"/>
      <c r="P1364" s="33">
        <v>16109.09</v>
      </c>
      <c r="Q1364" s="33">
        <v>16109.09</v>
      </c>
      <c r="R1364" s="33">
        <v>16109.09</v>
      </c>
      <c r="S1364" s="33">
        <v>16109.09</v>
      </c>
      <c r="T1364" s="33">
        <v>16109.09</v>
      </c>
      <c r="U1364" s="33">
        <v>16109.09</v>
      </c>
      <c r="V1364" s="72">
        <v>16109.09</v>
      </c>
      <c r="W1364" s="33"/>
      <c r="X1364" s="33"/>
      <c r="Y1364" s="33"/>
      <c r="Z1364" s="38">
        <v>16109.09</v>
      </c>
      <c r="AA1364" s="38"/>
      <c r="AB1364" s="38"/>
      <c r="AC1364" s="38"/>
      <c r="AD1364" s="38">
        <v>16109.09</v>
      </c>
      <c r="AE1364" s="38">
        <v>16109.09</v>
      </c>
      <c r="AF1364" s="38">
        <v>16109.09</v>
      </c>
      <c r="AG1364" s="38">
        <v>16109.09</v>
      </c>
      <c r="AH1364" s="38">
        <v>16109.09</v>
      </c>
      <c r="AI1364" s="38">
        <v>16109.09</v>
      </c>
      <c r="AJ1364" s="38"/>
      <c r="AK1364" s="38"/>
      <c r="AL1364" s="38">
        <v>16109.09</v>
      </c>
      <c r="AM1364" s="38">
        <v>16109.09</v>
      </c>
      <c r="AN1364" s="38">
        <v>16109.09</v>
      </c>
      <c r="AO1364" s="38">
        <v>16109.09</v>
      </c>
      <c r="AP1364" s="38">
        <v>16109.09</v>
      </c>
      <c r="AQ1364" s="38">
        <v>16109.09</v>
      </c>
      <c r="AR1364" s="38">
        <v>16109.09</v>
      </c>
      <c r="AS1364" s="38">
        <v>16109.09</v>
      </c>
      <c r="AT1364" s="38">
        <v>16109.09</v>
      </c>
      <c r="AU1364" s="38">
        <v>16109.09</v>
      </c>
      <c r="AV1364" s="38">
        <v>16109.09</v>
      </c>
      <c r="AW1364" s="38">
        <v>16109.09</v>
      </c>
      <c r="AX1364" s="38">
        <v>16109.09</v>
      </c>
      <c r="AY1364" s="38">
        <v>16109.09</v>
      </c>
      <c r="AZ1364" s="38">
        <v>16109.09</v>
      </c>
      <c r="BA1364" s="38">
        <v>16109.09</v>
      </c>
      <c r="BB1364" s="38"/>
      <c r="BC1364" s="38"/>
      <c r="BD1364" s="38"/>
      <c r="BE1364" s="38"/>
      <c r="BF1364" s="38"/>
      <c r="BG1364" s="38"/>
      <c r="BH1364" s="38"/>
      <c r="BI1364" s="38"/>
      <c r="BJ1364" s="38"/>
      <c r="BK1364" s="38"/>
      <c r="BL1364" s="38"/>
      <c r="BM1364" s="38"/>
      <c r="BN1364" s="38"/>
      <c r="BO1364" s="38"/>
      <c r="BP1364" s="38"/>
      <c r="BQ1364" s="39"/>
      <c r="BR1364" s="39"/>
      <c r="BS1364" s="39"/>
      <c r="BT1364" s="39"/>
      <c r="BU1364" s="39"/>
      <c r="BV1364" s="39"/>
      <c r="BW1364" s="39"/>
      <c r="BX1364" s="39"/>
      <c r="BY1364" s="39"/>
      <c r="BZ1364" s="39"/>
      <c r="CA1364" s="39"/>
      <c r="CB1364" s="39"/>
      <c r="CF1364" s="18">
        <f t="shared" si="166"/>
        <v>386618.16000000015</v>
      </c>
      <c r="CG1364" s="18">
        <f t="shared" si="164"/>
        <v>-16109</v>
      </c>
      <c r="CH1364" s="13">
        <f t="shared" si="165"/>
        <v>370509.16000000015</v>
      </c>
      <c r="CI1364" s="13">
        <f t="shared" si="167"/>
        <v>385587.19699999999</v>
      </c>
      <c r="CJ1364" s="13">
        <f t="shared" si="168"/>
        <v>756096.35700000008</v>
      </c>
      <c r="CK1364" s="13"/>
      <c r="CL1364" s="13">
        <f t="shared" si="169"/>
        <v>1014703.15</v>
      </c>
      <c r="CN1364" t="s">
        <v>220</v>
      </c>
      <c r="CO1364" t="s">
        <v>213</v>
      </c>
      <c r="CP1364" t="s">
        <v>45</v>
      </c>
      <c r="CQ1364" t="s">
        <v>218</v>
      </c>
      <c r="CR1364" s="18">
        <f t="shared" si="170"/>
        <v>756096.35700000008</v>
      </c>
    </row>
    <row r="1365" spans="1:96" x14ac:dyDescent="0.25">
      <c r="A1365" s="43" t="s">
        <v>387</v>
      </c>
      <c r="B1365" s="11" t="s">
        <v>1574</v>
      </c>
      <c r="C1365" s="43" t="s">
        <v>1575</v>
      </c>
      <c r="D1365" s="21" t="s">
        <v>473</v>
      </c>
      <c r="E1365" s="11" t="s">
        <v>1577</v>
      </c>
      <c r="F1365" s="11" t="s">
        <v>439</v>
      </c>
      <c r="G1365" s="33">
        <v>16109.09</v>
      </c>
      <c r="H1365" s="13">
        <v>18686.544399999999</v>
      </c>
      <c r="I1365" s="14">
        <v>72</v>
      </c>
      <c r="J1365" s="15">
        <v>43466</v>
      </c>
      <c r="K1365" s="15">
        <v>45627</v>
      </c>
      <c r="L1365" s="13">
        <v>1014703.15</v>
      </c>
      <c r="M1365" s="13">
        <v>385587.19699999999</v>
      </c>
      <c r="N1365" s="13">
        <v>16109</v>
      </c>
      <c r="O1365" s="33"/>
      <c r="P1365" s="33">
        <v>16109.09</v>
      </c>
      <c r="Q1365" s="33">
        <v>16109.09</v>
      </c>
      <c r="R1365" s="33">
        <v>16109.09</v>
      </c>
      <c r="S1365" s="33">
        <v>16109.09</v>
      </c>
      <c r="T1365" s="33">
        <v>16109.09</v>
      </c>
      <c r="U1365" s="33">
        <v>16109.09</v>
      </c>
      <c r="V1365" s="72">
        <v>16109.09</v>
      </c>
      <c r="W1365" s="33"/>
      <c r="X1365" s="33"/>
      <c r="Y1365" s="33"/>
      <c r="Z1365" s="38">
        <v>16109.09</v>
      </c>
      <c r="AA1365" s="38"/>
      <c r="AB1365" s="38"/>
      <c r="AC1365" s="38"/>
      <c r="AD1365" s="38">
        <v>16109.09</v>
      </c>
      <c r="AE1365" s="38">
        <v>16109.09</v>
      </c>
      <c r="AF1365" s="38">
        <v>16109.09</v>
      </c>
      <c r="AG1365" s="38">
        <v>16109.09</v>
      </c>
      <c r="AH1365" s="38">
        <v>16109.09</v>
      </c>
      <c r="AI1365" s="38">
        <v>16109.09</v>
      </c>
      <c r="AJ1365" s="38"/>
      <c r="AK1365" s="38"/>
      <c r="AL1365" s="38">
        <v>16109.09</v>
      </c>
      <c r="AM1365" s="38">
        <v>16109.09</v>
      </c>
      <c r="AN1365" s="38">
        <v>16109.09</v>
      </c>
      <c r="AO1365" s="38">
        <v>16109.09</v>
      </c>
      <c r="AP1365" s="38">
        <v>16109.09</v>
      </c>
      <c r="AQ1365" s="38">
        <v>16109.09</v>
      </c>
      <c r="AR1365" s="38">
        <v>16109.09</v>
      </c>
      <c r="AS1365" s="38">
        <v>16109.09</v>
      </c>
      <c r="AT1365" s="38">
        <v>16109.09</v>
      </c>
      <c r="AU1365" s="38">
        <v>16109.09</v>
      </c>
      <c r="AV1365" s="38">
        <v>16109.09</v>
      </c>
      <c r="AW1365" s="38">
        <v>16109.09</v>
      </c>
      <c r="AX1365" s="38">
        <v>16109.09</v>
      </c>
      <c r="AY1365" s="38">
        <v>16109.09</v>
      </c>
      <c r="AZ1365" s="38">
        <v>16109.09</v>
      </c>
      <c r="BA1365" s="38">
        <v>16109.09</v>
      </c>
      <c r="BB1365" s="38"/>
      <c r="BC1365" s="38"/>
      <c r="BD1365" s="38"/>
      <c r="BE1365" s="38"/>
      <c r="BF1365" s="38"/>
      <c r="BG1365" s="38"/>
      <c r="BH1365" s="38"/>
      <c r="BI1365" s="38"/>
      <c r="BJ1365" s="38"/>
      <c r="BK1365" s="38"/>
      <c r="BL1365" s="38"/>
      <c r="BM1365" s="38"/>
      <c r="BN1365" s="38"/>
      <c r="BO1365" s="38"/>
      <c r="BP1365" s="38"/>
      <c r="BQ1365" s="39"/>
      <c r="BR1365" s="39"/>
      <c r="BS1365" s="39"/>
      <c r="BT1365" s="39"/>
      <c r="BU1365" s="39"/>
      <c r="BV1365" s="39"/>
      <c r="BW1365" s="39"/>
      <c r="BX1365" s="39"/>
      <c r="BY1365" s="39"/>
      <c r="BZ1365" s="39"/>
      <c r="CA1365" s="39"/>
      <c r="CB1365" s="39"/>
      <c r="CF1365" s="18">
        <f t="shared" si="166"/>
        <v>386618.16000000015</v>
      </c>
      <c r="CG1365" s="18">
        <f t="shared" si="164"/>
        <v>-16109</v>
      </c>
      <c r="CH1365" s="13">
        <f t="shared" si="165"/>
        <v>370509.16000000015</v>
      </c>
      <c r="CI1365" s="13">
        <f t="shared" si="167"/>
        <v>385587.19699999999</v>
      </c>
      <c r="CJ1365" s="13">
        <f t="shared" si="168"/>
        <v>756096.35700000008</v>
      </c>
      <c r="CK1365" s="13"/>
      <c r="CL1365" s="13">
        <f t="shared" si="169"/>
        <v>1014703.15</v>
      </c>
      <c r="CN1365" t="s">
        <v>220</v>
      </c>
      <c r="CO1365" t="s">
        <v>213</v>
      </c>
      <c r="CP1365" t="s">
        <v>45</v>
      </c>
      <c r="CQ1365" t="s">
        <v>218</v>
      </c>
      <c r="CR1365" s="18">
        <f t="shared" si="170"/>
        <v>756096.35700000008</v>
      </c>
    </row>
    <row r="1366" spans="1:96" x14ac:dyDescent="0.25">
      <c r="A1366" t="s">
        <v>387</v>
      </c>
      <c r="B1366" s="11" t="s">
        <v>1574</v>
      </c>
      <c r="C1366" t="s">
        <v>1578</v>
      </c>
      <c r="D1366" s="21" t="s">
        <v>473</v>
      </c>
      <c r="E1366" s="11" t="s">
        <v>1579</v>
      </c>
      <c r="F1366" s="11" t="s">
        <v>439</v>
      </c>
      <c r="G1366" s="13">
        <v>15989.31</v>
      </c>
      <c r="H1366" s="13">
        <v>18547.599599999998</v>
      </c>
      <c r="I1366" s="14">
        <v>72</v>
      </c>
      <c r="J1366" s="15">
        <v>43586</v>
      </c>
      <c r="K1366" s="15">
        <v>45774.8</v>
      </c>
      <c r="L1366" s="13">
        <v>1007157.4</v>
      </c>
      <c r="M1366" s="13">
        <v>382719.81200000003</v>
      </c>
      <c r="N1366" s="13">
        <v>15989.31</v>
      </c>
      <c r="O1366" s="13"/>
      <c r="P1366" s="13">
        <v>15989.31</v>
      </c>
      <c r="Q1366" s="13">
        <v>15989.31</v>
      </c>
      <c r="R1366" s="13">
        <v>15989.31</v>
      </c>
      <c r="S1366" s="13">
        <v>15989.31</v>
      </c>
      <c r="T1366" s="13">
        <v>15989.31</v>
      </c>
      <c r="U1366" s="13">
        <v>15989.31</v>
      </c>
      <c r="V1366" s="25">
        <v>15989.31</v>
      </c>
      <c r="W1366" s="13"/>
      <c r="X1366" s="13"/>
      <c r="Y1366" s="13"/>
      <c r="Z1366" s="38">
        <v>15989.31</v>
      </c>
      <c r="AA1366" s="38"/>
      <c r="AB1366" s="38"/>
      <c r="AC1366" s="38"/>
      <c r="AD1366" s="38">
        <v>15989.31</v>
      </c>
      <c r="AE1366" s="38">
        <v>15989.31</v>
      </c>
      <c r="AF1366" s="38">
        <v>15989.31</v>
      </c>
      <c r="AG1366" s="38">
        <v>15989.31</v>
      </c>
      <c r="AH1366" s="38">
        <v>15989.31</v>
      </c>
      <c r="AI1366" s="38">
        <v>15989.31</v>
      </c>
      <c r="AJ1366" s="38"/>
      <c r="AK1366" s="38"/>
      <c r="AL1366" s="38">
        <v>15989.31</v>
      </c>
      <c r="AM1366" s="38">
        <v>15989.31</v>
      </c>
      <c r="AN1366" s="38">
        <v>15989.31</v>
      </c>
      <c r="AO1366" s="38">
        <v>15989.31</v>
      </c>
      <c r="AP1366" s="38">
        <v>15989.31</v>
      </c>
      <c r="AQ1366" s="38">
        <v>15989.31</v>
      </c>
      <c r="AR1366" s="38">
        <v>15989.31</v>
      </c>
      <c r="AS1366" s="38">
        <v>15989.31</v>
      </c>
      <c r="AT1366" s="38">
        <v>15989.31</v>
      </c>
      <c r="AU1366" s="38">
        <v>15989.31</v>
      </c>
      <c r="AV1366" s="38">
        <v>15989.31</v>
      </c>
      <c r="AW1366" s="38">
        <v>15989.31</v>
      </c>
      <c r="AX1366" s="38">
        <v>15989.31</v>
      </c>
      <c r="AY1366" s="38">
        <v>15989.31</v>
      </c>
      <c r="AZ1366" s="38">
        <v>15989.31</v>
      </c>
      <c r="BA1366" s="38">
        <v>15989.31</v>
      </c>
      <c r="BB1366" s="38">
        <v>15989.31</v>
      </c>
      <c r="BC1366" s="38">
        <v>15989.31</v>
      </c>
      <c r="BD1366" s="38">
        <v>15989.31</v>
      </c>
      <c r="BE1366" s="38">
        <v>15989.31</v>
      </c>
      <c r="BF1366" s="38"/>
      <c r="BG1366" s="38"/>
      <c r="BH1366" s="38"/>
      <c r="BI1366" s="38"/>
      <c r="BJ1366" s="38"/>
      <c r="BK1366" s="38"/>
      <c r="BL1366" s="38"/>
      <c r="BM1366" s="38"/>
      <c r="BN1366" s="38"/>
      <c r="BO1366" s="38"/>
      <c r="BP1366" s="38"/>
      <c r="BQ1366" s="39"/>
      <c r="BR1366" s="39"/>
      <c r="BS1366" s="39"/>
      <c r="BT1366" s="39"/>
      <c r="BU1366" s="39"/>
      <c r="BV1366" s="39"/>
      <c r="BW1366" s="39"/>
      <c r="BX1366" s="39"/>
      <c r="BY1366" s="39"/>
      <c r="BZ1366" s="39"/>
      <c r="CA1366" s="39"/>
      <c r="CB1366" s="39"/>
      <c r="CF1366" s="18">
        <f t="shared" si="166"/>
        <v>447700.68</v>
      </c>
      <c r="CG1366" s="18">
        <f t="shared" si="164"/>
        <v>-15989.31</v>
      </c>
      <c r="CH1366" s="13">
        <f t="shared" si="165"/>
        <v>431711.37</v>
      </c>
      <c r="CI1366" s="13">
        <f t="shared" si="167"/>
        <v>382719.81200000003</v>
      </c>
      <c r="CJ1366" s="13">
        <f t="shared" si="168"/>
        <v>814431.18200000003</v>
      </c>
      <c r="CK1366" s="13"/>
      <c r="CL1366" s="13">
        <f t="shared" si="169"/>
        <v>1007157.4</v>
      </c>
      <c r="CN1366" t="s">
        <v>220</v>
      </c>
      <c r="CO1366" t="s">
        <v>213</v>
      </c>
      <c r="CP1366" t="s">
        <v>45</v>
      </c>
      <c r="CQ1366" t="s">
        <v>218</v>
      </c>
      <c r="CR1366" s="18">
        <f t="shared" si="170"/>
        <v>814431.18200000003</v>
      </c>
    </row>
    <row r="1367" spans="1:96" x14ac:dyDescent="0.25">
      <c r="A1367" t="s">
        <v>387</v>
      </c>
      <c r="B1367" s="11" t="s">
        <v>1574</v>
      </c>
      <c r="C1367" t="s">
        <v>1578</v>
      </c>
      <c r="D1367" s="21" t="s">
        <v>473</v>
      </c>
      <c r="E1367" s="11" t="s">
        <v>1580</v>
      </c>
      <c r="F1367" s="11" t="s">
        <v>439</v>
      </c>
      <c r="G1367" s="13">
        <v>15989.31</v>
      </c>
      <c r="H1367" s="13">
        <v>18547.599599999998</v>
      </c>
      <c r="I1367" s="14">
        <v>72</v>
      </c>
      <c r="J1367" s="15">
        <v>43586</v>
      </c>
      <c r="K1367" s="15">
        <v>45774.8</v>
      </c>
      <c r="L1367" s="13">
        <v>1007157.4</v>
      </c>
      <c r="M1367" s="13">
        <v>382719.81200000003</v>
      </c>
      <c r="N1367" s="13">
        <v>15989.31</v>
      </c>
      <c r="O1367" s="13"/>
      <c r="P1367" s="13">
        <v>15989.31</v>
      </c>
      <c r="Q1367" s="13">
        <v>15989.31</v>
      </c>
      <c r="R1367" s="13">
        <v>15989.31</v>
      </c>
      <c r="S1367" s="13">
        <v>15989.31</v>
      </c>
      <c r="T1367" s="13">
        <v>15989.31</v>
      </c>
      <c r="U1367" s="13">
        <v>15989.31</v>
      </c>
      <c r="V1367" s="25">
        <v>15989.31</v>
      </c>
      <c r="W1367" s="13"/>
      <c r="X1367" s="13"/>
      <c r="Y1367" s="13"/>
      <c r="Z1367" s="38">
        <v>15989.31</v>
      </c>
      <c r="AA1367" s="38"/>
      <c r="AB1367" s="38"/>
      <c r="AC1367" s="38"/>
      <c r="AD1367" s="38">
        <v>15989.31</v>
      </c>
      <c r="AE1367" s="38">
        <v>15989.31</v>
      </c>
      <c r="AF1367" s="38">
        <v>15989.31</v>
      </c>
      <c r="AG1367" s="38">
        <v>15989.31</v>
      </c>
      <c r="AH1367" s="38">
        <v>15989.31</v>
      </c>
      <c r="AI1367" s="38">
        <v>15989.31</v>
      </c>
      <c r="AJ1367" s="38"/>
      <c r="AK1367" s="38"/>
      <c r="AL1367" s="38">
        <v>15989.31</v>
      </c>
      <c r="AM1367" s="38">
        <v>15989.31</v>
      </c>
      <c r="AN1367" s="38">
        <v>15989.31</v>
      </c>
      <c r="AO1367" s="38">
        <v>15989.31</v>
      </c>
      <c r="AP1367" s="38">
        <v>15989.31</v>
      </c>
      <c r="AQ1367" s="38">
        <v>15989.31</v>
      </c>
      <c r="AR1367" s="38">
        <v>15989.31</v>
      </c>
      <c r="AS1367" s="38">
        <v>15989.31</v>
      </c>
      <c r="AT1367" s="38">
        <v>15989.31</v>
      </c>
      <c r="AU1367" s="38">
        <v>15989.31</v>
      </c>
      <c r="AV1367" s="38">
        <v>15989.31</v>
      </c>
      <c r="AW1367" s="38">
        <v>15989.31</v>
      </c>
      <c r="AX1367" s="38">
        <v>15989.31</v>
      </c>
      <c r="AY1367" s="38">
        <v>15989.31</v>
      </c>
      <c r="AZ1367" s="38">
        <v>15989.31</v>
      </c>
      <c r="BA1367" s="38">
        <v>15989.31</v>
      </c>
      <c r="BB1367" s="38">
        <v>15989.31</v>
      </c>
      <c r="BC1367" s="38">
        <v>15989.31</v>
      </c>
      <c r="BD1367" s="38">
        <v>15989.31</v>
      </c>
      <c r="BE1367" s="38">
        <v>15989.31</v>
      </c>
      <c r="BF1367" s="38"/>
      <c r="BG1367" s="38"/>
      <c r="BH1367" s="38"/>
      <c r="BI1367" s="38"/>
      <c r="BJ1367" s="38"/>
      <c r="BK1367" s="38"/>
      <c r="BL1367" s="38"/>
      <c r="BM1367" s="38"/>
      <c r="BN1367" s="38"/>
      <c r="BO1367" s="38"/>
      <c r="BP1367" s="38"/>
      <c r="BQ1367" s="39"/>
      <c r="BR1367" s="39"/>
      <c r="BS1367" s="39"/>
      <c r="BT1367" s="39"/>
      <c r="BU1367" s="39"/>
      <c r="BV1367" s="39"/>
      <c r="BW1367" s="39"/>
      <c r="BX1367" s="39"/>
      <c r="BY1367" s="39"/>
      <c r="BZ1367" s="39"/>
      <c r="CA1367" s="39"/>
      <c r="CB1367" s="39"/>
      <c r="CF1367" s="18">
        <f t="shared" si="166"/>
        <v>447700.68</v>
      </c>
      <c r="CG1367" s="18">
        <f t="shared" si="164"/>
        <v>-15989.31</v>
      </c>
      <c r="CH1367" s="13">
        <f t="shared" si="165"/>
        <v>431711.37</v>
      </c>
      <c r="CI1367" s="13">
        <f t="shared" si="167"/>
        <v>382719.81200000003</v>
      </c>
      <c r="CJ1367" s="13">
        <f t="shared" si="168"/>
        <v>814431.18200000003</v>
      </c>
      <c r="CK1367" s="13"/>
      <c r="CL1367" s="13">
        <f t="shared" si="169"/>
        <v>1007157.4</v>
      </c>
      <c r="CN1367" t="s">
        <v>220</v>
      </c>
      <c r="CO1367" t="s">
        <v>213</v>
      </c>
      <c r="CP1367" t="s">
        <v>45</v>
      </c>
      <c r="CQ1367" t="s">
        <v>218</v>
      </c>
      <c r="CR1367" s="18">
        <f t="shared" si="170"/>
        <v>814431.18200000003</v>
      </c>
    </row>
    <row r="1368" spans="1:96" x14ac:dyDescent="0.25">
      <c r="A1368" t="s">
        <v>387</v>
      </c>
      <c r="B1368" s="11" t="s">
        <v>1574</v>
      </c>
      <c r="C1368" t="s">
        <v>1581</v>
      </c>
      <c r="D1368" s="21" t="s">
        <v>473</v>
      </c>
      <c r="E1368" s="11" t="s">
        <v>1582</v>
      </c>
      <c r="F1368" s="11" t="s">
        <v>439</v>
      </c>
      <c r="G1368" s="13">
        <v>21106.48</v>
      </c>
      <c r="H1368" s="13">
        <v>24483.516799999998</v>
      </c>
      <c r="I1368" s="14">
        <v>72</v>
      </c>
      <c r="J1368" s="15">
        <v>43586</v>
      </c>
      <c r="K1368" s="15">
        <v>45774.8</v>
      </c>
      <c r="L1368" s="13">
        <v>1329485.26</v>
      </c>
      <c r="M1368" s="13">
        <v>451128.35</v>
      </c>
      <c r="N1368" s="13">
        <v>21106</v>
      </c>
      <c r="O1368" s="13"/>
      <c r="P1368" s="13">
        <v>21106.48</v>
      </c>
      <c r="Q1368" s="13">
        <v>21106.48</v>
      </c>
      <c r="R1368" s="13">
        <v>21106.48</v>
      </c>
      <c r="S1368" s="13">
        <v>21106.48</v>
      </c>
      <c r="T1368" s="13">
        <v>21106.48</v>
      </c>
      <c r="U1368" s="13">
        <v>21106.48</v>
      </c>
      <c r="V1368" s="25">
        <v>21106.48</v>
      </c>
      <c r="W1368" s="13"/>
      <c r="X1368" s="13"/>
      <c r="Y1368" s="13"/>
      <c r="Z1368" s="38">
        <v>21106.48</v>
      </c>
      <c r="AA1368" s="38"/>
      <c r="AB1368" s="38"/>
      <c r="AC1368" s="38"/>
      <c r="AD1368" s="38">
        <v>21106.48</v>
      </c>
      <c r="AE1368" s="38">
        <v>21106.48</v>
      </c>
      <c r="AF1368" s="38">
        <v>21106.48</v>
      </c>
      <c r="AG1368" s="38">
        <v>21106.48</v>
      </c>
      <c r="AH1368" s="38">
        <v>21106.48</v>
      </c>
      <c r="AI1368" s="38">
        <v>21106.48</v>
      </c>
      <c r="AJ1368" s="38"/>
      <c r="AK1368" s="38"/>
      <c r="AL1368" s="38">
        <v>21106.48</v>
      </c>
      <c r="AM1368" s="38">
        <v>21106.48</v>
      </c>
      <c r="AN1368" s="38">
        <v>21106.48</v>
      </c>
      <c r="AO1368" s="38">
        <v>21106.48</v>
      </c>
      <c r="AP1368" s="38">
        <v>21106.48</v>
      </c>
      <c r="AQ1368" s="38">
        <v>21106.48</v>
      </c>
      <c r="AR1368" s="38">
        <v>21106.48</v>
      </c>
      <c r="AS1368" s="38">
        <v>21106.48</v>
      </c>
      <c r="AT1368" s="38">
        <v>21106.48</v>
      </c>
      <c r="AU1368" s="38">
        <v>21106.48</v>
      </c>
      <c r="AV1368" s="38">
        <v>21106.48</v>
      </c>
      <c r="AW1368" s="38">
        <v>21106.48</v>
      </c>
      <c r="AX1368" s="38">
        <v>21106.48</v>
      </c>
      <c r="AY1368" s="38">
        <v>21106.48</v>
      </c>
      <c r="AZ1368" s="38">
        <v>21106.48</v>
      </c>
      <c r="BA1368" s="38">
        <v>21106.48</v>
      </c>
      <c r="BB1368" s="38">
        <v>21106.48</v>
      </c>
      <c r="BC1368" s="38">
        <v>21106.48</v>
      </c>
      <c r="BD1368" s="38">
        <v>21106.48</v>
      </c>
      <c r="BE1368" s="38">
        <v>21106.48</v>
      </c>
      <c r="BF1368" s="38"/>
      <c r="BG1368" s="38"/>
      <c r="BH1368" s="38"/>
      <c r="BI1368" s="38"/>
      <c r="BJ1368" s="38"/>
      <c r="BK1368" s="38"/>
      <c r="BL1368" s="38"/>
      <c r="BM1368" s="38"/>
      <c r="BN1368" s="38"/>
      <c r="BO1368" s="38"/>
      <c r="BP1368" s="38"/>
      <c r="BQ1368" s="39"/>
      <c r="BR1368" s="39"/>
      <c r="BS1368" s="39"/>
      <c r="BT1368" s="39"/>
      <c r="BU1368" s="39"/>
      <c r="BV1368" s="39"/>
      <c r="BW1368" s="39"/>
      <c r="BX1368" s="39"/>
      <c r="BY1368" s="39"/>
      <c r="BZ1368" s="39"/>
      <c r="CA1368" s="39"/>
      <c r="CB1368" s="39"/>
      <c r="CF1368" s="18">
        <f t="shared" si="166"/>
        <v>590981.43999999983</v>
      </c>
      <c r="CG1368" s="18">
        <f t="shared" si="164"/>
        <v>-21106</v>
      </c>
      <c r="CH1368" s="13">
        <f t="shared" si="165"/>
        <v>569875.43999999983</v>
      </c>
      <c r="CI1368" s="13">
        <f t="shared" si="167"/>
        <v>451128.35</v>
      </c>
      <c r="CJ1368" s="13">
        <f t="shared" si="168"/>
        <v>1021003.7899999998</v>
      </c>
      <c r="CK1368" s="13"/>
      <c r="CL1368" s="13">
        <f t="shared" si="169"/>
        <v>1329485.26</v>
      </c>
      <c r="CN1368" t="s">
        <v>220</v>
      </c>
      <c r="CO1368" t="s">
        <v>213</v>
      </c>
      <c r="CP1368" t="s">
        <v>45</v>
      </c>
      <c r="CQ1368" t="s">
        <v>218</v>
      </c>
      <c r="CR1368" s="18">
        <f t="shared" si="170"/>
        <v>1021003.7899999998</v>
      </c>
    </row>
    <row r="1369" spans="1:96" x14ac:dyDescent="0.25">
      <c r="A1369" t="s">
        <v>387</v>
      </c>
      <c r="B1369" s="11" t="s">
        <v>1574</v>
      </c>
      <c r="C1369" t="s">
        <v>1583</v>
      </c>
      <c r="D1369" s="21" t="s">
        <v>473</v>
      </c>
      <c r="E1369" s="11" t="s">
        <v>1584</v>
      </c>
      <c r="F1369" s="11" t="s">
        <v>439</v>
      </c>
      <c r="G1369" s="13">
        <v>15960.12</v>
      </c>
      <c r="H1369" s="13">
        <v>18513.7392</v>
      </c>
      <c r="I1369" s="14">
        <v>72</v>
      </c>
      <c r="J1369" s="15">
        <v>43617</v>
      </c>
      <c r="K1369" s="15">
        <v>45705</v>
      </c>
      <c r="L1369" s="13">
        <v>1005318.86</v>
      </c>
      <c r="M1369" s="13">
        <v>365974.69</v>
      </c>
      <c r="N1369" s="13">
        <v>15960</v>
      </c>
      <c r="O1369" s="13"/>
      <c r="P1369" s="13">
        <v>15960.12</v>
      </c>
      <c r="Q1369" s="13">
        <v>15960.12</v>
      </c>
      <c r="R1369" s="13">
        <v>15960.12</v>
      </c>
      <c r="S1369" s="13">
        <v>15960.12</v>
      </c>
      <c r="T1369" s="13">
        <v>15960.12</v>
      </c>
      <c r="U1369" s="13">
        <v>15960.12</v>
      </c>
      <c r="V1369" s="25">
        <v>15960.12</v>
      </c>
      <c r="W1369" s="13"/>
      <c r="X1369" s="13"/>
      <c r="Y1369" s="13"/>
      <c r="Z1369" s="38">
        <v>15960.12</v>
      </c>
      <c r="AA1369" s="38"/>
      <c r="AB1369" s="38"/>
      <c r="AC1369" s="38"/>
      <c r="AD1369" s="38">
        <v>15960.12</v>
      </c>
      <c r="AE1369" s="38">
        <v>15960.12</v>
      </c>
      <c r="AF1369" s="38">
        <v>15960.12</v>
      </c>
      <c r="AG1369" s="38">
        <v>15960.12</v>
      </c>
      <c r="AH1369" s="38">
        <v>15960.12</v>
      </c>
      <c r="AI1369" s="38">
        <v>15960.12</v>
      </c>
      <c r="AJ1369" s="38"/>
      <c r="AK1369" s="38"/>
      <c r="AL1369" s="38">
        <v>15960.12</v>
      </c>
      <c r="AM1369" s="38">
        <v>15960.12</v>
      </c>
      <c r="AN1369" s="38">
        <v>15960.12</v>
      </c>
      <c r="AO1369" s="38">
        <v>15960.12</v>
      </c>
      <c r="AP1369" s="38">
        <v>15960.12</v>
      </c>
      <c r="AQ1369" s="38">
        <v>15960.12</v>
      </c>
      <c r="AR1369" s="38">
        <v>15960.12</v>
      </c>
      <c r="AS1369" s="38">
        <v>15960.12</v>
      </c>
      <c r="AT1369" s="38">
        <v>15960.12</v>
      </c>
      <c r="AU1369" s="38">
        <v>15960.12</v>
      </c>
      <c r="AV1369" s="38">
        <v>15960.12</v>
      </c>
      <c r="AW1369" s="38">
        <v>15960.12</v>
      </c>
      <c r="AX1369" s="38">
        <v>15960.12</v>
      </c>
      <c r="AY1369" s="38">
        <v>15960.12</v>
      </c>
      <c r="AZ1369" s="38">
        <v>15960.12</v>
      </c>
      <c r="BA1369" s="38">
        <v>15960.12</v>
      </c>
      <c r="BB1369" s="38">
        <v>15960.12</v>
      </c>
      <c r="BC1369" s="38">
        <v>15960.12</v>
      </c>
      <c r="BD1369" s="38"/>
      <c r="BE1369" s="38"/>
      <c r="BF1369" s="38"/>
      <c r="BG1369" s="38"/>
      <c r="BH1369" s="38"/>
      <c r="BI1369" s="38"/>
      <c r="BJ1369" s="38"/>
      <c r="BK1369" s="38"/>
      <c r="BL1369" s="38"/>
      <c r="BM1369" s="38"/>
      <c r="BN1369" s="38"/>
      <c r="BO1369" s="38"/>
      <c r="BP1369" s="38"/>
      <c r="BQ1369" s="39"/>
      <c r="BR1369" s="39"/>
      <c r="BS1369" s="39"/>
      <c r="BT1369" s="39"/>
      <c r="BU1369" s="39"/>
      <c r="BV1369" s="39"/>
      <c r="BW1369" s="39"/>
      <c r="BX1369" s="39"/>
      <c r="BY1369" s="39"/>
      <c r="BZ1369" s="39"/>
      <c r="CA1369" s="39"/>
      <c r="CB1369" s="39"/>
      <c r="CF1369" s="18">
        <f t="shared" si="166"/>
        <v>414963.11999999994</v>
      </c>
      <c r="CG1369" s="18">
        <f t="shared" si="164"/>
        <v>-15960</v>
      </c>
      <c r="CH1369" s="13">
        <f t="shared" si="165"/>
        <v>399003.11999999994</v>
      </c>
      <c r="CI1369" s="13">
        <f t="shared" si="167"/>
        <v>365974.69</v>
      </c>
      <c r="CJ1369" s="13">
        <f t="shared" si="168"/>
        <v>764977.80999999994</v>
      </c>
      <c r="CK1369" s="13"/>
      <c r="CL1369" s="13">
        <f t="shared" si="169"/>
        <v>1005318.86</v>
      </c>
      <c r="CN1369" t="s">
        <v>220</v>
      </c>
      <c r="CO1369" t="s">
        <v>213</v>
      </c>
      <c r="CP1369" t="s">
        <v>45</v>
      </c>
      <c r="CQ1369" t="s">
        <v>218</v>
      </c>
      <c r="CR1369" s="18">
        <f t="shared" si="170"/>
        <v>764977.80999999994</v>
      </c>
    </row>
    <row r="1370" spans="1:96" x14ac:dyDescent="0.25">
      <c r="A1370" t="s">
        <v>387</v>
      </c>
      <c r="B1370" s="11" t="s">
        <v>1574</v>
      </c>
      <c r="C1370" t="s">
        <v>1583</v>
      </c>
      <c r="D1370" s="21" t="s">
        <v>473</v>
      </c>
      <c r="E1370" s="11" t="s">
        <v>1585</v>
      </c>
      <c r="F1370" s="11" t="s">
        <v>439</v>
      </c>
      <c r="G1370" s="13">
        <v>15960.12</v>
      </c>
      <c r="H1370" s="13">
        <v>18513.7392</v>
      </c>
      <c r="I1370" s="14">
        <v>72</v>
      </c>
      <c r="J1370" s="15">
        <v>43617</v>
      </c>
      <c r="K1370" s="15">
        <v>45705</v>
      </c>
      <c r="L1370" s="13">
        <v>1005318.86</v>
      </c>
      <c r="M1370" s="13">
        <v>365974.69</v>
      </c>
      <c r="N1370" s="13">
        <v>15960</v>
      </c>
      <c r="O1370" s="13"/>
      <c r="P1370" s="13">
        <v>15960.12</v>
      </c>
      <c r="Q1370" s="13">
        <v>15960.12</v>
      </c>
      <c r="R1370" s="13">
        <v>15960.12</v>
      </c>
      <c r="S1370" s="13">
        <v>15960.12</v>
      </c>
      <c r="T1370" s="13">
        <v>15960.12</v>
      </c>
      <c r="U1370" s="13">
        <v>15960.12</v>
      </c>
      <c r="V1370" s="25">
        <v>15960.12</v>
      </c>
      <c r="W1370" s="13"/>
      <c r="X1370" s="13"/>
      <c r="Y1370" s="13"/>
      <c r="Z1370" s="38">
        <v>15960.12</v>
      </c>
      <c r="AA1370" s="38"/>
      <c r="AB1370" s="38"/>
      <c r="AC1370" s="38"/>
      <c r="AD1370" s="38">
        <v>15960.12</v>
      </c>
      <c r="AE1370" s="38">
        <v>15960.12</v>
      </c>
      <c r="AF1370" s="38">
        <v>15960.12</v>
      </c>
      <c r="AG1370" s="38">
        <v>15960.12</v>
      </c>
      <c r="AH1370" s="38">
        <v>15960.12</v>
      </c>
      <c r="AI1370" s="38">
        <v>15960.12</v>
      </c>
      <c r="AJ1370" s="38"/>
      <c r="AK1370" s="38"/>
      <c r="AL1370" s="38">
        <v>15960.12</v>
      </c>
      <c r="AM1370" s="38">
        <v>15960.12</v>
      </c>
      <c r="AN1370" s="38">
        <v>15960.12</v>
      </c>
      <c r="AO1370" s="38">
        <v>15960.12</v>
      </c>
      <c r="AP1370" s="38">
        <v>15960.12</v>
      </c>
      <c r="AQ1370" s="38">
        <v>15960.12</v>
      </c>
      <c r="AR1370" s="38">
        <v>15960.12</v>
      </c>
      <c r="AS1370" s="38">
        <v>15960.12</v>
      </c>
      <c r="AT1370" s="38">
        <v>15960.12</v>
      </c>
      <c r="AU1370" s="38">
        <v>15960.12</v>
      </c>
      <c r="AV1370" s="38">
        <v>15960.12</v>
      </c>
      <c r="AW1370" s="38">
        <v>15960.12</v>
      </c>
      <c r="AX1370" s="38">
        <v>15960.12</v>
      </c>
      <c r="AY1370" s="38">
        <v>15960.12</v>
      </c>
      <c r="AZ1370" s="38">
        <v>15960.12</v>
      </c>
      <c r="BA1370" s="38">
        <v>15960.12</v>
      </c>
      <c r="BB1370" s="38">
        <v>15960.12</v>
      </c>
      <c r="BC1370" s="38">
        <v>15960.12</v>
      </c>
      <c r="BD1370" s="38"/>
      <c r="BE1370" s="38"/>
      <c r="BF1370" s="38"/>
      <c r="BG1370" s="38"/>
      <c r="BH1370" s="38"/>
      <c r="BI1370" s="38"/>
      <c r="BJ1370" s="38"/>
      <c r="BK1370" s="38"/>
      <c r="BL1370" s="38"/>
      <c r="BM1370" s="38"/>
      <c r="BN1370" s="38"/>
      <c r="BO1370" s="38"/>
      <c r="BP1370" s="38"/>
      <c r="BQ1370" s="39"/>
      <c r="BR1370" s="39"/>
      <c r="BS1370" s="39"/>
      <c r="BT1370" s="39"/>
      <c r="BU1370" s="39"/>
      <c r="BV1370" s="39"/>
      <c r="BW1370" s="39"/>
      <c r="BX1370" s="39"/>
      <c r="BY1370" s="39"/>
      <c r="BZ1370" s="39"/>
      <c r="CA1370" s="39"/>
      <c r="CB1370" s="39"/>
      <c r="CF1370" s="18">
        <f t="shared" si="166"/>
        <v>414963.11999999994</v>
      </c>
      <c r="CG1370" s="18">
        <f t="shared" si="164"/>
        <v>-15960</v>
      </c>
      <c r="CH1370" s="13">
        <f t="shared" si="165"/>
        <v>399003.11999999994</v>
      </c>
      <c r="CI1370" s="13">
        <f t="shared" si="167"/>
        <v>365974.69</v>
      </c>
      <c r="CJ1370" s="13">
        <f t="shared" si="168"/>
        <v>764977.80999999994</v>
      </c>
      <c r="CK1370" s="13"/>
      <c r="CL1370" s="13">
        <f t="shared" si="169"/>
        <v>1005318.86</v>
      </c>
      <c r="CN1370" t="s">
        <v>220</v>
      </c>
      <c r="CO1370" t="s">
        <v>213</v>
      </c>
      <c r="CP1370" t="s">
        <v>45</v>
      </c>
      <c r="CQ1370" t="s">
        <v>218</v>
      </c>
      <c r="CR1370" s="18">
        <f t="shared" si="170"/>
        <v>764977.80999999994</v>
      </c>
    </row>
    <row r="1371" spans="1:96" x14ac:dyDescent="0.25">
      <c r="A1371" t="s">
        <v>387</v>
      </c>
      <c r="B1371" s="11" t="s">
        <v>1574</v>
      </c>
      <c r="C1371" t="s">
        <v>1583</v>
      </c>
      <c r="D1371" s="21" t="s">
        <v>473</v>
      </c>
      <c r="E1371" s="11" t="s">
        <v>1586</v>
      </c>
      <c r="F1371" s="11" t="s">
        <v>439</v>
      </c>
      <c r="G1371" s="13">
        <v>15960.12</v>
      </c>
      <c r="H1371" s="13">
        <v>18513.7392</v>
      </c>
      <c r="I1371" s="14">
        <v>72</v>
      </c>
      <c r="J1371" s="15">
        <v>43617</v>
      </c>
      <c r="K1371" s="15">
        <v>45705</v>
      </c>
      <c r="L1371" s="13">
        <v>1005318.86</v>
      </c>
      <c r="M1371" s="13">
        <v>365974.69</v>
      </c>
      <c r="N1371" s="13">
        <v>15960</v>
      </c>
      <c r="O1371" s="13"/>
      <c r="P1371" s="13">
        <v>15960.12</v>
      </c>
      <c r="Q1371" s="13">
        <v>15960.12</v>
      </c>
      <c r="R1371" s="13">
        <v>15960.12</v>
      </c>
      <c r="S1371" s="13">
        <v>15960.12</v>
      </c>
      <c r="T1371" s="13">
        <v>15960.12</v>
      </c>
      <c r="U1371" s="13">
        <v>15960.12</v>
      </c>
      <c r="V1371" s="25">
        <v>15960.12</v>
      </c>
      <c r="W1371" s="13"/>
      <c r="X1371" s="13"/>
      <c r="Y1371" s="13"/>
      <c r="Z1371" s="38">
        <v>15960.12</v>
      </c>
      <c r="AA1371" s="38"/>
      <c r="AB1371" s="38"/>
      <c r="AC1371" s="38"/>
      <c r="AD1371" s="38">
        <v>15960.12</v>
      </c>
      <c r="AE1371" s="38">
        <v>15960.12</v>
      </c>
      <c r="AF1371" s="38">
        <v>15960.12</v>
      </c>
      <c r="AG1371" s="38">
        <v>15960.12</v>
      </c>
      <c r="AH1371" s="38">
        <v>15960.12</v>
      </c>
      <c r="AI1371" s="38">
        <v>15960.12</v>
      </c>
      <c r="AJ1371" s="38"/>
      <c r="AK1371" s="38"/>
      <c r="AL1371" s="38">
        <v>15960.12</v>
      </c>
      <c r="AM1371" s="38">
        <v>15960.12</v>
      </c>
      <c r="AN1371" s="38">
        <v>15960.12</v>
      </c>
      <c r="AO1371" s="38">
        <v>15960.12</v>
      </c>
      <c r="AP1371" s="38">
        <v>15960.12</v>
      </c>
      <c r="AQ1371" s="38">
        <v>15960.12</v>
      </c>
      <c r="AR1371" s="38">
        <v>15960.12</v>
      </c>
      <c r="AS1371" s="38">
        <v>15960.12</v>
      </c>
      <c r="AT1371" s="38">
        <v>15960.12</v>
      </c>
      <c r="AU1371" s="38">
        <v>15960.12</v>
      </c>
      <c r="AV1371" s="38">
        <v>15960.12</v>
      </c>
      <c r="AW1371" s="38">
        <v>15960.12</v>
      </c>
      <c r="AX1371" s="38">
        <v>15960.12</v>
      </c>
      <c r="AY1371" s="38">
        <v>15960.12</v>
      </c>
      <c r="AZ1371" s="38">
        <v>15960.12</v>
      </c>
      <c r="BA1371" s="38">
        <v>15960.12</v>
      </c>
      <c r="BB1371" s="38">
        <v>15960.12</v>
      </c>
      <c r="BC1371" s="38">
        <v>15960.12</v>
      </c>
      <c r="BD1371" s="38"/>
      <c r="BE1371" s="38"/>
      <c r="BF1371" s="38"/>
      <c r="BG1371" s="38"/>
      <c r="BH1371" s="38"/>
      <c r="BI1371" s="38"/>
      <c r="BJ1371" s="38"/>
      <c r="BK1371" s="38"/>
      <c r="BL1371" s="38"/>
      <c r="BM1371" s="38"/>
      <c r="BN1371" s="38"/>
      <c r="BO1371" s="38"/>
      <c r="BP1371" s="38"/>
      <c r="BQ1371" s="39"/>
      <c r="BR1371" s="39"/>
      <c r="BS1371" s="39"/>
      <c r="BT1371" s="39"/>
      <c r="BU1371" s="39"/>
      <c r="BV1371" s="39"/>
      <c r="BW1371" s="39"/>
      <c r="BX1371" s="39"/>
      <c r="BY1371" s="39"/>
      <c r="BZ1371" s="39"/>
      <c r="CA1371" s="39"/>
      <c r="CB1371" s="39"/>
      <c r="CF1371" s="18">
        <f t="shared" si="166"/>
        <v>414963.11999999994</v>
      </c>
      <c r="CG1371" s="18">
        <f t="shared" si="164"/>
        <v>-15960</v>
      </c>
      <c r="CH1371" s="13">
        <f t="shared" si="165"/>
        <v>399003.11999999994</v>
      </c>
      <c r="CI1371" s="13">
        <f t="shared" si="167"/>
        <v>365974.69</v>
      </c>
      <c r="CJ1371" s="13">
        <f t="shared" si="168"/>
        <v>764977.80999999994</v>
      </c>
      <c r="CK1371" s="13"/>
      <c r="CL1371" s="13">
        <f t="shared" si="169"/>
        <v>1005318.86</v>
      </c>
      <c r="CN1371" t="s">
        <v>220</v>
      </c>
      <c r="CO1371" t="s">
        <v>213</v>
      </c>
      <c r="CP1371" t="s">
        <v>45</v>
      </c>
      <c r="CQ1371" t="s">
        <v>218</v>
      </c>
      <c r="CR1371" s="18">
        <f t="shared" si="170"/>
        <v>764977.80999999994</v>
      </c>
    </row>
    <row r="1372" spans="1:96" x14ac:dyDescent="0.25">
      <c r="A1372" t="s">
        <v>387</v>
      </c>
      <c r="B1372" s="11" t="s">
        <v>1574</v>
      </c>
      <c r="C1372" t="s">
        <v>1583</v>
      </c>
      <c r="D1372" s="21" t="s">
        <v>473</v>
      </c>
      <c r="E1372" s="11" t="s">
        <v>1587</v>
      </c>
      <c r="F1372" s="11" t="s">
        <v>439</v>
      </c>
      <c r="G1372" s="13">
        <v>15960.12</v>
      </c>
      <c r="H1372" s="13">
        <v>18513.7392</v>
      </c>
      <c r="I1372" s="14">
        <v>72</v>
      </c>
      <c r="J1372" s="15">
        <v>43647</v>
      </c>
      <c r="K1372" s="15">
        <v>45809</v>
      </c>
      <c r="L1372" s="13">
        <v>1005297</v>
      </c>
      <c r="M1372" s="13">
        <v>365974.69</v>
      </c>
      <c r="N1372" s="13">
        <v>15960</v>
      </c>
      <c r="O1372" s="13"/>
      <c r="P1372" s="13">
        <v>15960.12</v>
      </c>
      <c r="Q1372" s="13">
        <v>15960.12</v>
      </c>
      <c r="R1372" s="13">
        <v>15960.12</v>
      </c>
      <c r="S1372" s="13">
        <v>15960.12</v>
      </c>
      <c r="T1372" s="13">
        <v>15960.12</v>
      </c>
      <c r="U1372" s="13">
        <v>15960.12</v>
      </c>
      <c r="V1372" s="25">
        <v>15960.12</v>
      </c>
      <c r="W1372" s="13"/>
      <c r="X1372" s="13"/>
      <c r="Y1372" s="13"/>
      <c r="Z1372" s="38">
        <v>15960.12</v>
      </c>
      <c r="AA1372" s="38"/>
      <c r="AB1372" s="38"/>
      <c r="AC1372" s="38"/>
      <c r="AD1372" s="38">
        <v>15960.12</v>
      </c>
      <c r="AE1372" s="38">
        <v>15960.12</v>
      </c>
      <c r="AF1372" s="38">
        <v>15960.12</v>
      </c>
      <c r="AG1372" s="38">
        <v>15960.12</v>
      </c>
      <c r="AH1372" s="38">
        <v>15960.12</v>
      </c>
      <c r="AI1372" s="38">
        <v>15960.12</v>
      </c>
      <c r="AJ1372" s="38"/>
      <c r="AK1372" s="38"/>
      <c r="AL1372" s="38">
        <v>15960.12</v>
      </c>
      <c r="AM1372" s="38">
        <v>15960.12</v>
      </c>
      <c r="AN1372" s="38">
        <v>15960.12</v>
      </c>
      <c r="AO1372" s="38">
        <v>15960.12</v>
      </c>
      <c r="AP1372" s="38">
        <v>15960.12</v>
      </c>
      <c r="AQ1372" s="38">
        <v>15960.12</v>
      </c>
      <c r="AR1372" s="38">
        <v>15960.12</v>
      </c>
      <c r="AS1372" s="38">
        <v>15960.12</v>
      </c>
      <c r="AT1372" s="38">
        <v>15960.12</v>
      </c>
      <c r="AU1372" s="38">
        <v>15960.12</v>
      </c>
      <c r="AV1372" s="38">
        <v>15960.12</v>
      </c>
      <c r="AW1372" s="38">
        <v>15960.12</v>
      </c>
      <c r="AX1372" s="38">
        <v>15960.12</v>
      </c>
      <c r="AY1372" s="38">
        <v>15960.12</v>
      </c>
      <c r="AZ1372" s="38">
        <v>15960.12</v>
      </c>
      <c r="BA1372" s="38">
        <v>15960.12</v>
      </c>
      <c r="BB1372" s="38">
        <v>15960.12</v>
      </c>
      <c r="BC1372" s="38">
        <v>15960.12</v>
      </c>
      <c r="BD1372" s="38">
        <v>15960.12</v>
      </c>
      <c r="BE1372" s="38">
        <v>15960.12</v>
      </c>
      <c r="BF1372" s="38">
        <v>15960.12</v>
      </c>
      <c r="BG1372" s="38">
        <v>15960.12</v>
      </c>
      <c r="BH1372" s="38"/>
      <c r="BI1372" s="38"/>
      <c r="BJ1372" s="38"/>
      <c r="BK1372" s="38"/>
      <c r="BL1372" s="38"/>
      <c r="BM1372" s="38"/>
      <c r="BN1372" s="38"/>
      <c r="BO1372" s="38"/>
      <c r="BP1372" s="38"/>
      <c r="BQ1372" s="39"/>
      <c r="BR1372" s="39"/>
      <c r="BS1372" s="39"/>
      <c r="BT1372" s="39"/>
      <c r="BU1372" s="39"/>
      <c r="BV1372" s="39"/>
      <c r="BW1372" s="39"/>
      <c r="BX1372" s="39"/>
      <c r="BY1372" s="39"/>
      <c r="BZ1372" s="39"/>
      <c r="CA1372" s="39"/>
      <c r="CB1372" s="39"/>
      <c r="CF1372" s="18">
        <f t="shared" si="166"/>
        <v>478803.59999999992</v>
      </c>
      <c r="CG1372" s="18">
        <f t="shared" si="164"/>
        <v>-15960</v>
      </c>
      <c r="CH1372" s="13">
        <f t="shared" si="165"/>
        <v>462843.59999999992</v>
      </c>
      <c r="CI1372" s="13">
        <f t="shared" si="167"/>
        <v>365974.69</v>
      </c>
      <c r="CJ1372" s="13">
        <f t="shared" si="168"/>
        <v>828818.28999999992</v>
      </c>
      <c r="CK1372" s="13"/>
      <c r="CL1372" s="13">
        <f t="shared" si="169"/>
        <v>1005297</v>
      </c>
      <c r="CN1372" t="s">
        <v>220</v>
      </c>
      <c r="CO1372" t="s">
        <v>213</v>
      </c>
      <c r="CP1372" t="s">
        <v>45</v>
      </c>
      <c r="CQ1372" t="s">
        <v>218</v>
      </c>
      <c r="CR1372" s="18">
        <f t="shared" si="170"/>
        <v>828818.28999999992</v>
      </c>
    </row>
    <row r="1373" spans="1:96" x14ac:dyDescent="0.25">
      <c r="A1373" t="s">
        <v>387</v>
      </c>
      <c r="B1373" s="11" t="s">
        <v>1574</v>
      </c>
      <c r="C1373" t="s">
        <v>1588</v>
      </c>
      <c r="D1373" s="21" t="s">
        <v>473</v>
      </c>
      <c r="E1373" s="11" t="s">
        <v>1589</v>
      </c>
      <c r="F1373" s="11" t="s">
        <v>439</v>
      </c>
      <c r="G1373" s="13">
        <v>15959.56</v>
      </c>
      <c r="H1373" s="13">
        <v>18513.089599999999</v>
      </c>
      <c r="I1373" s="14">
        <v>72</v>
      </c>
      <c r="J1373" s="15">
        <v>43647</v>
      </c>
      <c r="K1373" s="15">
        <v>45809</v>
      </c>
      <c r="L1373" s="13">
        <v>1005297</v>
      </c>
      <c r="M1373" s="13">
        <v>365974.69</v>
      </c>
      <c r="N1373" s="13">
        <v>15960</v>
      </c>
      <c r="O1373" s="13"/>
      <c r="P1373" s="13">
        <v>15959.56</v>
      </c>
      <c r="Q1373" s="13">
        <v>15959.56</v>
      </c>
      <c r="R1373" s="13">
        <v>15959.56</v>
      </c>
      <c r="S1373" s="13">
        <v>15959.56</v>
      </c>
      <c r="T1373" s="13">
        <v>15959.56</v>
      </c>
      <c r="U1373" s="13">
        <v>15959.56</v>
      </c>
      <c r="V1373" s="25">
        <v>15959.56</v>
      </c>
      <c r="W1373" s="13"/>
      <c r="X1373" s="13"/>
      <c r="Y1373" s="13"/>
      <c r="Z1373" s="38">
        <v>15959.56</v>
      </c>
      <c r="AA1373" s="38"/>
      <c r="AB1373" s="38"/>
      <c r="AC1373" s="38"/>
      <c r="AD1373" s="38">
        <v>15959.56</v>
      </c>
      <c r="AE1373" s="38">
        <v>15959.56</v>
      </c>
      <c r="AF1373" s="38">
        <v>15959.56</v>
      </c>
      <c r="AG1373" s="38">
        <v>15959.56</v>
      </c>
      <c r="AH1373" s="38">
        <v>15959.56</v>
      </c>
      <c r="AI1373" s="38">
        <v>15959.56</v>
      </c>
      <c r="AJ1373" s="38"/>
      <c r="AK1373" s="38"/>
      <c r="AL1373" s="38">
        <v>15959.56</v>
      </c>
      <c r="AM1373" s="38">
        <v>15959.56</v>
      </c>
      <c r="AN1373" s="38">
        <v>15959.56</v>
      </c>
      <c r="AO1373" s="38">
        <v>15959.56</v>
      </c>
      <c r="AP1373" s="38">
        <v>15959.56</v>
      </c>
      <c r="AQ1373" s="38">
        <v>15959.56</v>
      </c>
      <c r="AR1373" s="38">
        <v>15959.56</v>
      </c>
      <c r="AS1373" s="38">
        <v>15959.56</v>
      </c>
      <c r="AT1373" s="38">
        <v>15959.56</v>
      </c>
      <c r="AU1373" s="38">
        <v>15959.56</v>
      </c>
      <c r="AV1373" s="38">
        <v>15959.56</v>
      </c>
      <c r="AW1373" s="38">
        <v>15959.56</v>
      </c>
      <c r="AX1373" s="38">
        <v>15959.56</v>
      </c>
      <c r="AY1373" s="38">
        <v>15959.56</v>
      </c>
      <c r="AZ1373" s="38">
        <v>15959.56</v>
      </c>
      <c r="BA1373" s="38">
        <v>15959.56</v>
      </c>
      <c r="BB1373" s="38">
        <v>15959.56</v>
      </c>
      <c r="BC1373" s="38">
        <v>15959.56</v>
      </c>
      <c r="BD1373" s="38">
        <v>15959.56</v>
      </c>
      <c r="BE1373" s="38">
        <v>15959.56</v>
      </c>
      <c r="BF1373" s="38">
        <v>15959.56</v>
      </c>
      <c r="BG1373" s="38">
        <v>15959.56</v>
      </c>
      <c r="BH1373" s="38"/>
      <c r="BI1373" s="38"/>
      <c r="BJ1373" s="38"/>
      <c r="BK1373" s="38"/>
      <c r="BL1373" s="38"/>
      <c r="BM1373" s="38"/>
      <c r="BN1373" s="38"/>
      <c r="BO1373" s="38"/>
      <c r="BP1373" s="38"/>
      <c r="BQ1373" s="39"/>
      <c r="BR1373" s="39"/>
      <c r="BS1373" s="39"/>
      <c r="BT1373" s="39"/>
      <c r="BU1373" s="39"/>
      <c r="BV1373" s="39"/>
      <c r="BW1373" s="39"/>
      <c r="BX1373" s="39"/>
      <c r="BY1373" s="39"/>
      <c r="BZ1373" s="39"/>
      <c r="CA1373" s="39"/>
      <c r="CB1373" s="39"/>
      <c r="CF1373" s="18">
        <f t="shared" si="166"/>
        <v>478786.8</v>
      </c>
      <c r="CG1373" s="18">
        <f t="shared" si="164"/>
        <v>-15960</v>
      </c>
      <c r="CH1373" s="13">
        <f t="shared" si="165"/>
        <v>462826.8</v>
      </c>
      <c r="CI1373" s="13">
        <f t="shared" si="167"/>
        <v>365974.69</v>
      </c>
      <c r="CJ1373" s="13">
        <f t="shared" si="168"/>
        <v>828801.49</v>
      </c>
      <c r="CK1373" s="13"/>
      <c r="CL1373" s="13">
        <f t="shared" si="169"/>
        <v>1005297</v>
      </c>
      <c r="CN1373" t="s">
        <v>220</v>
      </c>
      <c r="CO1373" t="s">
        <v>213</v>
      </c>
      <c r="CP1373" t="s">
        <v>45</v>
      </c>
      <c r="CQ1373" t="s">
        <v>218</v>
      </c>
      <c r="CR1373" s="18">
        <f t="shared" si="170"/>
        <v>828801.49</v>
      </c>
    </row>
    <row r="1374" spans="1:96" x14ac:dyDescent="0.25">
      <c r="A1374" t="s">
        <v>387</v>
      </c>
      <c r="B1374" s="11" t="s">
        <v>1574</v>
      </c>
      <c r="C1374" t="s">
        <v>1588</v>
      </c>
      <c r="D1374" s="21" t="s">
        <v>473</v>
      </c>
      <c r="E1374" s="11" t="s">
        <v>1590</v>
      </c>
      <c r="F1374" s="11" t="s">
        <v>439</v>
      </c>
      <c r="G1374" s="13">
        <v>15959.56</v>
      </c>
      <c r="H1374" s="13">
        <v>18513.089599999999</v>
      </c>
      <c r="I1374" s="14">
        <v>72</v>
      </c>
      <c r="J1374" s="15">
        <v>43647</v>
      </c>
      <c r="K1374" s="15">
        <v>45809</v>
      </c>
      <c r="L1374" s="13">
        <v>1005297</v>
      </c>
      <c r="M1374" s="13">
        <v>365974.69</v>
      </c>
      <c r="N1374" s="13">
        <v>15960</v>
      </c>
      <c r="O1374" s="13"/>
      <c r="P1374" s="13">
        <v>15959.56</v>
      </c>
      <c r="Q1374" s="13">
        <v>15959.56</v>
      </c>
      <c r="R1374" s="13">
        <v>15959.56</v>
      </c>
      <c r="S1374" s="13">
        <v>15959.56</v>
      </c>
      <c r="T1374" s="13">
        <v>15959.56</v>
      </c>
      <c r="U1374" s="13">
        <v>15959.56</v>
      </c>
      <c r="V1374" s="25">
        <v>15959.56</v>
      </c>
      <c r="W1374" s="13"/>
      <c r="X1374" s="13"/>
      <c r="Y1374" s="13"/>
      <c r="Z1374" s="38">
        <v>15959.56</v>
      </c>
      <c r="AA1374" s="38"/>
      <c r="AB1374" s="38"/>
      <c r="AC1374" s="38"/>
      <c r="AD1374" s="38">
        <v>15959.56</v>
      </c>
      <c r="AE1374" s="38">
        <v>15959.56</v>
      </c>
      <c r="AF1374" s="38">
        <v>15959.56</v>
      </c>
      <c r="AG1374" s="38">
        <v>15959.56</v>
      </c>
      <c r="AH1374" s="38">
        <v>15959.56</v>
      </c>
      <c r="AI1374" s="38">
        <v>15959.56</v>
      </c>
      <c r="AJ1374" s="38"/>
      <c r="AK1374" s="38"/>
      <c r="AL1374" s="38">
        <v>15959.56</v>
      </c>
      <c r="AM1374" s="38">
        <v>15959.56</v>
      </c>
      <c r="AN1374" s="38">
        <v>15959.56</v>
      </c>
      <c r="AO1374" s="38">
        <v>15959.56</v>
      </c>
      <c r="AP1374" s="38">
        <v>15959.56</v>
      </c>
      <c r="AQ1374" s="38">
        <v>15959.56</v>
      </c>
      <c r="AR1374" s="38">
        <v>15959.56</v>
      </c>
      <c r="AS1374" s="38">
        <v>15959.56</v>
      </c>
      <c r="AT1374" s="38">
        <v>15959.56</v>
      </c>
      <c r="AU1374" s="38">
        <v>15959.56</v>
      </c>
      <c r="AV1374" s="38">
        <v>15959.56</v>
      </c>
      <c r="AW1374" s="38">
        <v>15959.56</v>
      </c>
      <c r="AX1374" s="38">
        <v>15959.56</v>
      </c>
      <c r="AY1374" s="38">
        <v>15959.56</v>
      </c>
      <c r="AZ1374" s="38">
        <v>15959.56</v>
      </c>
      <c r="BA1374" s="38">
        <v>15959.56</v>
      </c>
      <c r="BB1374" s="38">
        <v>15959.56</v>
      </c>
      <c r="BC1374" s="38">
        <v>15959.56</v>
      </c>
      <c r="BD1374" s="38">
        <v>15959.56</v>
      </c>
      <c r="BE1374" s="38">
        <v>15959.56</v>
      </c>
      <c r="BF1374" s="38">
        <v>15959.56</v>
      </c>
      <c r="BG1374" s="38">
        <v>15959.56</v>
      </c>
      <c r="BH1374" s="38"/>
      <c r="BI1374" s="38"/>
      <c r="BJ1374" s="38"/>
      <c r="BK1374" s="38"/>
      <c r="BL1374" s="38"/>
      <c r="BM1374" s="38"/>
      <c r="BN1374" s="38"/>
      <c r="BO1374" s="38"/>
      <c r="BP1374" s="38"/>
      <c r="BQ1374" s="39"/>
      <c r="BR1374" s="39"/>
      <c r="BS1374" s="39"/>
      <c r="BT1374" s="39"/>
      <c r="BU1374" s="39"/>
      <c r="BV1374" s="39"/>
      <c r="BW1374" s="39"/>
      <c r="BX1374" s="39"/>
      <c r="BY1374" s="39"/>
      <c r="BZ1374" s="39"/>
      <c r="CA1374" s="39"/>
      <c r="CB1374" s="39"/>
      <c r="CF1374" s="18">
        <f t="shared" si="166"/>
        <v>478786.8</v>
      </c>
      <c r="CG1374" s="18">
        <f t="shared" si="164"/>
        <v>-15960</v>
      </c>
      <c r="CH1374" s="13">
        <f t="shared" si="165"/>
        <v>462826.8</v>
      </c>
      <c r="CI1374" s="13">
        <f t="shared" si="167"/>
        <v>365974.69</v>
      </c>
      <c r="CJ1374" s="13">
        <f t="shared" si="168"/>
        <v>828801.49</v>
      </c>
      <c r="CK1374" s="13"/>
      <c r="CL1374" s="13">
        <f t="shared" si="169"/>
        <v>1005297</v>
      </c>
      <c r="CN1374" t="s">
        <v>220</v>
      </c>
      <c r="CO1374" t="s">
        <v>213</v>
      </c>
      <c r="CP1374" t="s">
        <v>45</v>
      </c>
      <c r="CQ1374" t="s">
        <v>218</v>
      </c>
      <c r="CR1374" s="18">
        <f t="shared" si="170"/>
        <v>828801.49</v>
      </c>
    </row>
    <row r="1375" spans="1:96" x14ac:dyDescent="0.25">
      <c r="A1375" t="s">
        <v>387</v>
      </c>
      <c r="B1375" s="11" t="s">
        <v>1574</v>
      </c>
      <c r="C1375" t="s">
        <v>1591</v>
      </c>
      <c r="D1375" s="21" t="s">
        <v>473</v>
      </c>
      <c r="E1375" s="11" t="s">
        <v>1592</v>
      </c>
      <c r="F1375" s="11" t="s">
        <v>439</v>
      </c>
      <c r="G1375" s="13">
        <v>20980.04</v>
      </c>
      <c r="H1375" s="13">
        <v>24336.846399999999</v>
      </c>
      <c r="I1375" s="14">
        <v>72</v>
      </c>
      <c r="J1375" s="15">
        <v>43647</v>
      </c>
      <c r="K1375" s="15">
        <v>45809</v>
      </c>
      <c r="L1375" s="13">
        <v>1329485.26</v>
      </c>
      <c r="M1375" s="13">
        <v>483973.63</v>
      </c>
      <c r="N1375" s="13">
        <v>20980</v>
      </c>
      <c r="O1375" s="13"/>
      <c r="P1375" s="13">
        <v>20980.04</v>
      </c>
      <c r="Q1375" s="13">
        <v>20980.04</v>
      </c>
      <c r="R1375" s="13">
        <v>20980.04</v>
      </c>
      <c r="S1375" s="13">
        <v>20980.04</v>
      </c>
      <c r="T1375" s="13">
        <v>20980.04</v>
      </c>
      <c r="U1375" s="13">
        <v>20980.04</v>
      </c>
      <c r="V1375" s="25">
        <v>20980.04</v>
      </c>
      <c r="W1375" s="13"/>
      <c r="X1375" s="13"/>
      <c r="Y1375" s="13"/>
      <c r="Z1375" s="38">
        <v>20980.04</v>
      </c>
      <c r="AA1375" s="38"/>
      <c r="AB1375" s="38"/>
      <c r="AC1375" s="38"/>
      <c r="AD1375" s="38">
        <v>20980.04</v>
      </c>
      <c r="AE1375" s="38">
        <v>20980.04</v>
      </c>
      <c r="AF1375" s="38">
        <v>20980.04</v>
      </c>
      <c r="AG1375" s="38">
        <v>20980.04</v>
      </c>
      <c r="AH1375" s="38">
        <v>20980.04</v>
      </c>
      <c r="AI1375" s="38">
        <v>20980.04</v>
      </c>
      <c r="AJ1375" s="38"/>
      <c r="AK1375" s="38"/>
      <c r="AL1375" s="38">
        <v>20980.04</v>
      </c>
      <c r="AM1375" s="38">
        <v>20980.04</v>
      </c>
      <c r="AN1375" s="38">
        <v>20980.04</v>
      </c>
      <c r="AO1375" s="38">
        <v>20980.04</v>
      </c>
      <c r="AP1375" s="38">
        <v>20980.04</v>
      </c>
      <c r="AQ1375" s="38">
        <v>20980.04</v>
      </c>
      <c r="AR1375" s="38">
        <v>20980.04</v>
      </c>
      <c r="AS1375" s="38">
        <v>20980.04</v>
      </c>
      <c r="AT1375" s="38">
        <v>20980.04</v>
      </c>
      <c r="AU1375" s="38">
        <v>20980.04</v>
      </c>
      <c r="AV1375" s="38">
        <v>20980.04</v>
      </c>
      <c r="AW1375" s="38">
        <v>20980.04</v>
      </c>
      <c r="AX1375" s="38">
        <v>20980.04</v>
      </c>
      <c r="AY1375" s="38">
        <v>20980.04</v>
      </c>
      <c r="AZ1375" s="38">
        <v>20980.04</v>
      </c>
      <c r="BA1375" s="38">
        <v>20980.04</v>
      </c>
      <c r="BB1375" s="38">
        <v>20980.04</v>
      </c>
      <c r="BC1375" s="38">
        <v>20980.04</v>
      </c>
      <c r="BD1375" s="38">
        <v>20980.04</v>
      </c>
      <c r="BE1375" s="38">
        <v>20980.04</v>
      </c>
      <c r="BF1375" s="38">
        <v>20980.04</v>
      </c>
      <c r="BG1375" s="38">
        <v>20980.04</v>
      </c>
      <c r="BH1375" s="38"/>
      <c r="BI1375" s="38"/>
      <c r="BJ1375" s="38"/>
      <c r="BK1375" s="38"/>
      <c r="BL1375" s="38"/>
      <c r="BM1375" s="38"/>
      <c r="BN1375" s="38"/>
      <c r="BO1375" s="38"/>
      <c r="BP1375" s="38"/>
      <c r="BQ1375" s="39"/>
      <c r="BR1375" s="39"/>
      <c r="BS1375" s="39"/>
      <c r="BT1375" s="39"/>
      <c r="BU1375" s="39"/>
      <c r="BV1375" s="39"/>
      <c r="BW1375" s="39"/>
      <c r="BX1375" s="39"/>
      <c r="BY1375" s="39"/>
      <c r="BZ1375" s="39"/>
      <c r="CA1375" s="39"/>
      <c r="CB1375" s="39"/>
      <c r="CF1375" s="18">
        <f t="shared" si="166"/>
        <v>629401.20000000007</v>
      </c>
      <c r="CG1375" s="18">
        <f t="shared" si="164"/>
        <v>-20980</v>
      </c>
      <c r="CH1375" s="13">
        <f t="shared" si="165"/>
        <v>608421.20000000007</v>
      </c>
      <c r="CI1375" s="13">
        <f t="shared" si="167"/>
        <v>483973.63</v>
      </c>
      <c r="CJ1375" s="13">
        <f t="shared" si="168"/>
        <v>1092394.83</v>
      </c>
      <c r="CK1375" s="13"/>
      <c r="CL1375" s="13">
        <f t="shared" si="169"/>
        <v>1329485.26</v>
      </c>
      <c r="CN1375" t="s">
        <v>220</v>
      </c>
      <c r="CO1375" t="s">
        <v>213</v>
      </c>
      <c r="CP1375" t="s">
        <v>45</v>
      </c>
      <c r="CQ1375" t="s">
        <v>218</v>
      </c>
      <c r="CR1375" s="18">
        <f t="shared" si="170"/>
        <v>1092394.83</v>
      </c>
    </row>
    <row r="1376" spans="1:96" x14ac:dyDescent="0.25">
      <c r="A1376" t="s">
        <v>387</v>
      </c>
      <c r="B1376" s="11" t="s">
        <v>1574</v>
      </c>
      <c r="C1376" t="s">
        <v>1593</v>
      </c>
      <c r="D1376" s="21" t="s">
        <v>473</v>
      </c>
      <c r="E1376" s="11" t="s">
        <v>1594</v>
      </c>
      <c r="F1376" s="11" t="s">
        <v>439</v>
      </c>
      <c r="G1376" s="13">
        <v>20980.04</v>
      </c>
      <c r="H1376" s="13">
        <v>24336.846399999999</v>
      </c>
      <c r="I1376" s="14">
        <v>72</v>
      </c>
      <c r="J1376" s="15">
        <v>43678</v>
      </c>
      <c r="K1376" s="15">
        <v>45839</v>
      </c>
      <c r="L1376" s="13">
        <v>1318257</v>
      </c>
      <c r="M1376" s="13">
        <v>479896.05</v>
      </c>
      <c r="N1376" s="13">
        <v>20980</v>
      </c>
      <c r="O1376" s="13"/>
      <c r="P1376" s="13">
        <v>20980.04</v>
      </c>
      <c r="Q1376" s="13">
        <v>20980.04</v>
      </c>
      <c r="R1376" s="13">
        <v>20980.04</v>
      </c>
      <c r="S1376" s="13">
        <v>20980.04</v>
      </c>
      <c r="T1376" s="13">
        <v>20980.04</v>
      </c>
      <c r="U1376" s="13">
        <v>20980.04</v>
      </c>
      <c r="V1376" s="25">
        <v>20980.04</v>
      </c>
      <c r="W1376" s="13"/>
      <c r="X1376" s="13"/>
      <c r="Y1376" s="13"/>
      <c r="Z1376" s="38">
        <v>20980.04</v>
      </c>
      <c r="AA1376" s="38"/>
      <c r="AB1376" s="38"/>
      <c r="AC1376" s="38"/>
      <c r="AD1376" s="38">
        <v>20980.04</v>
      </c>
      <c r="AE1376" s="38">
        <v>20980.04</v>
      </c>
      <c r="AF1376" s="38">
        <v>20980.04</v>
      </c>
      <c r="AG1376" s="38">
        <v>20980.04</v>
      </c>
      <c r="AH1376" s="38">
        <v>20980.04</v>
      </c>
      <c r="AI1376" s="38">
        <v>20980.04</v>
      </c>
      <c r="AJ1376" s="38"/>
      <c r="AK1376" s="38"/>
      <c r="AL1376" s="38">
        <v>20980.04</v>
      </c>
      <c r="AM1376" s="38">
        <v>20980.04</v>
      </c>
      <c r="AN1376" s="38">
        <v>20980.04</v>
      </c>
      <c r="AO1376" s="38">
        <v>20980.04</v>
      </c>
      <c r="AP1376" s="38">
        <v>20980.04</v>
      </c>
      <c r="AQ1376" s="38">
        <v>20980.04</v>
      </c>
      <c r="AR1376" s="38">
        <v>20980.04</v>
      </c>
      <c r="AS1376" s="38">
        <v>20980.04</v>
      </c>
      <c r="AT1376" s="38">
        <v>20980.04</v>
      </c>
      <c r="AU1376" s="38">
        <v>20980.04</v>
      </c>
      <c r="AV1376" s="38">
        <v>20980.04</v>
      </c>
      <c r="AW1376" s="38">
        <v>20980.04</v>
      </c>
      <c r="AX1376" s="38">
        <v>20980.04</v>
      </c>
      <c r="AY1376" s="38">
        <v>20980.04</v>
      </c>
      <c r="AZ1376" s="38">
        <v>20980.04</v>
      </c>
      <c r="BA1376" s="38">
        <v>20980.04</v>
      </c>
      <c r="BB1376" s="38">
        <v>20980.04</v>
      </c>
      <c r="BC1376" s="38">
        <v>20980.04</v>
      </c>
      <c r="BD1376" s="38">
        <v>20980.04</v>
      </c>
      <c r="BE1376" s="38">
        <v>20980.04</v>
      </c>
      <c r="BF1376" s="38">
        <v>20980.04</v>
      </c>
      <c r="BG1376" s="38">
        <v>20980.04</v>
      </c>
      <c r="BH1376" s="38">
        <v>20980.04</v>
      </c>
      <c r="BI1376" s="38"/>
      <c r="BJ1376" s="38"/>
      <c r="BK1376" s="38"/>
      <c r="BL1376" s="38"/>
      <c r="BM1376" s="38"/>
      <c r="BN1376" s="38"/>
      <c r="BO1376" s="38"/>
      <c r="BP1376" s="38"/>
      <c r="BQ1376" s="39"/>
      <c r="BR1376" s="39"/>
      <c r="BS1376" s="39"/>
      <c r="BT1376" s="39"/>
      <c r="BU1376" s="39"/>
      <c r="BV1376" s="39"/>
      <c r="BW1376" s="39"/>
      <c r="BX1376" s="39"/>
      <c r="BY1376" s="39"/>
      <c r="BZ1376" s="39"/>
      <c r="CA1376" s="39"/>
      <c r="CB1376" s="39"/>
      <c r="CF1376" s="18">
        <f t="shared" si="166"/>
        <v>650381.24000000011</v>
      </c>
      <c r="CG1376" s="18">
        <f t="shared" si="164"/>
        <v>-20980</v>
      </c>
      <c r="CH1376" s="13">
        <f t="shared" si="165"/>
        <v>629401.24000000011</v>
      </c>
      <c r="CI1376" s="13">
        <f t="shared" si="167"/>
        <v>479896.05</v>
      </c>
      <c r="CJ1376" s="13">
        <f t="shared" si="168"/>
        <v>1109297.29</v>
      </c>
      <c r="CK1376" s="13"/>
      <c r="CL1376" s="13">
        <f t="shared" si="169"/>
        <v>1318257</v>
      </c>
      <c r="CN1376" t="s">
        <v>220</v>
      </c>
      <c r="CO1376" t="s">
        <v>213</v>
      </c>
      <c r="CP1376" t="s">
        <v>45</v>
      </c>
      <c r="CQ1376" t="s">
        <v>218</v>
      </c>
      <c r="CR1376" s="18">
        <f t="shared" si="170"/>
        <v>1109297.29</v>
      </c>
    </row>
    <row r="1377" spans="1:96" x14ac:dyDescent="0.25">
      <c r="A1377" t="s">
        <v>387</v>
      </c>
      <c r="B1377" s="11" t="s">
        <v>1574</v>
      </c>
      <c r="C1377" t="s">
        <v>1595</v>
      </c>
      <c r="D1377" s="21" t="s">
        <v>473</v>
      </c>
      <c r="E1377" s="11" t="s">
        <v>1596</v>
      </c>
      <c r="F1377" s="11" t="s">
        <v>439</v>
      </c>
      <c r="G1377" s="13">
        <v>20980.04</v>
      </c>
      <c r="H1377" s="13">
        <v>24336.846399999999</v>
      </c>
      <c r="I1377" s="14">
        <v>72</v>
      </c>
      <c r="J1377" s="15">
        <v>43678</v>
      </c>
      <c r="K1377" s="15">
        <v>45839</v>
      </c>
      <c r="L1377" s="13">
        <v>1321540</v>
      </c>
      <c r="M1377" s="13">
        <v>481091.33</v>
      </c>
      <c r="N1377" s="13">
        <v>20980</v>
      </c>
      <c r="O1377" s="13"/>
      <c r="P1377" s="13">
        <v>20980.04</v>
      </c>
      <c r="Q1377" s="13">
        <v>20980.04</v>
      </c>
      <c r="R1377" s="13">
        <v>20980.04</v>
      </c>
      <c r="S1377" s="13">
        <v>20980.04</v>
      </c>
      <c r="T1377" s="13">
        <v>20980.04</v>
      </c>
      <c r="U1377" s="13">
        <v>20980.04</v>
      </c>
      <c r="V1377" s="25">
        <v>20980.04</v>
      </c>
      <c r="W1377" s="13"/>
      <c r="X1377" s="13"/>
      <c r="Y1377" s="13"/>
      <c r="Z1377" s="38">
        <v>20980.04</v>
      </c>
      <c r="AA1377" s="38"/>
      <c r="AB1377" s="38"/>
      <c r="AC1377" s="38"/>
      <c r="AD1377" s="38">
        <v>20980.04</v>
      </c>
      <c r="AE1377" s="38">
        <v>20980.04</v>
      </c>
      <c r="AF1377" s="38">
        <v>20980.04</v>
      </c>
      <c r="AG1377" s="38">
        <v>20980.04</v>
      </c>
      <c r="AH1377" s="38">
        <v>20980.04</v>
      </c>
      <c r="AI1377" s="38">
        <v>20980.04</v>
      </c>
      <c r="AJ1377" s="38"/>
      <c r="AK1377" s="38"/>
      <c r="AL1377" s="38">
        <v>20980.04</v>
      </c>
      <c r="AM1377" s="38">
        <v>20980.04</v>
      </c>
      <c r="AN1377" s="38">
        <v>20980.04</v>
      </c>
      <c r="AO1377" s="38">
        <v>20980.04</v>
      </c>
      <c r="AP1377" s="38">
        <v>20980.04</v>
      </c>
      <c r="AQ1377" s="38">
        <v>20980.04</v>
      </c>
      <c r="AR1377" s="38">
        <v>20980.04</v>
      </c>
      <c r="AS1377" s="38">
        <v>20980.04</v>
      </c>
      <c r="AT1377" s="38">
        <v>20980.04</v>
      </c>
      <c r="AU1377" s="38">
        <v>20980.04</v>
      </c>
      <c r="AV1377" s="38">
        <v>20980.04</v>
      </c>
      <c r="AW1377" s="38">
        <v>20980.04</v>
      </c>
      <c r="AX1377" s="38">
        <v>20980.04</v>
      </c>
      <c r="AY1377" s="38">
        <v>20980.04</v>
      </c>
      <c r="AZ1377" s="38">
        <v>20980.04</v>
      </c>
      <c r="BA1377" s="38">
        <v>20980.04</v>
      </c>
      <c r="BB1377" s="38">
        <v>20980.04</v>
      </c>
      <c r="BC1377" s="38">
        <v>20980.04</v>
      </c>
      <c r="BD1377" s="38">
        <v>20980.04</v>
      </c>
      <c r="BE1377" s="38">
        <v>20980.04</v>
      </c>
      <c r="BF1377" s="38">
        <v>20980.04</v>
      </c>
      <c r="BG1377" s="38">
        <v>20980.04</v>
      </c>
      <c r="BH1377" s="38">
        <v>20980.04</v>
      </c>
      <c r="BI1377" s="38"/>
      <c r="BJ1377" s="38"/>
      <c r="BK1377" s="38"/>
      <c r="BL1377" s="38"/>
      <c r="BM1377" s="38"/>
      <c r="BN1377" s="38"/>
      <c r="BO1377" s="38"/>
      <c r="BP1377" s="38"/>
      <c r="BQ1377" s="39"/>
      <c r="BR1377" s="39"/>
      <c r="BS1377" s="39"/>
      <c r="BT1377" s="39"/>
      <c r="BU1377" s="39"/>
      <c r="BV1377" s="39"/>
      <c r="BW1377" s="39"/>
      <c r="BX1377" s="39"/>
      <c r="BY1377" s="39"/>
      <c r="BZ1377" s="39"/>
      <c r="CA1377" s="39"/>
      <c r="CB1377" s="39"/>
      <c r="CF1377" s="18">
        <f t="shared" si="166"/>
        <v>650381.24000000011</v>
      </c>
      <c r="CG1377" s="18">
        <f t="shared" si="164"/>
        <v>-20980</v>
      </c>
      <c r="CH1377" s="13">
        <f t="shared" si="165"/>
        <v>629401.24000000011</v>
      </c>
      <c r="CI1377" s="13">
        <f t="shared" si="167"/>
        <v>481091.33</v>
      </c>
      <c r="CJ1377" s="13">
        <f t="shared" si="168"/>
        <v>1110492.57</v>
      </c>
      <c r="CK1377" s="13"/>
      <c r="CL1377" s="13">
        <f t="shared" si="169"/>
        <v>1321540</v>
      </c>
      <c r="CN1377" t="s">
        <v>220</v>
      </c>
      <c r="CO1377" t="s">
        <v>213</v>
      </c>
      <c r="CP1377" t="s">
        <v>45</v>
      </c>
      <c r="CQ1377" t="s">
        <v>218</v>
      </c>
      <c r="CR1377" s="18">
        <f t="shared" si="170"/>
        <v>1110492.57</v>
      </c>
    </row>
    <row r="1378" spans="1:96" x14ac:dyDescent="0.25">
      <c r="A1378" t="s">
        <v>387</v>
      </c>
      <c r="B1378" s="11" t="s">
        <v>1574</v>
      </c>
      <c r="C1378" t="s">
        <v>1595</v>
      </c>
      <c r="D1378" s="21" t="s">
        <v>473</v>
      </c>
      <c r="E1378" s="11" t="s">
        <v>1597</v>
      </c>
      <c r="F1378" s="11" t="s">
        <v>439</v>
      </c>
      <c r="G1378" s="13">
        <v>20980.04</v>
      </c>
      <c r="H1378" s="13">
        <v>24336.846399999999</v>
      </c>
      <c r="I1378" s="14">
        <v>72</v>
      </c>
      <c r="J1378" s="15">
        <v>43678</v>
      </c>
      <c r="K1378" s="15">
        <v>45839</v>
      </c>
      <c r="L1378" s="13">
        <v>1321540</v>
      </c>
      <c r="M1378" s="13">
        <v>481091.33</v>
      </c>
      <c r="N1378" s="13">
        <v>20980</v>
      </c>
      <c r="O1378" s="13"/>
      <c r="P1378" s="13">
        <v>20980.04</v>
      </c>
      <c r="Q1378" s="13">
        <v>20980.04</v>
      </c>
      <c r="R1378" s="13">
        <v>20980.04</v>
      </c>
      <c r="S1378" s="13">
        <v>20980.04</v>
      </c>
      <c r="T1378" s="13">
        <v>20980.04</v>
      </c>
      <c r="U1378" s="13">
        <v>20980.04</v>
      </c>
      <c r="V1378" s="25">
        <v>20980.04</v>
      </c>
      <c r="W1378" s="13"/>
      <c r="X1378" s="13"/>
      <c r="Y1378" s="13"/>
      <c r="Z1378" s="38">
        <v>20980.04</v>
      </c>
      <c r="AA1378" s="38"/>
      <c r="AB1378" s="38"/>
      <c r="AC1378" s="38"/>
      <c r="AD1378" s="38">
        <v>20980.04</v>
      </c>
      <c r="AE1378" s="38">
        <v>20980.04</v>
      </c>
      <c r="AF1378" s="38">
        <v>20980.04</v>
      </c>
      <c r="AG1378" s="38">
        <v>20980.04</v>
      </c>
      <c r="AH1378" s="38">
        <v>20980.04</v>
      </c>
      <c r="AI1378" s="38">
        <v>20980.04</v>
      </c>
      <c r="AJ1378" s="38"/>
      <c r="AK1378" s="38"/>
      <c r="AL1378" s="38">
        <v>20980.04</v>
      </c>
      <c r="AM1378" s="38">
        <v>20980.04</v>
      </c>
      <c r="AN1378" s="38">
        <v>20980.04</v>
      </c>
      <c r="AO1378" s="38">
        <v>20980.04</v>
      </c>
      <c r="AP1378" s="38">
        <v>20980.04</v>
      </c>
      <c r="AQ1378" s="38">
        <v>20980.04</v>
      </c>
      <c r="AR1378" s="38">
        <v>20980.04</v>
      </c>
      <c r="AS1378" s="38">
        <v>20980.04</v>
      </c>
      <c r="AT1378" s="38">
        <v>20980.04</v>
      </c>
      <c r="AU1378" s="38">
        <v>20980.04</v>
      </c>
      <c r="AV1378" s="38">
        <v>20980.04</v>
      </c>
      <c r="AW1378" s="38">
        <v>20980.04</v>
      </c>
      <c r="AX1378" s="38">
        <v>20980.04</v>
      </c>
      <c r="AY1378" s="38">
        <v>20980.04</v>
      </c>
      <c r="AZ1378" s="38">
        <v>20980.04</v>
      </c>
      <c r="BA1378" s="38">
        <v>20980.04</v>
      </c>
      <c r="BB1378" s="38">
        <v>20980.04</v>
      </c>
      <c r="BC1378" s="38">
        <v>20980.04</v>
      </c>
      <c r="BD1378" s="38">
        <v>20980.04</v>
      </c>
      <c r="BE1378" s="38">
        <v>20980.04</v>
      </c>
      <c r="BF1378" s="38">
        <v>20980.04</v>
      </c>
      <c r="BG1378" s="38">
        <v>20980.04</v>
      </c>
      <c r="BH1378" s="38">
        <v>20980.04</v>
      </c>
      <c r="BI1378" s="38"/>
      <c r="BJ1378" s="38"/>
      <c r="BK1378" s="38"/>
      <c r="BL1378" s="38"/>
      <c r="BM1378" s="38"/>
      <c r="BN1378" s="38"/>
      <c r="BO1378" s="38"/>
      <c r="BP1378" s="38"/>
      <c r="BQ1378" s="39"/>
      <c r="BR1378" s="39"/>
      <c r="BS1378" s="39"/>
      <c r="BT1378" s="39"/>
      <c r="BU1378" s="39"/>
      <c r="BV1378" s="39"/>
      <c r="BW1378" s="39"/>
      <c r="BX1378" s="39"/>
      <c r="BY1378" s="39"/>
      <c r="BZ1378" s="39"/>
      <c r="CA1378" s="39"/>
      <c r="CB1378" s="39"/>
      <c r="CF1378" s="18">
        <f t="shared" si="166"/>
        <v>650381.24000000011</v>
      </c>
      <c r="CG1378" s="18">
        <f t="shared" si="164"/>
        <v>-20980</v>
      </c>
      <c r="CH1378" s="13">
        <f t="shared" si="165"/>
        <v>629401.24000000011</v>
      </c>
      <c r="CI1378" s="13">
        <f t="shared" si="167"/>
        <v>481091.33</v>
      </c>
      <c r="CJ1378" s="13">
        <f t="shared" si="168"/>
        <v>1110492.57</v>
      </c>
      <c r="CK1378" s="13"/>
      <c r="CL1378" s="13">
        <f t="shared" si="169"/>
        <v>1321540</v>
      </c>
      <c r="CN1378" t="s">
        <v>220</v>
      </c>
      <c r="CO1378" t="s">
        <v>213</v>
      </c>
      <c r="CP1378" t="s">
        <v>45</v>
      </c>
      <c r="CQ1378" t="s">
        <v>218</v>
      </c>
      <c r="CR1378" s="18">
        <f t="shared" si="170"/>
        <v>1110492.57</v>
      </c>
    </row>
    <row r="1379" spans="1:96" x14ac:dyDescent="0.25">
      <c r="A1379" t="s">
        <v>387</v>
      </c>
      <c r="B1379" s="11" t="s">
        <v>1574</v>
      </c>
      <c r="C1379" t="s">
        <v>1595</v>
      </c>
      <c r="D1379" s="21" t="s">
        <v>473</v>
      </c>
      <c r="E1379" s="11" t="s">
        <v>1598</v>
      </c>
      <c r="F1379" s="11" t="s">
        <v>439</v>
      </c>
      <c r="G1379" s="13">
        <v>20980.04</v>
      </c>
      <c r="H1379" s="13">
        <v>24336.846399999999</v>
      </c>
      <c r="I1379" s="14">
        <v>72</v>
      </c>
      <c r="J1379" s="15">
        <v>43678</v>
      </c>
      <c r="K1379" s="15">
        <v>45839</v>
      </c>
      <c r="L1379" s="13">
        <v>1321540</v>
      </c>
      <c r="M1379" s="13">
        <v>481091.33</v>
      </c>
      <c r="N1379" s="13">
        <v>20980</v>
      </c>
      <c r="O1379" s="13"/>
      <c r="P1379" s="13">
        <v>20980.04</v>
      </c>
      <c r="Q1379" s="13">
        <v>20980.04</v>
      </c>
      <c r="R1379" s="13">
        <v>20980.04</v>
      </c>
      <c r="S1379" s="13">
        <v>20980.04</v>
      </c>
      <c r="T1379" s="13">
        <v>20980.04</v>
      </c>
      <c r="U1379" s="13">
        <v>20980.04</v>
      </c>
      <c r="V1379" s="25">
        <v>20980.04</v>
      </c>
      <c r="W1379" s="13"/>
      <c r="X1379" s="13"/>
      <c r="Y1379" s="13"/>
      <c r="Z1379" s="38">
        <v>20980.04</v>
      </c>
      <c r="AA1379" s="38"/>
      <c r="AB1379" s="38"/>
      <c r="AC1379" s="38"/>
      <c r="AD1379" s="38">
        <v>20980.04</v>
      </c>
      <c r="AE1379" s="38">
        <v>20980.04</v>
      </c>
      <c r="AF1379" s="38">
        <v>20980.04</v>
      </c>
      <c r="AG1379" s="38">
        <v>20980.04</v>
      </c>
      <c r="AH1379" s="38">
        <v>20980.04</v>
      </c>
      <c r="AI1379" s="38">
        <v>20980.04</v>
      </c>
      <c r="AJ1379" s="38"/>
      <c r="AK1379" s="38"/>
      <c r="AL1379" s="38">
        <v>20980.04</v>
      </c>
      <c r="AM1379" s="38">
        <v>20980.04</v>
      </c>
      <c r="AN1379" s="38">
        <v>20980.04</v>
      </c>
      <c r="AO1379" s="38">
        <v>20980.04</v>
      </c>
      <c r="AP1379" s="38">
        <v>20980.04</v>
      </c>
      <c r="AQ1379" s="38">
        <v>20980.04</v>
      </c>
      <c r="AR1379" s="38">
        <v>20980.04</v>
      </c>
      <c r="AS1379" s="38">
        <v>20980.04</v>
      </c>
      <c r="AT1379" s="38">
        <v>20980.04</v>
      </c>
      <c r="AU1379" s="38">
        <v>20980.04</v>
      </c>
      <c r="AV1379" s="38">
        <v>20980.04</v>
      </c>
      <c r="AW1379" s="38">
        <v>20980.04</v>
      </c>
      <c r="AX1379" s="38">
        <v>20980.04</v>
      </c>
      <c r="AY1379" s="38">
        <v>20980.04</v>
      </c>
      <c r="AZ1379" s="38">
        <v>20980.04</v>
      </c>
      <c r="BA1379" s="38">
        <v>20980.04</v>
      </c>
      <c r="BB1379" s="38">
        <v>20980.04</v>
      </c>
      <c r="BC1379" s="38">
        <v>20980.04</v>
      </c>
      <c r="BD1379" s="38">
        <v>20980.04</v>
      </c>
      <c r="BE1379" s="38">
        <v>20980.04</v>
      </c>
      <c r="BF1379" s="38">
        <v>20980.04</v>
      </c>
      <c r="BG1379" s="38">
        <v>20980.04</v>
      </c>
      <c r="BH1379" s="38">
        <v>20980.04</v>
      </c>
      <c r="BI1379" s="38"/>
      <c r="BJ1379" s="38"/>
      <c r="BK1379" s="38"/>
      <c r="BL1379" s="38"/>
      <c r="BM1379" s="38"/>
      <c r="BN1379" s="38"/>
      <c r="BO1379" s="38"/>
      <c r="BP1379" s="38"/>
      <c r="BQ1379" s="39"/>
      <c r="BR1379" s="39"/>
      <c r="BS1379" s="39"/>
      <c r="BT1379" s="39"/>
      <c r="BU1379" s="39"/>
      <c r="BV1379" s="39"/>
      <c r="BW1379" s="39"/>
      <c r="BX1379" s="39"/>
      <c r="BY1379" s="39"/>
      <c r="BZ1379" s="39"/>
      <c r="CA1379" s="39"/>
      <c r="CB1379" s="39"/>
      <c r="CF1379" s="18">
        <f t="shared" si="166"/>
        <v>650381.24000000011</v>
      </c>
      <c r="CG1379" s="18">
        <f t="shared" si="164"/>
        <v>-20980</v>
      </c>
      <c r="CH1379" s="13">
        <f t="shared" si="165"/>
        <v>629401.24000000011</v>
      </c>
      <c r="CI1379" s="13">
        <f t="shared" si="167"/>
        <v>481091.33</v>
      </c>
      <c r="CJ1379" s="13">
        <f t="shared" si="168"/>
        <v>1110492.57</v>
      </c>
      <c r="CK1379" s="13"/>
      <c r="CL1379" s="13">
        <f t="shared" si="169"/>
        <v>1321540</v>
      </c>
      <c r="CN1379" t="s">
        <v>220</v>
      </c>
      <c r="CO1379" t="s">
        <v>213</v>
      </c>
      <c r="CP1379" t="s">
        <v>45</v>
      </c>
      <c r="CQ1379" t="s">
        <v>218</v>
      </c>
      <c r="CR1379" s="18">
        <f t="shared" si="170"/>
        <v>1110492.57</v>
      </c>
    </row>
    <row r="1380" spans="1:96" x14ac:dyDescent="0.25">
      <c r="A1380" t="s">
        <v>387</v>
      </c>
      <c r="B1380" s="11" t="s">
        <v>1574</v>
      </c>
      <c r="C1380" t="s">
        <v>1595</v>
      </c>
      <c r="D1380" s="21" t="s">
        <v>473</v>
      </c>
      <c r="E1380" s="11" t="s">
        <v>1599</v>
      </c>
      <c r="F1380" s="11" t="s">
        <v>439</v>
      </c>
      <c r="G1380" s="13">
        <v>20980.04</v>
      </c>
      <c r="H1380" s="13">
        <v>24336.846399999999</v>
      </c>
      <c r="I1380" s="14">
        <v>72</v>
      </c>
      <c r="J1380" s="15">
        <v>43678</v>
      </c>
      <c r="K1380" s="15">
        <v>45839</v>
      </c>
      <c r="L1380" s="13">
        <v>1321540</v>
      </c>
      <c r="M1380" s="13">
        <v>481091.33</v>
      </c>
      <c r="N1380" s="13">
        <v>20980</v>
      </c>
      <c r="O1380" s="13"/>
      <c r="P1380" s="13">
        <v>20980.04</v>
      </c>
      <c r="Q1380" s="13">
        <v>20980.04</v>
      </c>
      <c r="R1380" s="13">
        <v>20980.04</v>
      </c>
      <c r="S1380" s="13">
        <v>20980.04</v>
      </c>
      <c r="T1380" s="13">
        <v>20980.04</v>
      </c>
      <c r="U1380" s="13">
        <v>20980.04</v>
      </c>
      <c r="V1380" s="25">
        <v>20980.04</v>
      </c>
      <c r="W1380" s="13"/>
      <c r="X1380" s="13"/>
      <c r="Y1380" s="13"/>
      <c r="Z1380" s="38">
        <v>20980.04</v>
      </c>
      <c r="AA1380" s="38"/>
      <c r="AB1380" s="38"/>
      <c r="AC1380" s="38"/>
      <c r="AD1380" s="38">
        <v>20980.04</v>
      </c>
      <c r="AE1380" s="38">
        <v>20980.04</v>
      </c>
      <c r="AF1380" s="38">
        <v>20980.04</v>
      </c>
      <c r="AG1380" s="38">
        <v>20980.04</v>
      </c>
      <c r="AH1380" s="38">
        <v>20980.04</v>
      </c>
      <c r="AI1380" s="38">
        <v>20980.04</v>
      </c>
      <c r="AJ1380" s="38"/>
      <c r="AK1380" s="38"/>
      <c r="AL1380" s="38">
        <v>20980.04</v>
      </c>
      <c r="AM1380" s="38">
        <v>20980.04</v>
      </c>
      <c r="AN1380" s="38">
        <v>20980.04</v>
      </c>
      <c r="AO1380" s="38">
        <v>20980.04</v>
      </c>
      <c r="AP1380" s="38">
        <v>20980.04</v>
      </c>
      <c r="AQ1380" s="38">
        <v>20980.04</v>
      </c>
      <c r="AR1380" s="38">
        <v>20980.04</v>
      </c>
      <c r="AS1380" s="38">
        <v>20980.04</v>
      </c>
      <c r="AT1380" s="38">
        <v>20980.04</v>
      </c>
      <c r="AU1380" s="38">
        <v>20980.04</v>
      </c>
      <c r="AV1380" s="38">
        <v>20980.04</v>
      </c>
      <c r="AW1380" s="38">
        <v>20980.04</v>
      </c>
      <c r="AX1380" s="38">
        <v>20980.04</v>
      </c>
      <c r="AY1380" s="38">
        <v>20980.04</v>
      </c>
      <c r="AZ1380" s="38">
        <v>20980.04</v>
      </c>
      <c r="BA1380" s="38">
        <v>20980.04</v>
      </c>
      <c r="BB1380" s="38">
        <v>20980.04</v>
      </c>
      <c r="BC1380" s="38">
        <v>20980.04</v>
      </c>
      <c r="BD1380" s="38">
        <v>20980.04</v>
      </c>
      <c r="BE1380" s="38">
        <v>20980.04</v>
      </c>
      <c r="BF1380" s="38">
        <v>20980.04</v>
      </c>
      <c r="BG1380" s="38">
        <v>20980.04</v>
      </c>
      <c r="BH1380" s="38">
        <v>20980.04</v>
      </c>
      <c r="BI1380" s="38"/>
      <c r="BJ1380" s="38"/>
      <c r="BK1380" s="38"/>
      <c r="BL1380" s="38"/>
      <c r="BM1380" s="38"/>
      <c r="BN1380" s="38"/>
      <c r="BO1380" s="38"/>
      <c r="BP1380" s="38"/>
      <c r="BQ1380" s="39"/>
      <c r="BR1380" s="39"/>
      <c r="BS1380" s="39"/>
      <c r="BT1380" s="39"/>
      <c r="BU1380" s="39"/>
      <c r="BV1380" s="39"/>
      <c r="BW1380" s="39"/>
      <c r="BX1380" s="39"/>
      <c r="BY1380" s="39"/>
      <c r="BZ1380" s="39"/>
      <c r="CA1380" s="39"/>
      <c r="CB1380" s="39"/>
      <c r="CF1380" s="18">
        <f t="shared" si="166"/>
        <v>650381.24000000011</v>
      </c>
      <c r="CG1380" s="18">
        <f t="shared" si="164"/>
        <v>-20980</v>
      </c>
      <c r="CH1380" s="13">
        <f t="shared" si="165"/>
        <v>629401.24000000011</v>
      </c>
      <c r="CI1380" s="13">
        <f t="shared" si="167"/>
        <v>481091.33</v>
      </c>
      <c r="CJ1380" s="13">
        <f t="shared" si="168"/>
        <v>1110492.57</v>
      </c>
      <c r="CK1380" s="13"/>
      <c r="CL1380" s="13">
        <f t="shared" si="169"/>
        <v>1321540</v>
      </c>
      <c r="CN1380" t="s">
        <v>220</v>
      </c>
      <c r="CO1380" t="s">
        <v>213</v>
      </c>
      <c r="CP1380" t="s">
        <v>45</v>
      </c>
      <c r="CQ1380" t="s">
        <v>218</v>
      </c>
      <c r="CR1380" s="18">
        <f t="shared" si="170"/>
        <v>1110492.57</v>
      </c>
    </row>
    <row r="1381" spans="1:96" x14ac:dyDescent="0.25">
      <c r="A1381" t="s">
        <v>387</v>
      </c>
      <c r="B1381" s="11" t="s">
        <v>1574</v>
      </c>
      <c r="C1381" t="s">
        <v>1595</v>
      </c>
      <c r="D1381" s="21" t="s">
        <v>473</v>
      </c>
      <c r="E1381" s="11" t="s">
        <v>1600</v>
      </c>
      <c r="F1381" s="11" t="s">
        <v>439</v>
      </c>
      <c r="G1381" s="13">
        <v>20980.04</v>
      </c>
      <c r="H1381" s="13">
        <v>24336.846399999999</v>
      </c>
      <c r="I1381" s="14">
        <v>72</v>
      </c>
      <c r="J1381" s="15">
        <v>43678</v>
      </c>
      <c r="K1381" s="15">
        <v>45839</v>
      </c>
      <c r="L1381" s="13">
        <v>1321540</v>
      </c>
      <c r="M1381" s="13">
        <v>481091.33</v>
      </c>
      <c r="N1381" s="13">
        <v>20980</v>
      </c>
      <c r="O1381" s="13"/>
      <c r="P1381" s="13">
        <v>20980.04</v>
      </c>
      <c r="Q1381" s="13">
        <v>20980.04</v>
      </c>
      <c r="R1381" s="13">
        <v>20980.04</v>
      </c>
      <c r="S1381" s="13">
        <v>20980.04</v>
      </c>
      <c r="T1381" s="13">
        <v>20980.04</v>
      </c>
      <c r="U1381" s="13">
        <v>20980.04</v>
      </c>
      <c r="V1381" s="25">
        <v>20980.04</v>
      </c>
      <c r="W1381" s="13"/>
      <c r="X1381" s="13"/>
      <c r="Y1381" s="13"/>
      <c r="Z1381" s="38">
        <v>20980.04</v>
      </c>
      <c r="AA1381" s="38"/>
      <c r="AB1381" s="38"/>
      <c r="AC1381" s="38"/>
      <c r="AD1381" s="38">
        <v>20980.04</v>
      </c>
      <c r="AE1381" s="38">
        <v>20980.04</v>
      </c>
      <c r="AF1381" s="38">
        <v>20980.04</v>
      </c>
      <c r="AG1381" s="38">
        <v>20980.04</v>
      </c>
      <c r="AH1381" s="38">
        <v>20980.04</v>
      </c>
      <c r="AI1381" s="38">
        <v>20980.04</v>
      </c>
      <c r="AJ1381" s="38"/>
      <c r="AK1381" s="38"/>
      <c r="AL1381" s="38">
        <v>20980.04</v>
      </c>
      <c r="AM1381" s="38">
        <v>20980.04</v>
      </c>
      <c r="AN1381" s="38">
        <v>20980.04</v>
      </c>
      <c r="AO1381" s="38">
        <v>20980.04</v>
      </c>
      <c r="AP1381" s="38">
        <v>20980.04</v>
      </c>
      <c r="AQ1381" s="38">
        <v>20980.04</v>
      </c>
      <c r="AR1381" s="38">
        <v>20980.04</v>
      </c>
      <c r="AS1381" s="38">
        <v>20980.04</v>
      </c>
      <c r="AT1381" s="38">
        <v>20980.04</v>
      </c>
      <c r="AU1381" s="38">
        <v>20980.04</v>
      </c>
      <c r="AV1381" s="38">
        <v>20980.04</v>
      </c>
      <c r="AW1381" s="38">
        <v>20980.04</v>
      </c>
      <c r="AX1381" s="38">
        <v>20980.04</v>
      </c>
      <c r="AY1381" s="38">
        <v>20980.04</v>
      </c>
      <c r="AZ1381" s="38">
        <v>20980.04</v>
      </c>
      <c r="BA1381" s="38">
        <v>20980.04</v>
      </c>
      <c r="BB1381" s="38">
        <v>20980.04</v>
      </c>
      <c r="BC1381" s="38">
        <v>20980.04</v>
      </c>
      <c r="BD1381" s="38">
        <v>20980.04</v>
      </c>
      <c r="BE1381" s="38">
        <v>20980.04</v>
      </c>
      <c r="BF1381" s="38">
        <v>20980.04</v>
      </c>
      <c r="BG1381" s="38">
        <v>20980.04</v>
      </c>
      <c r="BH1381" s="38">
        <v>20980.04</v>
      </c>
      <c r="BI1381" s="38"/>
      <c r="BJ1381" s="38"/>
      <c r="BK1381" s="38"/>
      <c r="BL1381" s="38"/>
      <c r="BM1381" s="38"/>
      <c r="BN1381" s="38"/>
      <c r="BO1381" s="38"/>
      <c r="BP1381" s="38"/>
      <c r="BQ1381" s="39"/>
      <c r="BR1381" s="39"/>
      <c r="BS1381" s="39"/>
      <c r="BT1381" s="39"/>
      <c r="BU1381" s="39"/>
      <c r="BV1381" s="39"/>
      <c r="BW1381" s="39"/>
      <c r="BX1381" s="39"/>
      <c r="BY1381" s="39"/>
      <c r="BZ1381" s="39"/>
      <c r="CA1381" s="39"/>
      <c r="CB1381" s="39"/>
      <c r="CF1381" s="18">
        <f t="shared" si="166"/>
        <v>650381.24000000011</v>
      </c>
      <c r="CG1381" s="18">
        <f t="shared" si="164"/>
        <v>-20980</v>
      </c>
      <c r="CH1381" s="13">
        <f t="shared" si="165"/>
        <v>629401.24000000011</v>
      </c>
      <c r="CI1381" s="13">
        <f t="shared" si="167"/>
        <v>481091.33</v>
      </c>
      <c r="CJ1381" s="13">
        <f t="shared" si="168"/>
        <v>1110492.57</v>
      </c>
      <c r="CK1381" s="13"/>
      <c r="CL1381" s="13">
        <f t="shared" si="169"/>
        <v>1321540</v>
      </c>
      <c r="CN1381" t="s">
        <v>220</v>
      </c>
      <c r="CO1381" t="s">
        <v>213</v>
      </c>
      <c r="CP1381" t="s">
        <v>45</v>
      </c>
      <c r="CQ1381" t="s">
        <v>218</v>
      </c>
      <c r="CR1381" s="18">
        <f t="shared" si="170"/>
        <v>1110492.57</v>
      </c>
    </row>
    <row r="1382" spans="1:96" x14ac:dyDescent="0.25">
      <c r="A1382" t="s">
        <v>387</v>
      </c>
      <c r="B1382" s="11" t="s">
        <v>1574</v>
      </c>
      <c r="C1382" t="s">
        <v>1595</v>
      </c>
      <c r="D1382" s="21" t="s">
        <v>473</v>
      </c>
      <c r="E1382" s="11" t="s">
        <v>1601</v>
      </c>
      <c r="F1382" s="11" t="s">
        <v>439</v>
      </c>
      <c r="G1382" s="13">
        <v>20980.04</v>
      </c>
      <c r="H1382" s="13">
        <v>24336.846399999999</v>
      </c>
      <c r="I1382" s="14">
        <v>72</v>
      </c>
      <c r="J1382" s="15">
        <v>43678</v>
      </c>
      <c r="K1382" s="15">
        <v>45839</v>
      </c>
      <c r="L1382" s="13">
        <v>1321540</v>
      </c>
      <c r="M1382" s="13">
        <v>481091.33</v>
      </c>
      <c r="N1382" s="13">
        <v>20980</v>
      </c>
      <c r="O1382" s="13"/>
      <c r="P1382" s="13">
        <v>20980.04</v>
      </c>
      <c r="Q1382" s="13">
        <v>20980.04</v>
      </c>
      <c r="R1382" s="13">
        <v>20980.04</v>
      </c>
      <c r="S1382" s="13">
        <v>20980.04</v>
      </c>
      <c r="T1382" s="13">
        <v>20980.04</v>
      </c>
      <c r="U1382" s="13">
        <v>20980.04</v>
      </c>
      <c r="V1382" s="25">
        <v>20980.04</v>
      </c>
      <c r="W1382" s="13"/>
      <c r="X1382" s="13"/>
      <c r="Y1382" s="13"/>
      <c r="Z1382" s="38">
        <v>20980.04</v>
      </c>
      <c r="AA1382" s="38"/>
      <c r="AB1382" s="38"/>
      <c r="AC1382" s="38"/>
      <c r="AD1382" s="38">
        <v>20980.04</v>
      </c>
      <c r="AE1382" s="38">
        <v>20980.04</v>
      </c>
      <c r="AF1382" s="38">
        <v>20980.04</v>
      </c>
      <c r="AG1382" s="38">
        <v>20980.04</v>
      </c>
      <c r="AH1382" s="38">
        <v>20980.04</v>
      </c>
      <c r="AI1382" s="38">
        <v>20980.04</v>
      </c>
      <c r="AJ1382" s="38"/>
      <c r="AK1382" s="38"/>
      <c r="AL1382" s="38">
        <v>20980.04</v>
      </c>
      <c r="AM1382" s="38">
        <v>20980.04</v>
      </c>
      <c r="AN1382" s="38">
        <v>20980.04</v>
      </c>
      <c r="AO1382" s="38">
        <v>20980.04</v>
      </c>
      <c r="AP1382" s="38">
        <v>20980.04</v>
      </c>
      <c r="AQ1382" s="38">
        <v>20980.04</v>
      </c>
      <c r="AR1382" s="38">
        <v>20980.04</v>
      </c>
      <c r="AS1382" s="38">
        <v>20980.04</v>
      </c>
      <c r="AT1382" s="38">
        <v>20980.04</v>
      </c>
      <c r="AU1382" s="38">
        <v>20980.04</v>
      </c>
      <c r="AV1382" s="38">
        <v>20980.04</v>
      </c>
      <c r="AW1382" s="38">
        <v>20980.04</v>
      </c>
      <c r="AX1382" s="38">
        <v>20980.04</v>
      </c>
      <c r="AY1382" s="38">
        <v>20980.04</v>
      </c>
      <c r="AZ1382" s="38">
        <v>20980.04</v>
      </c>
      <c r="BA1382" s="38">
        <v>20980.04</v>
      </c>
      <c r="BB1382" s="38">
        <v>20980.04</v>
      </c>
      <c r="BC1382" s="38">
        <v>20980.04</v>
      </c>
      <c r="BD1382" s="38">
        <v>20980.04</v>
      </c>
      <c r="BE1382" s="38">
        <v>20980.04</v>
      </c>
      <c r="BF1382" s="38">
        <v>20980.04</v>
      </c>
      <c r="BG1382" s="38">
        <v>20980.04</v>
      </c>
      <c r="BH1382" s="38">
        <v>20980.04</v>
      </c>
      <c r="BI1382" s="38"/>
      <c r="BJ1382" s="38"/>
      <c r="BK1382" s="38"/>
      <c r="BL1382" s="38"/>
      <c r="BM1382" s="38"/>
      <c r="BN1382" s="38"/>
      <c r="BO1382" s="38"/>
      <c r="BP1382" s="38"/>
      <c r="BQ1382" s="39"/>
      <c r="BR1382" s="39"/>
      <c r="BS1382" s="39"/>
      <c r="BT1382" s="39"/>
      <c r="BU1382" s="39"/>
      <c r="BV1382" s="39"/>
      <c r="BW1382" s="39"/>
      <c r="BX1382" s="39"/>
      <c r="BY1382" s="39"/>
      <c r="BZ1382" s="39"/>
      <c r="CA1382" s="39"/>
      <c r="CB1382" s="39"/>
      <c r="CF1382" s="18">
        <f t="shared" si="166"/>
        <v>650381.24000000011</v>
      </c>
      <c r="CG1382" s="18">
        <f t="shared" si="164"/>
        <v>-20980</v>
      </c>
      <c r="CH1382" s="13">
        <f t="shared" si="165"/>
        <v>629401.24000000011</v>
      </c>
      <c r="CI1382" s="13">
        <f t="shared" si="167"/>
        <v>481091.33</v>
      </c>
      <c r="CJ1382" s="13">
        <f t="shared" si="168"/>
        <v>1110492.57</v>
      </c>
      <c r="CK1382" s="13"/>
      <c r="CL1382" s="13">
        <f t="shared" si="169"/>
        <v>1321540</v>
      </c>
      <c r="CN1382" t="s">
        <v>220</v>
      </c>
      <c r="CO1382" t="s">
        <v>213</v>
      </c>
      <c r="CP1382" t="s">
        <v>45</v>
      </c>
      <c r="CQ1382" t="s">
        <v>218</v>
      </c>
      <c r="CR1382" s="18">
        <f t="shared" si="170"/>
        <v>1110492.57</v>
      </c>
    </row>
    <row r="1383" spans="1:96" x14ac:dyDescent="0.25">
      <c r="A1383" t="s">
        <v>387</v>
      </c>
      <c r="B1383" s="11" t="s">
        <v>1602</v>
      </c>
      <c r="D1383" s="21" t="s">
        <v>932</v>
      </c>
      <c r="E1383" s="11" t="s">
        <v>1603</v>
      </c>
      <c r="F1383" s="11" t="s">
        <v>439</v>
      </c>
      <c r="G1383" s="13">
        <v>34332</v>
      </c>
      <c r="H1383" s="13">
        <v>39825.119999999995</v>
      </c>
      <c r="I1383" s="14">
        <v>72</v>
      </c>
      <c r="J1383" s="15">
        <v>43586</v>
      </c>
      <c r="K1383" s="15">
        <v>45748</v>
      </c>
      <c r="L1383" s="13">
        <v>2122200.4900000002</v>
      </c>
      <c r="M1383" s="13">
        <v>912546.21070000005</v>
      </c>
      <c r="N1383" s="16">
        <v>0</v>
      </c>
      <c r="O1383" s="13"/>
      <c r="P1383" s="13">
        <v>34332</v>
      </c>
      <c r="Q1383" s="13">
        <v>34332</v>
      </c>
      <c r="R1383" s="13">
        <v>34332</v>
      </c>
      <c r="S1383" s="13">
        <v>34332</v>
      </c>
      <c r="T1383" s="13">
        <v>34332</v>
      </c>
      <c r="U1383" s="13">
        <v>34332</v>
      </c>
      <c r="V1383" s="25">
        <v>34332</v>
      </c>
      <c r="W1383" s="13"/>
      <c r="X1383" s="13"/>
      <c r="Y1383" s="13"/>
      <c r="Z1383" s="38">
        <v>34332</v>
      </c>
      <c r="AA1383" s="38"/>
      <c r="AB1383" s="38"/>
      <c r="AC1383" s="38"/>
      <c r="AD1383" s="38"/>
      <c r="AE1383" s="38"/>
      <c r="AF1383" s="38"/>
      <c r="AG1383" s="38"/>
      <c r="AH1383" s="38"/>
      <c r="AI1383" s="38">
        <v>34332</v>
      </c>
      <c r="AJ1383" s="38"/>
      <c r="AK1383" s="38"/>
      <c r="AL1383" s="38">
        <v>34332</v>
      </c>
      <c r="AM1383" s="38">
        <v>34332</v>
      </c>
      <c r="AN1383" s="38">
        <v>34332</v>
      </c>
      <c r="AO1383" s="38">
        <v>34332</v>
      </c>
      <c r="AP1383" s="38">
        <v>34332</v>
      </c>
      <c r="AQ1383" s="38">
        <v>34332</v>
      </c>
      <c r="AR1383" s="38">
        <v>34332</v>
      </c>
      <c r="AS1383" s="38">
        <v>34332</v>
      </c>
      <c r="AT1383" s="38">
        <v>34332</v>
      </c>
      <c r="AU1383" s="38">
        <v>34332</v>
      </c>
      <c r="AV1383" s="38">
        <v>34332</v>
      </c>
      <c r="AW1383" s="38">
        <v>34332</v>
      </c>
      <c r="AX1383" s="38">
        <v>34332</v>
      </c>
      <c r="AY1383" s="38">
        <v>34332</v>
      </c>
      <c r="AZ1383" s="38">
        <v>34332</v>
      </c>
      <c r="BA1383" s="38">
        <v>34332</v>
      </c>
      <c r="BB1383" s="38">
        <v>34332</v>
      </c>
      <c r="BC1383" s="38">
        <v>34332</v>
      </c>
      <c r="BD1383" s="38">
        <v>34332</v>
      </c>
      <c r="BE1383" s="38">
        <v>34332</v>
      </c>
      <c r="BF1383" s="38"/>
      <c r="BG1383" s="38"/>
      <c r="BH1383" s="38"/>
      <c r="BI1383" s="38"/>
      <c r="BJ1383" s="38"/>
      <c r="BK1383" s="38"/>
      <c r="BL1383" s="38"/>
      <c r="BM1383" s="38"/>
      <c r="BN1383" s="38"/>
      <c r="BO1383" s="38"/>
      <c r="BP1383" s="38"/>
      <c r="BQ1383" s="39"/>
      <c r="BR1383" s="39"/>
      <c r="BS1383" s="39"/>
      <c r="BT1383" s="39"/>
      <c r="BU1383" s="39"/>
      <c r="BV1383" s="39"/>
      <c r="BW1383" s="39"/>
      <c r="BX1383" s="39"/>
      <c r="BY1383" s="39"/>
      <c r="BZ1383" s="39"/>
      <c r="CA1383" s="39"/>
      <c r="CB1383" s="39"/>
      <c r="CF1383" s="18">
        <f t="shared" si="166"/>
        <v>789636</v>
      </c>
      <c r="CG1383" s="18">
        <f t="shared" si="164"/>
        <v>0</v>
      </c>
      <c r="CH1383" s="13">
        <f t="shared" si="165"/>
        <v>789636</v>
      </c>
      <c r="CI1383" s="13">
        <f t="shared" si="167"/>
        <v>912546.21070000005</v>
      </c>
      <c r="CJ1383" s="13">
        <f t="shared" si="168"/>
        <v>1702182.2107000002</v>
      </c>
      <c r="CK1383" s="13"/>
      <c r="CL1383" s="13">
        <f t="shared" si="169"/>
        <v>2122200.4900000002</v>
      </c>
      <c r="CN1383" t="s">
        <v>43</v>
      </c>
      <c r="CO1383" t="s">
        <v>213</v>
      </c>
      <c r="CP1383" t="s">
        <v>704</v>
      </c>
      <c r="CQ1383" t="s">
        <v>46</v>
      </c>
      <c r="CR1383" s="18">
        <f t="shared" si="170"/>
        <v>1702182.2107000002</v>
      </c>
    </row>
    <row r="1384" spans="1:96" x14ac:dyDescent="0.25">
      <c r="A1384" t="s">
        <v>387</v>
      </c>
      <c r="B1384" s="11" t="s">
        <v>1602</v>
      </c>
      <c r="D1384" s="21" t="s">
        <v>932</v>
      </c>
      <c r="E1384" s="11" t="s">
        <v>1604</v>
      </c>
      <c r="F1384" s="11" t="s">
        <v>439</v>
      </c>
      <c r="G1384" s="13">
        <v>34332</v>
      </c>
      <c r="H1384" s="13">
        <v>39825.119999999995</v>
      </c>
      <c r="I1384" s="14">
        <v>72</v>
      </c>
      <c r="J1384" s="15">
        <v>43586</v>
      </c>
      <c r="K1384" s="15">
        <v>45748</v>
      </c>
      <c r="L1384" s="13">
        <v>2122200.4900000002</v>
      </c>
      <c r="M1384" s="13">
        <v>912546.21070000005</v>
      </c>
      <c r="N1384" s="16">
        <v>0</v>
      </c>
      <c r="O1384" s="13"/>
      <c r="P1384" s="13">
        <v>34332</v>
      </c>
      <c r="Q1384" s="13">
        <v>34332</v>
      </c>
      <c r="R1384" s="13">
        <v>34332</v>
      </c>
      <c r="S1384" s="13">
        <v>34332</v>
      </c>
      <c r="T1384" s="13">
        <v>34332</v>
      </c>
      <c r="U1384" s="13">
        <v>34332</v>
      </c>
      <c r="V1384" s="25">
        <v>34332</v>
      </c>
      <c r="W1384" s="13"/>
      <c r="X1384" s="13"/>
      <c r="Y1384" s="13"/>
      <c r="Z1384" s="38">
        <v>34332</v>
      </c>
      <c r="AA1384" s="38"/>
      <c r="AB1384" s="38"/>
      <c r="AC1384" s="38"/>
      <c r="AD1384" s="38"/>
      <c r="AE1384" s="38"/>
      <c r="AF1384" s="38"/>
      <c r="AG1384" s="38"/>
      <c r="AH1384" s="38"/>
      <c r="AI1384" s="38">
        <v>34332</v>
      </c>
      <c r="AJ1384" s="38"/>
      <c r="AK1384" s="38"/>
      <c r="AL1384" s="38">
        <v>34332</v>
      </c>
      <c r="AM1384" s="38">
        <v>34332</v>
      </c>
      <c r="AN1384" s="38">
        <v>34332</v>
      </c>
      <c r="AO1384" s="38">
        <v>34332</v>
      </c>
      <c r="AP1384" s="38">
        <v>34332</v>
      </c>
      <c r="AQ1384" s="38">
        <v>34332</v>
      </c>
      <c r="AR1384" s="38">
        <v>34332</v>
      </c>
      <c r="AS1384" s="38">
        <v>34332</v>
      </c>
      <c r="AT1384" s="38">
        <v>34332</v>
      </c>
      <c r="AU1384" s="38">
        <v>34332</v>
      </c>
      <c r="AV1384" s="38">
        <v>34332</v>
      </c>
      <c r="AW1384" s="38">
        <v>34332</v>
      </c>
      <c r="AX1384" s="38">
        <v>34332</v>
      </c>
      <c r="AY1384" s="38">
        <v>34332</v>
      </c>
      <c r="AZ1384" s="38">
        <v>34332</v>
      </c>
      <c r="BA1384" s="38">
        <v>34332</v>
      </c>
      <c r="BB1384" s="38">
        <v>34332</v>
      </c>
      <c r="BC1384" s="38">
        <v>34332</v>
      </c>
      <c r="BD1384" s="38">
        <v>34332</v>
      </c>
      <c r="BE1384" s="38">
        <v>34332</v>
      </c>
      <c r="BF1384" s="38"/>
      <c r="BG1384" s="38"/>
      <c r="BH1384" s="38"/>
      <c r="BI1384" s="38"/>
      <c r="BJ1384" s="38"/>
      <c r="BK1384" s="38"/>
      <c r="BL1384" s="38"/>
      <c r="BM1384" s="38"/>
      <c r="BN1384" s="38"/>
      <c r="BO1384" s="38"/>
      <c r="BP1384" s="38"/>
      <c r="BQ1384" s="39"/>
      <c r="BR1384" s="39"/>
      <c r="BS1384" s="39"/>
      <c r="BT1384" s="39"/>
      <c r="BU1384" s="39"/>
      <c r="BV1384" s="39"/>
      <c r="BW1384" s="39"/>
      <c r="BX1384" s="39"/>
      <c r="BY1384" s="39"/>
      <c r="BZ1384" s="39"/>
      <c r="CA1384" s="39"/>
      <c r="CB1384" s="39"/>
      <c r="CF1384" s="18">
        <f t="shared" si="166"/>
        <v>789636</v>
      </c>
      <c r="CG1384" s="18">
        <f t="shared" si="164"/>
        <v>0</v>
      </c>
      <c r="CH1384" s="13">
        <f t="shared" si="165"/>
        <v>789636</v>
      </c>
      <c r="CI1384" s="13">
        <f t="shared" si="167"/>
        <v>912546.21070000005</v>
      </c>
      <c r="CJ1384" s="13">
        <f t="shared" si="168"/>
        <v>1702182.2107000002</v>
      </c>
      <c r="CK1384" s="13"/>
      <c r="CL1384" s="13">
        <f t="shared" si="169"/>
        <v>2122200.4900000002</v>
      </c>
      <c r="CN1384" t="s">
        <v>43</v>
      </c>
      <c r="CO1384" t="s">
        <v>213</v>
      </c>
      <c r="CP1384" t="s">
        <v>704</v>
      </c>
      <c r="CQ1384" t="s">
        <v>46</v>
      </c>
      <c r="CR1384" s="18">
        <f t="shared" si="170"/>
        <v>1702182.2107000002</v>
      </c>
    </row>
    <row r="1385" spans="1:96" x14ac:dyDescent="0.25">
      <c r="A1385" t="s">
        <v>387</v>
      </c>
      <c r="B1385" s="11" t="s">
        <v>1602</v>
      </c>
      <c r="D1385" s="21" t="s">
        <v>932</v>
      </c>
      <c r="E1385" s="11" t="s">
        <v>1605</v>
      </c>
      <c r="F1385" s="11" t="s">
        <v>439</v>
      </c>
      <c r="G1385" s="13">
        <v>34332</v>
      </c>
      <c r="H1385" s="13">
        <v>39825.119999999995</v>
      </c>
      <c r="I1385" s="14">
        <v>72</v>
      </c>
      <c r="J1385" s="15">
        <v>43586</v>
      </c>
      <c r="K1385" s="15">
        <v>45748</v>
      </c>
      <c r="L1385" s="13">
        <v>2122200.4900000002</v>
      </c>
      <c r="M1385" s="13">
        <v>912546.21070000005</v>
      </c>
      <c r="N1385" s="16">
        <v>0</v>
      </c>
      <c r="O1385" s="13"/>
      <c r="P1385" s="13">
        <v>34332</v>
      </c>
      <c r="Q1385" s="13">
        <v>34332</v>
      </c>
      <c r="R1385" s="13">
        <v>34332</v>
      </c>
      <c r="S1385" s="13">
        <v>34332</v>
      </c>
      <c r="T1385" s="13">
        <v>34332</v>
      </c>
      <c r="U1385" s="13">
        <v>34332</v>
      </c>
      <c r="V1385" s="25">
        <v>34332</v>
      </c>
      <c r="W1385" s="13"/>
      <c r="X1385" s="13"/>
      <c r="Y1385" s="13"/>
      <c r="Z1385" s="38">
        <v>34332</v>
      </c>
      <c r="AA1385" s="38"/>
      <c r="AB1385" s="38"/>
      <c r="AC1385" s="38"/>
      <c r="AD1385" s="38"/>
      <c r="AE1385" s="38"/>
      <c r="AF1385" s="38"/>
      <c r="AG1385" s="38"/>
      <c r="AH1385" s="38"/>
      <c r="AI1385" s="38">
        <v>34332</v>
      </c>
      <c r="AJ1385" s="38"/>
      <c r="AK1385" s="38"/>
      <c r="AL1385" s="38">
        <v>34332</v>
      </c>
      <c r="AM1385" s="38">
        <v>34332</v>
      </c>
      <c r="AN1385" s="38">
        <v>34332</v>
      </c>
      <c r="AO1385" s="38">
        <v>34332</v>
      </c>
      <c r="AP1385" s="38">
        <v>34332</v>
      </c>
      <c r="AQ1385" s="38">
        <v>34332</v>
      </c>
      <c r="AR1385" s="38">
        <v>34332</v>
      </c>
      <c r="AS1385" s="38">
        <v>34332</v>
      </c>
      <c r="AT1385" s="38">
        <v>34332</v>
      </c>
      <c r="AU1385" s="38">
        <v>34332</v>
      </c>
      <c r="AV1385" s="38">
        <v>34332</v>
      </c>
      <c r="AW1385" s="38">
        <v>34332</v>
      </c>
      <c r="AX1385" s="38">
        <v>34332</v>
      </c>
      <c r="AY1385" s="38">
        <v>34332</v>
      </c>
      <c r="AZ1385" s="38">
        <v>34332</v>
      </c>
      <c r="BA1385" s="38">
        <v>34332</v>
      </c>
      <c r="BB1385" s="38">
        <v>34332</v>
      </c>
      <c r="BC1385" s="38">
        <v>34332</v>
      </c>
      <c r="BD1385" s="38">
        <v>34332</v>
      </c>
      <c r="BE1385" s="38">
        <v>34332</v>
      </c>
      <c r="BF1385" s="38"/>
      <c r="BG1385" s="38"/>
      <c r="BH1385" s="38"/>
      <c r="BI1385" s="38"/>
      <c r="BJ1385" s="38"/>
      <c r="BK1385" s="38"/>
      <c r="BL1385" s="38"/>
      <c r="BM1385" s="38"/>
      <c r="BN1385" s="38"/>
      <c r="BO1385" s="38"/>
      <c r="BP1385" s="38"/>
      <c r="BQ1385" s="39"/>
      <c r="BR1385" s="39"/>
      <c r="BS1385" s="39"/>
      <c r="BT1385" s="39"/>
      <c r="BU1385" s="39"/>
      <c r="BV1385" s="39"/>
      <c r="BW1385" s="39"/>
      <c r="BX1385" s="39"/>
      <c r="BY1385" s="39"/>
      <c r="BZ1385" s="39"/>
      <c r="CA1385" s="39"/>
      <c r="CB1385" s="39"/>
      <c r="CF1385" s="18">
        <f t="shared" si="166"/>
        <v>789636</v>
      </c>
      <c r="CG1385" s="18">
        <f t="shared" si="164"/>
        <v>0</v>
      </c>
      <c r="CH1385" s="13">
        <f t="shared" si="165"/>
        <v>789636</v>
      </c>
      <c r="CI1385" s="13">
        <f t="shared" si="167"/>
        <v>912546.21070000005</v>
      </c>
      <c r="CJ1385" s="13">
        <f t="shared" si="168"/>
        <v>1702182.2107000002</v>
      </c>
      <c r="CK1385" s="13"/>
      <c r="CL1385" s="13">
        <f t="shared" si="169"/>
        <v>2122200.4900000002</v>
      </c>
      <c r="CN1385" t="s">
        <v>43</v>
      </c>
      <c r="CO1385" t="s">
        <v>213</v>
      </c>
      <c r="CP1385" t="s">
        <v>704</v>
      </c>
      <c r="CQ1385" t="s">
        <v>46</v>
      </c>
      <c r="CR1385" s="18">
        <f t="shared" si="170"/>
        <v>1702182.2107000002</v>
      </c>
    </row>
    <row r="1386" spans="1:96" x14ac:dyDescent="0.25">
      <c r="A1386" t="s">
        <v>387</v>
      </c>
      <c r="B1386" s="11" t="s">
        <v>1602</v>
      </c>
      <c r="D1386" s="21" t="s">
        <v>932</v>
      </c>
      <c r="E1386" s="11" t="s">
        <v>1606</v>
      </c>
      <c r="F1386" s="11" t="s">
        <v>439</v>
      </c>
      <c r="G1386" s="13">
        <v>34332</v>
      </c>
      <c r="H1386" s="13">
        <v>39825.119999999995</v>
      </c>
      <c r="I1386" s="14">
        <v>72</v>
      </c>
      <c r="J1386" s="15">
        <v>43586</v>
      </c>
      <c r="K1386" s="15">
        <v>45748</v>
      </c>
      <c r="L1386" s="13">
        <v>2122200.4900000002</v>
      </c>
      <c r="M1386" s="13">
        <v>912546.21070000005</v>
      </c>
      <c r="N1386" s="16">
        <v>0</v>
      </c>
      <c r="O1386" s="13"/>
      <c r="P1386" s="13">
        <v>34332</v>
      </c>
      <c r="Q1386" s="13">
        <v>34332</v>
      </c>
      <c r="R1386" s="13">
        <v>34332</v>
      </c>
      <c r="S1386" s="13">
        <v>34332</v>
      </c>
      <c r="T1386" s="13">
        <v>34332</v>
      </c>
      <c r="U1386" s="13">
        <v>34332</v>
      </c>
      <c r="V1386" s="25">
        <v>34332</v>
      </c>
      <c r="W1386" s="13"/>
      <c r="X1386" s="13"/>
      <c r="Y1386" s="13"/>
      <c r="Z1386" s="38">
        <v>34332</v>
      </c>
      <c r="AA1386" s="38"/>
      <c r="AB1386" s="38"/>
      <c r="AC1386" s="38"/>
      <c r="AD1386" s="38"/>
      <c r="AE1386" s="38"/>
      <c r="AF1386" s="38"/>
      <c r="AG1386" s="38"/>
      <c r="AH1386" s="38"/>
      <c r="AI1386" s="38">
        <v>34332</v>
      </c>
      <c r="AJ1386" s="38"/>
      <c r="AK1386" s="38"/>
      <c r="AL1386" s="38">
        <v>34332</v>
      </c>
      <c r="AM1386" s="38">
        <v>34332</v>
      </c>
      <c r="AN1386" s="38">
        <v>34332</v>
      </c>
      <c r="AO1386" s="38">
        <v>34332</v>
      </c>
      <c r="AP1386" s="38">
        <v>34332</v>
      </c>
      <c r="AQ1386" s="38">
        <v>34332</v>
      </c>
      <c r="AR1386" s="38">
        <v>34332</v>
      </c>
      <c r="AS1386" s="38">
        <v>34332</v>
      </c>
      <c r="AT1386" s="38">
        <v>34332</v>
      </c>
      <c r="AU1386" s="38">
        <v>34332</v>
      </c>
      <c r="AV1386" s="38">
        <v>34332</v>
      </c>
      <c r="AW1386" s="38">
        <v>34332</v>
      </c>
      <c r="AX1386" s="38">
        <v>34332</v>
      </c>
      <c r="AY1386" s="38">
        <v>34332</v>
      </c>
      <c r="AZ1386" s="38">
        <v>34332</v>
      </c>
      <c r="BA1386" s="38">
        <v>34332</v>
      </c>
      <c r="BB1386" s="38">
        <v>34332</v>
      </c>
      <c r="BC1386" s="38">
        <v>34332</v>
      </c>
      <c r="BD1386" s="38">
        <v>34332</v>
      </c>
      <c r="BE1386" s="38">
        <v>34332</v>
      </c>
      <c r="BF1386" s="38"/>
      <c r="BG1386" s="38"/>
      <c r="BH1386" s="38"/>
      <c r="BI1386" s="38"/>
      <c r="BJ1386" s="38"/>
      <c r="BK1386" s="38"/>
      <c r="BL1386" s="38"/>
      <c r="BM1386" s="38"/>
      <c r="BN1386" s="38"/>
      <c r="BO1386" s="38"/>
      <c r="BP1386" s="38"/>
      <c r="BQ1386" s="39"/>
      <c r="BR1386" s="39"/>
      <c r="BS1386" s="39"/>
      <c r="BT1386" s="39"/>
      <c r="BU1386" s="39"/>
      <c r="BV1386" s="39"/>
      <c r="BW1386" s="39"/>
      <c r="BX1386" s="39"/>
      <c r="BY1386" s="39"/>
      <c r="BZ1386" s="39"/>
      <c r="CA1386" s="39"/>
      <c r="CB1386" s="39"/>
      <c r="CF1386" s="18">
        <f t="shared" si="166"/>
        <v>789636</v>
      </c>
      <c r="CG1386" s="18">
        <f t="shared" si="164"/>
        <v>0</v>
      </c>
      <c r="CH1386" s="13">
        <f t="shared" si="165"/>
        <v>789636</v>
      </c>
      <c r="CI1386" s="13">
        <f t="shared" si="167"/>
        <v>912546.21070000005</v>
      </c>
      <c r="CJ1386" s="13">
        <f t="shared" si="168"/>
        <v>1702182.2107000002</v>
      </c>
      <c r="CK1386" s="13"/>
      <c r="CL1386" s="13">
        <f t="shared" si="169"/>
        <v>2122200.4900000002</v>
      </c>
      <c r="CN1386" t="s">
        <v>43</v>
      </c>
      <c r="CO1386" t="s">
        <v>213</v>
      </c>
      <c r="CP1386" t="s">
        <v>704</v>
      </c>
      <c r="CQ1386" t="s">
        <v>46</v>
      </c>
      <c r="CR1386" s="18">
        <f t="shared" si="170"/>
        <v>1702182.2107000002</v>
      </c>
    </row>
    <row r="1387" spans="1:96" x14ac:dyDescent="0.25">
      <c r="A1387" t="s">
        <v>387</v>
      </c>
      <c r="B1387" s="11" t="s">
        <v>1602</v>
      </c>
      <c r="D1387" s="21" t="s">
        <v>932</v>
      </c>
      <c r="E1387" s="11" t="s">
        <v>1607</v>
      </c>
      <c r="F1387" s="11" t="s">
        <v>439</v>
      </c>
      <c r="G1387" s="13">
        <v>34332</v>
      </c>
      <c r="H1387" s="13">
        <v>39825.119999999995</v>
      </c>
      <c r="I1387" s="14">
        <v>72</v>
      </c>
      <c r="J1387" s="15">
        <v>43586</v>
      </c>
      <c r="K1387" s="15">
        <v>45748</v>
      </c>
      <c r="L1387" s="13">
        <v>2122200.4900000002</v>
      </c>
      <c r="M1387" s="13">
        <v>912546.21070000005</v>
      </c>
      <c r="N1387" s="16">
        <v>0</v>
      </c>
      <c r="O1387" s="13"/>
      <c r="P1387" s="13">
        <v>34332</v>
      </c>
      <c r="Q1387" s="13">
        <v>34332</v>
      </c>
      <c r="R1387" s="13">
        <v>34332</v>
      </c>
      <c r="S1387" s="13">
        <v>34332</v>
      </c>
      <c r="T1387" s="13">
        <v>34332</v>
      </c>
      <c r="U1387" s="13">
        <v>34332</v>
      </c>
      <c r="V1387" s="25">
        <v>34332</v>
      </c>
      <c r="W1387" s="13"/>
      <c r="X1387" s="13"/>
      <c r="Y1387" s="13"/>
      <c r="Z1387" s="38">
        <v>34332</v>
      </c>
      <c r="AA1387" s="38"/>
      <c r="AB1387" s="38"/>
      <c r="AC1387" s="38"/>
      <c r="AD1387" s="38"/>
      <c r="AE1387" s="38"/>
      <c r="AF1387" s="38"/>
      <c r="AG1387" s="38"/>
      <c r="AH1387" s="38"/>
      <c r="AI1387" s="38">
        <v>34332</v>
      </c>
      <c r="AJ1387" s="38"/>
      <c r="AK1387" s="38"/>
      <c r="AL1387" s="38">
        <v>34332</v>
      </c>
      <c r="AM1387" s="38">
        <v>34332</v>
      </c>
      <c r="AN1387" s="38">
        <v>34332</v>
      </c>
      <c r="AO1387" s="38">
        <v>34332</v>
      </c>
      <c r="AP1387" s="38">
        <v>34332</v>
      </c>
      <c r="AQ1387" s="38">
        <v>34332</v>
      </c>
      <c r="AR1387" s="38">
        <v>34332</v>
      </c>
      <c r="AS1387" s="38">
        <v>34332</v>
      </c>
      <c r="AT1387" s="38">
        <v>34332</v>
      </c>
      <c r="AU1387" s="38">
        <v>34332</v>
      </c>
      <c r="AV1387" s="38">
        <v>34332</v>
      </c>
      <c r="AW1387" s="38">
        <v>34332</v>
      </c>
      <c r="AX1387" s="38">
        <v>34332</v>
      </c>
      <c r="AY1387" s="38">
        <v>34332</v>
      </c>
      <c r="AZ1387" s="38">
        <v>34332</v>
      </c>
      <c r="BA1387" s="38">
        <v>34332</v>
      </c>
      <c r="BB1387" s="38">
        <v>34332</v>
      </c>
      <c r="BC1387" s="38">
        <v>34332</v>
      </c>
      <c r="BD1387" s="38">
        <v>34332</v>
      </c>
      <c r="BE1387" s="38">
        <v>34332</v>
      </c>
      <c r="BF1387" s="38"/>
      <c r="BG1387" s="38"/>
      <c r="BH1387" s="38"/>
      <c r="BI1387" s="38"/>
      <c r="BJ1387" s="38"/>
      <c r="BK1387" s="38"/>
      <c r="BL1387" s="38"/>
      <c r="BM1387" s="38"/>
      <c r="BN1387" s="38"/>
      <c r="BO1387" s="38"/>
      <c r="BP1387" s="38"/>
      <c r="BQ1387" s="39"/>
      <c r="BR1387" s="39"/>
      <c r="BS1387" s="39"/>
      <c r="BT1387" s="39"/>
      <c r="BU1387" s="39"/>
      <c r="BV1387" s="39"/>
      <c r="BW1387" s="39"/>
      <c r="BX1387" s="39"/>
      <c r="BY1387" s="39"/>
      <c r="BZ1387" s="39"/>
      <c r="CA1387" s="39"/>
      <c r="CB1387" s="39"/>
      <c r="CF1387" s="18">
        <f t="shared" si="166"/>
        <v>789636</v>
      </c>
      <c r="CG1387" s="18">
        <f t="shared" si="164"/>
        <v>0</v>
      </c>
      <c r="CH1387" s="13">
        <f t="shared" si="165"/>
        <v>789636</v>
      </c>
      <c r="CI1387" s="13">
        <f t="shared" si="167"/>
        <v>912546.21070000005</v>
      </c>
      <c r="CJ1387" s="13">
        <f t="shared" si="168"/>
        <v>1702182.2107000002</v>
      </c>
      <c r="CK1387" s="13"/>
      <c r="CL1387" s="13">
        <f t="shared" si="169"/>
        <v>2122200.4900000002</v>
      </c>
      <c r="CN1387" t="s">
        <v>43</v>
      </c>
      <c r="CO1387" t="s">
        <v>213</v>
      </c>
      <c r="CP1387" t="s">
        <v>704</v>
      </c>
      <c r="CQ1387" t="s">
        <v>46</v>
      </c>
      <c r="CR1387" s="18">
        <f t="shared" si="170"/>
        <v>1702182.2107000002</v>
      </c>
    </row>
    <row r="1388" spans="1:96" x14ac:dyDescent="0.25">
      <c r="A1388" t="s">
        <v>387</v>
      </c>
      <c r="B1388" s="11" t="s">
        <v>1602</v>
      </c>
      <c r="D1388" s="21" t="s">
        <v>932</v>
      </c>
      <c r="E1388" s="11" t="s">
        <v>1608</v>
      </c>
      <c r="F1388" s="11" t="s">
        <v>439</v>
      </c>
      <c r="G1388" s="13">
        <v>34332</v>
      </c>
      <c r="H1388" s="13">
        <v>39825.119999999995</v>
      </c>
      <c r="I1388" s="14">
        <v>72</v>
      </c>
      <c r="J1388" s="15">
        <v>43586</v>
      </c>
      <c r="K1388" s="15">
        <v>45748</v>
      </c>
      <c r="L1388" s="13">
        <v>2122200.4900000002</v>
      </c>
      <c r="M1388" s="13">
        <v>912546.21070000005</v>
      </c>
      <c r="N1388" s="16">
        <v>0</v>
      </c>
      <c r="O1388" s="13"/>
      <c r="P1388" s="13">
        <v>34332</v>
      </c>
      <c r="Q1388" s="13">
        <v>34332</v>
      </c>
      <c r="R1388" s="13">
        <v>34332</v>
      </c>
      <c r="S1388" s="13">
        <v>34332</v>
      </c>
      <c r="T1388" s="13">
        <v>34332</v>
      </c>
      <c r="U1388" s="13">
        <v>34332</v>
      </c>
      <c r="V1388" s="25">
        <v>34332</v>
      </c>
      <c r="W1388" s="13"/>
      <c r="X1388" s="13"/>
      <c r="Y1388" s="13"/>
      <c r="Z1388" s="38">
        <v>34332</v>
      </c>
      <c r="AA1388" s="38"/>
      <c r="AB1388" s="38"/>
      <c r="AC1388" s="38"/>
      <c r="AD1388" s="38"/>
      <c r="AE1388" s="38"/>
      <c r="AF1388" s="38"/>
      <c r="AG1388" s="38"/>
      <c r="AH1388" s="38"/>
      <c r="AI1388" s="38">
        <v>34332</v>
      </c>
      <c r="AJ1388" s="38"/>
      <c r="AK1388" s="38"/>
      <c r="AL1388" s="38">
        <v>34332</v>
      </c>
      <c r="AM1388" s="38">
        <v>34332</v>
      </c>
      <c r="AN1388" s="38">
        <v>34332</v>
      </c>
      <c r="AO1388" s="38">
        <v>34332</v>
      </c>
      <c r="AP1388" s="38">
        <v>34332</v>
      </c>
      <c r="AQ1388" s="38">
        <v>34332</v>
      </c>
      <c r="AR1388" s="38">
        <v>34332</v>
      </c>
      <c r="AS1388" s="38">
        <v>34332</v>
      </c>
      <c r="AT1388" s="38">
        <v>34332</v>
      </c>
      <c r="AU1388" s="38">
        <v>34332</v>
      </c>
      <c r="AV1388" s="38">
        <v>34332</v>
      </c>
      <c r="AW1388" s="38">
        <v>34332</v>
      </c>
      <c r="AX1388" s="38">
        <v>34332</v>
      </c>
      <c r="AY1388" s="38">
        <v>34332</v>
      </c>
      <c r="AZ1388" s="38">
        <v>34332</v>
      </c>
      <c r="BA1388" s="38">
        <v>34332</v>
      </c>
      <c r="BB1388" s="38">
        <v>34332</v>
      </c>
      <c r="BC1388" s="38">
        <v>34332</v>
      </c>
      <c r="BD1388" s="38">
        <v>34332</v>
      </c>
      <c r="BE1388" s="38">
        <v>34332</v>
      </c>
      <c r="BF1388" s="38"/>
      <c r="BG1388" s="38"/>
      <c r="BH1388" s="38"/>
      <c r="BI1388" s="38"/>
      <c r="BJ1388" s="38"/>
      <c r="BK1388" s="38"/>
      <c r="BL1388" s="38"/>
      <c r="BM1388" s="38"/>
      <c r="BN1388" s="38"/>
      <c r="BO1388" s="38"/>
      <c r="BP1388" s="38"/>
      <c r="BQ1388" s="39"/>
      <c r="BR1388" s="39"/>
      <c r="BS1388" s="39"/>
      <c r="BT1388" s="39"/>
      <c r="BU1388" s="39"/>
      <c r="BV1388" s="39"/>
      <c r="BW1388" s="39"/>
      <c r="BX1388" s="39"/>
      <c r="BY1388" s="39"/>
      <c r="BZ1388" s="39"/>
      <c r="CA1388" s="39"/>
      <c r="CB1388" s="39"/>
      <c r="CF1388" s="18">
        <f t="shared" si="166"/>
        <v>789636</v>
      </c>
      <c r="CG1388" s="18">
        <f t="shared" si="164"/>
        <v>0</v>
      </c>
      <c r="CH1388" s="13">
        <f t="shared" si="165"/>
        <v>789636</v>
      </c>
      <c r="CI1388" s="13">
        <f t="shared" si="167"/>
        <v>912546.21070000005</v>
      </c>
      <c r="CJ1388" s="13">
        <f t="shared" si="168"/>
        <v>1702182.2107000002</v>
      </c>
      <c r="CK1388" s="13"/>
      <c r="CL1388" s="13">
        <f t="shared" si="169"/>
        <v>2122200.4900000002</v>
      </c>
      <c r="CN1388" t="s">
        <v>43</v>
      </c>
      <c r="CO1388" t="s">
        <v>213</v>
      </c>
      <c r="CP1388" t="s">
        <v>704</v>
      </c>
      <c r="CQ1388" t="s">
        <v>46</v>
      </c>
      <c r="CR1388" s="18">
        <f t="shared" si="170"/>
        <v>1702182.2107000002</v>
      </c>
    </row>
    <row r="1389" spans="1:96" x14ac:dyDescent="0.25">
      <c r="A1389" t="s">
        <v>387</v>
      </c>
      <c r="B1389" s="11" t="s">
        <v>1602</v>
      </c>
      <c r="D1389" s="21" t="s">
        <v>932</v>
      </c>
      <c r="E1389" s="11" t="s">
        <v>1609</v>
      </c>
      <c r="F1389" s="11" t="s">
        <v>439</v>
      </c>
      <c r="G1389" s="13">
        <v>34332</v>
      </c>
      <c r="H1389" s="13">
        <v>39825.119999999995</v>
      </c>
      <c r="I1389" s="14">
        <v>72</v>
      </c>
      <c r="J1389" s="15">
        <v>43586</v>
      </c>
      <c r="K1389" s="15">
        <v>45748</v>
      </c>
      <c r="L1389" s="13">
        <v>2122200.4900000002</v>
      </c>
      <c r="M1389" s="13">
        <v>912546.21070000005</v>
      </c>
      <c r="N1389" s="16">
        <v>0</v>
      </c>
      <c r="O1389" s="13"/>
      <c r="P1389" s="13">
        <v>34332</v>
      </c>
      <c r="Q1389" s="13">
        <v>34332</v>
      </c>
      <c r="R1389" s="13">
        <v>34332</v>
      </c>
      <c r="S1389" s="13">
        <v>34332</v>
      </c>
      <c r="T1389" s="13">
        <v>34332</v>
      </c>
      <c r="U1389" s="13">
        <v>34332</v>
      </c>
      <c r="V1389" s="25">
        <v>34332</v>
      </c>
      <c r="W1389" s="13"/>
      <c r="X1389" s="13"/>
      <c r="Y1389" s="13"/>
      <c r="Z1389" s="38">
        <v>34332</v>
      </c>
      <c r="AA1389" s="38"/>
      <c r="AB1389" s="38"/>
      <c r="AC1389" s="38"/>
      <c r="AD1389" s="38"/>
      <c r="AE1389" s="38"/>
      <c r="AF1389" s="38"/>
      <c r="AG1389" s="38"/>
      <c r="AH1389" s="38"/>
      <c r="AI1389" s="38">
        <v>34332</v>
      </c>
      <c r="AJ1389" s="38"/>
      <c r="AK1389" s="38"/>
      <c r="AL1389" s="38">
        <v>34332</v>
      </c>
      <c r="AM1389" s="38">
        <v>34332</v>
      </c>
      <c r="AN1389" s="38">
        <v>34332</v>
      </c>
      <c r="AO1389" s="38">
        <v>34332</v>
      </c>
      <c r="AP1389" s="38">
        <v>34332</v>
      </c>
      <c r="AQ1389" s="38">
        <v>34332</v>
      </c>
      <c r="AR1389" s="38">
        <v>34332</v>
      </c>
      <c r="AS1389" s="38">
        <v>34332</v>
      </c>
      <c r="AT1389" s="38">
        <v>34332</v>
      </c>
      <c r="AU1389" s="38">
        <v>34332</v>
      </c>
      <c r="AV1389" s="38">
        <v>34332</v>
      </c>
      <c r="AW1389" s="38">
        <v>34332</v>
      </c>
      <c r="AX1389" s="38">
        <v>34332</v>
      </c>
      <c r="AY1389" s="38">
        <v>34332</v>
      </c>
      <c r="AZ1389" s="38">
        <v>34332</v>
      </c>
      <c r="BA1389" s="38">
        <v>34332</v>
      </c>
      <c r="BB1389" s="38">
        <v>34332</v>
      </c>
      <c r="BC1389" s="38">
        <v>34332</v>
      </c>
      <c r="BD1389" s="38">
        <v>34332</v>
      </c>
      <c r="BE1389" s="38">
        <v>34332</v>
      </c>
      <c r="BF1389" s="38"/>
      <c r="BG1389" s="38"/>
      <c r="BH1389" s="38"/>
      <c r="BI1389" s="38"/>
      <c r="BJ1389" s="38"/>
      <c r="BK1389" s="38"/>
      <c r="BL1389" s="38"/>
      <c r="BM1389" s="38"/>
      <c r="BN1389" s="38"/>
      <c r="BO1389" s="38"/>
      <c r="BP1389" s="38"/>
      <c r="BQ1389" s="39"/>
      <c r="BR1389" s="39"/>
      <c r="BS1389" s="39"/>
      <c r="BT1389" s="39"/>
      <c r="BU1389" s="39"/>
      <c r="BV1389" s="39"/>
      <c r="BW1389" s="39"/>
      <c r="BX1389" s="39"/>
      <c r="BY1389" s="39"/>
      <c r="BZ1389" s="39"/>
      <c r="CA1389" s="39"/>
      <c r="CB1389" s="39"/>
      <c r="CF1389" s="18">
        <f t="shared" si="166"/>
        <v>789636</v>
      </c>
      <c r="CG1389" s="18">
        <f t="shared" si="164"/>
        <v>0</v>
      </c>
      <c r="CH1389" s="13">
        <f t="shared" si="165"/>
        <v>789636</v>
      </c>
      <c r="CI1389" s="13">
        <f t="shared" si="167"/>
        <v>912546.21070000005</v>
      </c>
      <c r="CJ1389" s="13">
        <f t="shared" si="168"/>
        <v>1702182.2107000002</v>
      </c>
      <c r="CK1389" s="13"/>
      <c r="CL1389" s="13">
        <f t="shared" si="169"/>
        <v>2122200.4900000002</v>
      </c>
      <c r="CN1389" t="s">
        <v>43</v>
      </c>
      <c r="CO1389" t="s">
        <v>213</v>
      </c>
      <c r="CP1389" t="s">
        <v>704</v>
      </c>
      <c r="CQ1389" t="s">
        <v>46</v>
      </c>
      <c r="CR1389" s="18">
        <f t="shared" si="170"/>
        <v>1702182.2107000002</v>
      </c>
    </row>
    <row r="1390" spans="1:96" x14ac:dyDescent="0.25">
      <c r="A1390" s="49" t="s">
        <v>387</v>
      </c>
      <c r="B1390" s="11" t="s">
        <v>1602</v>
      </c>
      <c r="C1390" s="49"/>
      <c r="D1390" s="21" t="s">
        <v>932</v>
      </c>
      <c r="E1390" s="11" t="s">
        <v>1610</v>
      </c>
      <c r="F1390" s="11" t="s">
        <v>439</v>
      </c>
      <c r="G1390" s="50">
        <v>34332</v>
      </c>
      <c r="H1390" s="13">
        <v>39825.119999999995</v>
      </c>
      <c r="I1390" s="14">
        <v>72</v>
      </c>
      <c r="J1390" s="15">
        <v>43586</v>
      </c>
      <c r="K1390" s="15">
        <v>45748</v>
      </c>
      <c r="L1390" s="13">
        <v>2122200.4900000002</v>
      </c>
      <c r="M1390" s="13">
        <v>912546.21070000005</v>
      </c>
      <c r="N1390" s="16">
        <v>0</v>
      </c>
      <c r="O1390" s="50"/>
      <c r="P1390" s="50">
        <v>34332</v>
      </c>
      <c r="Q1390" s="50">
        <v>34332</v>
      </c>
      <c r="R1390" s="50">
        <v>34332</v>
      </c>
      <c r="S1390" s="50">
        <v>34332</v>
      </c>
      <c r="T1390" s="50">
        <v>34332</v>
      </c>
      <c r="U1390" s="50">
        <v>34332</v>
      </c>
      <c r="V1390" s="51">
        <v>34332</v>
      </c>
      <c r="W1390" s="50"/>
      <c r="X1390" s="50"/>
      <c r="Y1390" s="50"/>
      <c r="Z1390" s="38">
        <v>34332</v>
      </c>
      <c r="AA1390" s="38"/>
      <c r="AB1390" s="38"/>
      <c r="AC1390" s="38"/>
      <c r="AD1390" s="38"/>
      <c r="AE1390" s="38"/>
      <c r="AF1390" s="38"/>
      <c r="AG1390" s="38"/>
      <c r="AH1390" s="38"/>
      <c r="AI1390" s="38">
        <v>34332</v>
      </c>
      <c r="AJ1390" s="38"/>
      <c r="AK1390" s="38"/>
      <c r="AL1390" s="38">
        <v>34332</v>
      </c>
      <c r="AM1390" s="38">
        <v>34332</v>
      </c>
      <c r="AN1390" s="38">
        <v>34332</v>
      </c>
      <c r="AO1390" s="38">
        <v>34332</v>
      </c>
      <c r="AP1390" s="38">
        <v>34332</v>
      </c>
      <c r="AQ1390" s="38">
        <v>34332</v>
      </c>
      <c r="AR1390" s="38">
        <v>34332</v>
      </c>
      <c r="AS1390" s="38">
        <v>34332</v>
      </c>
      <c r="AT1390" s="38">
        <v>34332</v>
      </c>
      <c r="AU1390" s="38">
        <v>34332</v>
      </c>
      <c r="AV1390" s="38">
        <v>34332</v>
      </c>
      <c r="AW1390" s="38">
        <v>34332</v>
      </c>
      <c r="AX1390" s="38">
        <v>34332</v>
      </c>
      <c r="AY1390" s="38">
        <v>34332</v>
      </c>
      <c r="AZ1390" s="38">
        <v>34332</v>
      </c>
      <c r="BA1390" s="38">
        <v>34332</v>
      </c>
      <c r="BB1390" s="38">
        <v>34332</v>
      </c>
      <c r="BC1390" s="38">
        <v>34332</v>
      </c>
      <c r="BD1390" s="38">
        <v>34332</v>
      </c>
      <c r="BE1390" s="38">
        <v>34332</v>
      </c>
      <c r="BF1390" s="38"/>
      <c r="BG1390" s="38"/>
      <c r="BH1390" s="38"/>
      <c r="BI1390" s="38"/>
      <c r="BJ1390" s="38"/>
      <c r="BK1390" s="38"/>
      <c r="BL1390" s="38"/>
      <c r="BM1390" s="38"/>
      <c r="BN1390" s="38"/>
      <c r="BO1390" s="38"/>
      <c r="BP1390" s="38"/>
      <c r="BQ1390" s="39"/>
      <c r="BR1390" s="39"/>
      <c r="BS1390" s="39"/>
      <c r="BT1390" s="39"/>
      <c r="BU1390" s="39"/>
      <c r="BV1390" s="39"/>
      <c r="BW1390" s="39"/>
      <c r="BX1390" s="39"/>
      <c r="BY1390" s="39"/>
      <c r="BZ1390" s="39"/>
      <c r="CA1390" s="39"/>
      <c r="CB1390" s="39"/>
      <c r="CF1390" s="18">
        <f t="shared" si="166"/>
        <v>789636</v>
      </c>
      <c r="CG1390" s="18">
        <f t="shared" si="164"/>
        <v>0</v>
      </c>
      <c r="CH1390" s="13">
        <f t="shared" si="165"/>
        <v>789636</v>
      </c>
      <c r="CI1390" s="13">
        <f t="shared" si="167"/>
        <v>912546.21070000005</v>
      </c>
      <c r="CJ1390" s="13">
        <f t="shared" si="168"/>
        <v>1702182.2107000002</v>
      </c>
      <c r="CK1390" s="13"/>
      <c r="CL1390" s="13">
        <f t="shared" si="169"/>
        <v>2122200.4900000002</v>
      </c>
      <c r="CN1390" t="s">
        <v>43</v>
      </c>
      <c r="CO1390" t="s">
        <v>213</v>
      </c>
      <c r="CP1390" t="s">
        <v>704</v>
      </c>
      <c r="CQ1390" t="s">
        <v>46</v>
      </c>
      <c r="CR1390" s="18">
        <f t="shared" si="170"/>
        <v>1702182.2107000002</v>
      </c>
    </row>
    <row r="1391" spans="1:96" x14ac:dyDescent="0.25">
      <c r="A1391" t="s">
        <v>387</v>
      </c>
      <c r="B1391" s="11" t="s">
        <v>1602</v>
      </c>
      <c r="D1391" s="21" t="s">
        <v>932</v>
      </c>
      <c r="E1391" s="11" t="s">
        <v>1611</v>
      </c>
      <c r="F1391" s="11" t="s">
        <v>439</v>
      </c>
      <c r="G1391" s="13">
        <v>34332</v>
      </c>
      <c r="H1391" s="13">
        <v>39825.119999999995</v>
      </c>
      <c r="I1391" s="14">
        <v>72</v>
      </c>
      <c r="J1391" s="15">
        <v>43586</v>
      </c>
      <c r="K1391" s="15">
        <v>45748</v>
      </c>
      <c r="L1391" s="13">
        <v>2122200.4900000002</v>
      </c>
      <c r="M1391" s="13">
        <v>912546.21070000005</v>
      </c>
      <c r="N1391" s="16">
        <v>0</v>
      </c>
      <c r="O1391" s="13"/>
      <c r="P1391" s="13">
        <v>34332</v>
      </c>
      <c r="Q1391" s="13">
        <v>34332</v>
      </c>
      <c r="R1391" s="13">
        <v>34332</v>
      </c>
      <c r="S1391" s="13">
        <v>34332</v>
      </c>
      <c r="T1391" s="13">
        <v>34332</v>
      </c>
      <c r="U1391" s="13">
        <v>34332</v>
      </c>
      <c r="V1391" s="25">
        <v>34332</v>
      </c>
      <c r="W1391" s="13"/>
      <c r="X1391" s="13"/>
      <c r="Y1391" s="13"/>
      <c r="Z1391" s="38">
        <v>34332</v>
      </c>
      <c r="AA1391" s="38"/>
      <c r="AB1391" s="38"/>
      <c r="AC1391" s="38"/>
      <c r="AD1391" s="38"/>
      <c r="AE1391" s="38"/>
      <c r="AF1391" s="38"/>
      <c r="AG1391" s="38"/>
      <c r="AH1391" s="38"/>
      <c r="AI1391" s="38">
        <v>34332</v>
      </c>
      <c r="AJ1391" s="38"/>
      <c r="AK1391" s="38"/>
      <c r="AL1391" s="38">
        <v>34332</v>
      </c>
      <c r="AM1391" s="38">
        <v>34332</v>
      </c>
      <c r="AN1391" s="38">
        <v>34332</v>
      </c>
      <c r="AO1391" s="38">
        <v>34332</v>
      </c>
      <c r="AP1391" s="38">
        <v>34332</v>
      </c>
      <c r="AQ1391" s="38">
        <v>34332</v>
      </c>
      <c r="AR1391" s="38">
        <v>34332</v>
      </c>
      <c r="AS1391" s="38">
        <v>34332</v>
      </c>
      <c r="AT1391" s="38">
        <v>34332</v>
      </c>
      <c r="AU1391" s="38">
        <v>34332</v>
      </c>
      <c r="AV1391" s="38">
        <v>34332</v>
      </c>
      <c r="AW1391" s="38">
        <v>34332</v>
      </c>
      <c r="AX1391" s="38">
        <v>34332</v>
      </c>
      <c r="AY1391" s="38">
        <v>34332</v>
      </c>
      <c r="AZ1391" s="38">
        <v>34332</v>
      </c>
      <c r="BA1391" s="38">
        <v>34332</v>
      </c>
      <c r="BB1391" s="38">
        <v>34332</v>
      </c>
      <c r="BC1391" s="38">
        <v>34332</v>
      </c>
      <c r="BD1391" s="38">
        <v>34332</v>
      </c>
      <c r="BE1391" s="38">
        <v>34332</v>
      </c>
      <c r="BF1391" s="38"/>
      <c r="BG1391" s="38"/>
      <c r="BH1391" s="38"/>
      <c r="BI1391" s="38"/>
      <c r="BJ1391" s="38"/>
      <c r="BK1391" s="38"/>
      <c r="BL1391" s="38"/>
      <c r="BM1391" s="38"/>
      <c r="BN1391" s="38"/>
      <c r="BO1391" s="38"/>
      <c r="BP1391" s="38"/>
      <c r="BQ1391" s="39"/>
      <c r="BR1391" s="39"/>
      <c r="BS1391" s="39"/>
      <c r="BT1391" s="39"/>
      <c r="BU1391" s="39"/>
      <c r="BV1391" s="39"/>
      <c r="BW1391" s="39"/>
      <c r="BX1391" s="39"/>
      <c r="BY1391" s="39"/>
      <c r="BZ1391" s="39"/>
      <c r="CA1391" s="39"/>
      <c r="CB1391" s="39"/>
      <c r="CF1391" s="18">
        <f t="shared" si="166"/>
        <v>789636</v>
      </c>
      <c r="CG1391" s="18">
        <f t="shared" si="164"/>
        <v>0</v>
      </c>
      <c r="CH1391" s="13">
        <f t="shared" si="165"/>
        <v>789636</v>
      </c>
      <c r="CI1391" s="13">
        <f t="shared" si="167"/>
        <v>912546.21070000005</v>
      </c>
      <c r="CJ1391" s="13">
        <f t="shared" si="168"/>
        <v>1702182.2107000002</v>
      </c>
      <c r="CK1391" s="13"/>
      <c r="CL1391" s="13">
        <f t="shared" si="169"/>
        <v>2122200.4900000002</v>
      </c>
      <c r="CN1391" t="s">
        <v>43</v>
      </c>
      <c r="CO1391" t="s">
        <v>213</v>
      </c>
      <c r="CP1391" t="s">
        <v>704</v>
      </c>
      <c r="CQ1391" t="s">
        <v>46</v>
      </c>
      <c r="CR1391" s="18">
        <f t="shared" si="170"/>
        <v>1702182.2107000002</v>
      </c>
    </row>
    <row r="1392" spans="1:96" x14ac:dyDescent="0.25">
      <c r="A1392" t="s">
        <v>387</v>
      </c>
      <c r="B1392" s="11" t="s">
        <v>1602</v>
      </c>
      <c r="D1392" s="21" t="s">
        <v>932</v>
      </c>
      <c r="E1392" s="11" t="s">
        <v>1612</v>
      </c>
      <c r="F1392" s="11" t="s">
        <v>439</v>
      </c>
      <c r="G1392" s="13">
        <v>34332</v>
      </c>
      <c r="H1392" s="13">
        <v>39825.119999999995</v>
      </c>
      <c r="I1392" s="14">
        <v>72</v>
      </c>
      <c r="J1392" s="15">
        <v>43586</v>
      </c>
      <c r="K1392" s="15">
        <v>45748</v>
      </c>
      <c r="L1392" s="13">
        <v>2122200.4900000002</v>
      </c>
      <c r="M1392" s="13">
        <v>912546.21070000005</v>
      </c>
      <c r="N1392" s="16">
        <v>0</v>
      </c>
      <c r="O1392" s="13"/>
      <c r="P1392" s="13">
        <v>34332</v>
      </c>
      <c r="Q1392" s="13">
        <v>34332</v>
      </c>
      <c r="R1392" s="13">
        <v>34332</v>
      </c>
      <c r="S1392" s="13">
        <v>34332</v>
      </c>
      <c r="T1392" s="13">
        <v>34332</v>
      </c>
      <c r="U1392" s="13">
        <v>34332</v>
      </c>
      <c r="V1392" s="25">
        <v>34332</v>
      </c>
      <c r="W1392" s="13"/>
      <c r="X1392" s="13"/>
      <c r="Y1392" s="13"/>
      <c r="Z1392" s="38">
        <v>34332</v>
      </c>
      <c r="AA1392" s="38"/>
      <c r="AB1392" s="38"/>
      <c r="AC1392" s="38"/>
      <c r="AD1392" s="38"/>
      <c r="AE1392" s="38"/>
      <c r="AF1392" s="38"/>
      <c r="AG1392" s="38"/>
      <c r="AH1392" s="38"/>
      <c r="AI1392" s="38">
        <v>34332</v>
      </c>
      <c r="AJ1392" s="38"/>
      <c r="AK1392" s="38"/>
      <c r="AL1392" s="38">
        <v>34332</v>
      </c>
      <c r="AM1392" s="38">
        <v>34332</v>
      </c>
      <c r="AN1392" s="38">
        <v>34332</v>
      </c>
      <c r="AO1392" s="38">
        <v>34332</v>
      </c>
      <c r="AP1392" s="38">
        <v>34332</v>
      </c>
      <c r="AQ1392" s="38">
        <v>34332</v>
      </c>
      <c r="AR1392" s="38">
        <v>34332</v>
      </c>
      <c r="AS1392" s="38">
        <v>34332</v>
      </c>
      <c r="AT1392" s="38">
        <v>34332</v>
      </c>
      <c r="AU1392" s="38">
        <v>34332</v>
      </c>
      <c r="AV1392" s="38">
        <v>34332</v>
      </c>
      <c r="AW1392" s="38">
        <v>34332</v>
      </c>
      <c r="AX1392" s="38">
        <v>34332</v>
      </c>
      <c r="AY1392" s="38">
        <v>34332</v>
      </c>
      <c r="AZ1392" s="38">
        <v>34332</v>
      </c>
      <c r="BA1392" s="38">
        <v>34332</v>
      </c>
      <c r="BB1392" s="38">
        <v>34332</v>
      </c>
      <c r="BC1392" s="38">
        <v>34332</v>
      </c>
      <c r="BD1392" s="38">
        <v>34332</v>
      </c>
      <c r="BE1392" s="38">
        <v>34332</v>
      </c>
      <c r="BF1392" s="38"/>
      <c r="BG1392" s="38"/>
      <c r="BH1392" s="38"/>
      <c r="BI1392" s="38"/>
      <c r="BJ1392" s="38"/>
      <c r="BK1392" s="38"/>
      <c r="BL1392" s="38"/>
      <c r="BM1392" s="38"/>
      <c r="BN1392" s="38"/>
      <c r="BO1392" s="38"/>
      <c r="BP1392" s="38"/>
      <c r="BQ1392" s="39"/>
      <c r="BR1392" s="39"/>
      <c r="BS1392" s="39"/>
      <c r="BT1392" s="39"/>
      <c r="BU1392" s="39"/>
      <c r="BV1392" s="39"/>
      <c r="BW1392" s="39"/>
      <c r="BX1392" s="39"/>
      <c r="BY1392" s="39"/>
      <c r="BZ1392" s="39"/>
      <c r="CA1392" s="39"/>
      <c r="CB1392" s="39"/>
      <c r="CF1392" s="18">
        <f t="shared" si="166"/>
        <v>789636</v>
      </c>
      <c r="CG1392" s="18">
        <f t="shared" si="164"/>
        <v>0</v>
      </c>
      <c r="CH1392" s="13">
        <f t="shared" si="165"/>
        <v>789636</v>
      </c>
      <c r="CI1392" s="13">
        <f t="shared" si="167"/>
        <v>912546.21070000005</v>
      </c>
      <c r="CJ1392" s="13">
        <f t="shared" si="168"/>
        <v>1702182.2107000002</v>
      </c>
      <c r="CK1392" s="13"/>
      <c r="CL1392" s="13">
        <f t="shared" si="169"/>
        <v>2122200.4900000002</v>
      </c>
      <c r="CN1392" t="s">
        <v>43</v>
      </c>
      <c r="CO1392" t="s">
        <v>213</v>
      </c>
      <c r="CP1392" t="s">
        <v>704</v>
      </c>
      <c r="CQ1392" t="s">
        <v>46</v>
      </c>
      <c r="CR1392" s="18">
        <f t="shared" si="170"/>
        <v>1702182.2107000002</v>
      </c>
    </row>
    <row r="1393" spans="1:96" x14ac:dyDescent="0.25">
      <c r="A1393" t="s">
        <v>387</v>
      </c>
      <c r="B1393" s="11" t="s">
        <v>1602</v>
      </c>
      <c r="D1393" s="21" t="s">
        <v>932</v>
      </c>
      <c r="E1393" s="11" t="s">
        <v>1613</v>
      </c>
      <c r="F1393" s="11" t="s">
        <v>439</v>
      </c>
      <c r="G1393" s="13">
        <v>34332</v>
      </c>
      <c r="H1393" s="13">
        <v>39825.119999999995</v>
      </c>
      <c r="I1393" s="14">
        <v>72</v>
      </c>
      <c r="J1393" s="15">
        <v>43586</v>
      </c>
      <c r="K1393" s="15">
        <v>45748</v>
      </c>
      <c r="L1393" s="13">
        <v>2122200.4900000002</v>
      </c>
      <c r="M1393" s="13">
        <v>912546.21070000005</v>
      </c>
      <c r="N1393" s="16">
        <v>0</v>
      </c>
      <c r="O1393" s="13"/>
      <c r="P1393" s="13">
        <v>34332</v>
      </c>
      <c r="Q1393" s="13">
        <v>34332</v>
      </c>
      <c r="R1393" s="13">
        <v>34332</v>
      </c>
      <c r="S1393" s="13">
        <v>34332</v>
      </c>
      <c r="T1393" s="13">
        <v>34332</v>
      </c>
      <c r="U1393" s="13">
        <v>34332</v>
      </c>
      <c r="V1393" s="25">
        <v>34332</v>
      </c>
      <c r="W1393" s="13"/>
      <c r="X1393" s="13"/>
      <c r="Y1393" s="13"/>
      <c r="Z1393" s="38">
        <v>34332</v>
      </c>
      <c r="AA1393" s="38"/>
      <c r="AB1393" s="38"/>
      <c r="AC1393" s="38"/>
      <c r="AD1393" s="38"/>
      <c r="AE1393" s="38"/>
      <c r="AF1393" s="38"/>
      <c r="AG1393" s="38"/>
      <c r="AH1393" s="38"/>
      <c r="AI1393" s="38">
        <v>34332</v>
      </c>
      <c r="AJ1393" s="38"/>
      <c r="AK1393" s="38"/>
      <c r="AL1393" s="38">
        <v>34332</v>
      </c>
      <c r="AM1393" s="38">
        <v>34332</v>
      </c>
      <c r="AN1393" s="38">
        <v>34332</v>
      </c>
      <c r="AO1393" s="38">
        <v>34332</v>
      </c>
      <c r="AP1393" s="38">
        <v>34332</v>
      </c>
      <c r="AQ1393" s="38">
        <v>34332</v>
      </c>
      <c r="AR1393" s="38">
        <v>34332</v>
      </c>
      <c r="AS1393" s="38">
        <v>34332</v>
      </c>
      <c r="AT1393" s="38">
        <v>34332</v>
      </c>
      <c r="AU1393" s="38">
        <v>34332</v>
      </c>
      <c r="AV1393" s="38">
        <v>34332</v>
      </c>
      <c r="AW1393" s="38">
        <v>34332</v>
      </c>
      <c r="AX1393" s="38">
        <v>34332</v>
      </c>
      <c r="AY1393" s="38">
        <v>34332</v>
      </c>
      <c r="AZ1393" s="38">
        <v>34332</v>
      </c>
      <c r="BA1393" s="38">
        <v>34332</v>
      </c>
      <c r="BB1393" s="38">
        <v>34332</v>
      </c>
      <c r="BC1393" s="38">
        <v>34332</v>
      </c>
      <c r="BD1393" s="38">
        <v>34332</v>
      </c>
      <c r="BE1393" s="38">
        <v>34332</v>
      </c>
      <c r="BF1393" s="38"/>
      <c r="BG1393" s="38"/>
      <c r="BH1393" s="38"/>
      <c r="BI1393" s="38"/>
      <c r="BJ1393" s="38"/>
      <c r="BK1393" s="38"/>
      <c r="BL1393" s="38"/>
      <c r="BM1393" s="38"/>
      <c r="BN1393" s="38"/>
      <c r="BO1393" s="38"/>
      <c r="BP1393" s="38"/>
      <c r="BQ1393" s="39"/>
      <c r="BR1393" s="39"/>
      <c r="BS1393" s="39"/>
      <c r="BT1393" s="39"/>
      <c r="BU1393" s="39"/>
      <c r="BV1393" s="39"/>
      <c r="BW1393" s="39"/>
      <c r="BX1393" s="39"/>
      <c r="BY1393" s="39"/>
      <c r="BZ1393" s="39"/>
      <c r="CA1393" s="39"/>
      <c r="CB1393" s="39"/>
      <c r="CF1393" s="18">
        <f t="shared" si="166"/>
        <v>789636</v>
      </c>
      <c r="CG1393" s="18">
        <f t="shared" si="164"/>
        <v>0</v>
      </c>
      <c r="CH1393" s="13">
        <f t="shared" si="165"/>
        <v>789636</v>
      </c>
      <c r="CI1393" s="13">
        <f t="shared" si="167"/>
        <v>912546.21070000005</v>
      </c>
      <c r="CJ1393" s="13">
        <f t="shared" si="168"/>
        <v>1702182.2107000002</v>
      </c>
      <c r="CK1393" s="13"/>
      <c r="CL1393" s="13">
        <f t="shared" si="169"/>
        <v>2122200.4900000002</v>
      </c>
      <c r="CN1393" t="s">
        <v>43</v>
      </c>
      <c r="CO1393" t="s">
        <v>213</v>
      </c>
      <c r="CP1393" t="s">
        <v>704</v>
      </c>
      <c r="CQ1393" t="s">
        <v>46</v>
      </c>
      <c r="CR1393" s="18">
        <f t="shared" si="170"/>
        <v>1702182.2107000002</v>
      </c>
    </row>
    <row r="1394" spans="1:96" x14ac:dyDescent="0.25">
      <c r="A1394" t="s">
        <v>387</v>
      </c>
      <c r="B1394" s="11" t="s">
        <v>1602</v>
      </c>
      <c r="D1394" s="21" t="s">
        <v>932</v>
      </c>
      <c r="E1394" s="11" t="s">
        <v>1614</v>
      </c>
      <c r="F1394" s="11" t="s">
        <v>439</v>
      </c>
      <c r="G1394" s="13">
        <v>34332</v>
      </c>
      <c r="H1394" s="13">
        <v>39825.119999999995</v>
      </c>
      <c r="I1394" s="14">
        <v>72</v>
      </c>
      <c r="J1394" s="15">
        <v>43586</v>
      </c>
      <c r="K1394" s="15">
        <v>45748</v>
      </c>
      <c r="L1394" s="13">
        <v>2122200.4900000002</v>
      </c>
      <c r="M1394" s="13">
        <v>912546.21070000005</v>
      </c>
      <c r="N1394" s="16">
        <v>0</v>
      </c>
      <c r="O1394" s="13"/>
      <c r="P1394" s="13">
        <v>34332</v>
      </c>
      <c r="Q1394" s="13">
        <v>34332</v>
      </c>
      <c r="R1394" s="13">
        <v>34332</v>
      </c>
      <c r="S1394" s="13">
        <v>34332</v>
      </c>
      <c r="T1394" s="13">
        <v>34332</v>
      </c>
      <c r="U1394" s="13">
        <v>34332</v>
      </c>
      <c r="V1394" s="25">
        <v>34332</v>
      </c>
      <c r="W1394" s="13"/>
      <c r="X1394" s="13"/>
      <c r="Y1394" s="13"/>
      <c r="Z1394" s="38">
        <v>34332</v>
      </c>
      <c r="AA1394" s="38"/>
      <c r="AB1394" s="38"/>
      <c r="AC1394" s="38"/>
      <c r="AD1394" s="38"/>
      <c r="AE1394" s="38"/>
      <c r="AF1394" s="38"/>
      <c r="AG1394" s="38"/>
      <c r="AH1394" s="38"/>
      <c r="AI1394" s="38">
        <v>34332</v>
      </c>
      <c r="AJ1394" s="38"/>
      <c r="AK1394" s="38"/>
      <c r="AL1394" s="38">
        <v>34332</v>
      </c>
      <c r="AM1394" s="38">
        <v>34332</v>
      </c>
      <c r="AN1394" s="38">
        <v>34332</v>
      </c>
      <c r="AO1394" s="38">
        <v>34332</v>
      </c>
      <c r="AP1394" s="38">
        <v>34332</v>
      </c>
      <c r="AQ1394" s="38">
        <v>34332</v>
      </c>
      <c r="AR1394" s="38">
        <v>34332</v>
      </c>
      <c r="AS1394" s="38">
        <v>34332</v>
      </c>
      <c r="AT1394" s="38">
        <v>34332</v>
      </c>
      <c r="AU1394" s="38">
        <v>34332</v>
      </c>
      <c r="AV1394" s="38">
        <v>34332</v>
      </c>
      <c r="AW1394" s="38">
        <v>34332</v>
      </c>
      <c r="AX1394" s="38">
        <v>34332</v>
      </c>
      <c r="AY1394" s="38">
        <v>34332</v>
      </c>
      <c r="AZ1394" s="38">
        <v>34332</v>
      </c>
      <c r="BA1394" s="38">
        <v>34332</v>
      </c>
      <c r="BB1394" s="38">
        <v>34332</v>
      </c>
      <c r="BC1394" s="38">
        <v>34332</v>
      </c>
      <c r="BD1394" s="38">
        <v>34332</v>
      </c>
      <c r="BE1394" s="38">
        <v>34332</v>
      </c>
      <c r="BF1394" s="38"/>
      <c r="BG1394" s="38"/>
      <c r="BH1394" s="38"/>
      <c r="BI1394" s="38"/>
      <c r="BJ1394" s="38"/>
      <c r="BK1394" s="38"/>
      <c r="BL1394" s="38"/>
      <c r="BM1394" s="38"/>
      <c r="BN1394" s="38"/>
      <c r="BO1394" s="38"/>
      <c r="BP1394" s="38"/>
      <c r="BQ1394" s="39"/>
      <c r="BR1394" s="39"/>
      <c r="BS1394" s="39"/>
      <c r="BT1394" s="39"/>
      <c r="BU1394" s="39"/>
      <c r="BV1394" s="39"/>
      <c r="BW1394" s="39"/>
      <c r="BX1394" s="39"/>
      <c r="BY1394" s="39"/>
      <c r="BZ1394" s="39"/>
      <c r="CA1394" s="39"/>
      <c r="CB1394" s="39"/>
      <c r="CF1394" s="18">
        <f t="shared" si="166"/>
        <v>789636</v>
      </c>
      <c r="CG1394" s="18">
        <f t="shared" si="164"/>
        <v>0</v>
      </c>
      <c r="CH1394" s="13">
        <f t="shared" si="165"/>
        <v>789636</v>
      </c>
      <c r="CI1394" s="13">
        <f t="shared" si="167"/>
        <v>912546.21070000005</v>
      </c>
      <c r="CJ1394" s="13">
        <f t="shared" si="168"/>
        <v>1702182.2107000002</v>
      </c>
      <c r="CK1394" s="13"/>
      <c r="CL1394" s="13">
        <f t="shared" si="169"/>
        <v>2122200.4900000002</v>
      </c>
      <c r="CN1394" t="s">
        <v>43</v>
      </c>
      <c r="CO1394" t="s">
        <v>213</v>
      </c>
      <c r="CP1394" t="s">
        <v>704</v>
      </c>
      <c r="CQ1394" t="s">
        <v>46</v>
      </c>
      <c r="CR1394" s="18">
        <f t="shared" si="170"/>
        <v>1702182.2107000002</v>
      </c>
    </row>
    <row r="1395" spans="1:96" x14ac:dyDescent="0.25">
      <c r="A1395" t="s">
        <v>387</v>
      </c>
      <c r="B1395" s="11" t="s">
        <v>1602</v>
      </c>
      <c r="D1395" s="21" t="s">
        <v>932</v>
      </c>
      <c r="E1395" s="11" t="s">
        <v>1615</v>
      </c>
      <c r="F1395" s="11" t="s">
        <v>439</v>
      </c>
      <c r="G1395" s="13">
        <v>34332</v>
      </c>
      <c r="H1395" s="13">
        <v>39825.119999999995</v>
      </c>
      <c r="I1395" s="14">
        <v>72</v>
      </c>
      <c r="J1395" s="15">
        <v>43586</v>
      </c>
      <c r="K1395" s="15">
        <v>45748</v>
      </c>
      <c r="L1395" s="13">
        <v>2122200.4900000002</v>
      </c>
      <c r="M1395" s="13">
        <v>912546.21070000005</v>
      </c>
      <c r="N1395" s="16">
        <v>0</v>
      </c>
      <c r="O1395" s="13"/>
      <c r="P1395" s="13">
        <v>34332</v>
      </c>
      <c r="Q1395" s="13">
        <v>34332</v>
      </c>
      <c r="R1395" s="13">
        <v>34332</v>
      </c>
      <c r="S1395" s="13">
        <v>34332</v>
      </c>
      <c r="T1395" s="13">
        <v>34332</v>
      </c>
      <c r="U1395" s="13">
        <v>34332</v>
      </c>
      <c r="V1395" s="25">
        <v>34332</v>
      </c>
      <c r="W1395" s="13"/>
      <c r="X1395" s="13"/>
      <c r="Y1395" s="13"/>
      <c r="Z1395" s="38">
        <v>34332</v>
      </c>
      <c r="AA1395" s="38"/>
      <c r="AB1395" s="38"/>
      <c r="AC1395" s="38"/>
      <c r="AD1395" s="38"/>
      <c r="AE1395" s="38"/>
      <c r="AF1395" s="38"/>
      <c r="AG1395" s="38"/>
      <c r="AH1395" s="38"/>
      <c r="AI1395" s="38">
        <v>34332</v>
      </c>
      <c r="AJ1395" s="38"/>
      <c r="AK1395" s="38"/>
      <c r="AL1395" s="38">
        <v>34332</v>
      </c>
      <c r="AM1395" s="38">
        <v>34332</v>
      </c>
      <c r="AN1395" s="38">
        <v>34332</v>
      </c>
      <c r="AO1395" s="38">
        <v>34332</v>
      </c>
      <c r="AP1395" s="38">
        <v>34332</v>
      </c>
      <c r="AQ1395" s="38">
        <v>34332</v>
      </c>
      <c r="AR1395" s="38">
        <v>34332</v>
      </c>
      <c r="AS1395" s="38">
        <v>34332</v>
      </c>
      <c r="AT1395" s="38">
        <v>34332</v>
      </c>
      <c r="AU1395" s="38">
        <v>34332</v>
      </c>
      <c r="AV1395" s="38">
        <v>34332</v>
      </c>
      <c r="AW1395" s="38">
        <v>34332</v>
      </c>
      <c r="AX1395" s="38">
        <v>34332</v>
      </c>
      <c r="AY1395" s="38">
        <v>34332</v>
      </c>
      <c r="AZ1395" s="38">
        <v>34332</v>
      </c>
      <c r="BA1395" s="38">
        <v>34332</v>
      </c>
      <c r="BB1395" s="38">
        <v>34332</v>
      </c>
      <c r="BC1395" s="38">
        <v>34332</v>
      </c>
      <c r="BD1395" s="38">
        <v>34332</v>
      </c>
      <c r="BE1395" s="38">
        <v>34332</v>
      </c>
      <c r="BF1395" s="38"/>
      <c r="BG1395" s="38"/>
      <c r="BH1395" s="38"/>
      <c r="BI1395" s="38"/>
      <c r="BJ1395" s="38"/>
      <c r="BK1395" s="38"/>
      <c r="BL1395" s="38"/>
      <c r="BM1395" s="38"/>
      <c r="BN1395" s="38"/>
      <c r="BO1395" s="38"/>
      <c r="BP1395" s="38"/>
      <c r="BQ1395" s="39"/>
      <c r="BR1395" s="39"/>
      <c r="BS1395" s="39"/>
      <c r="BT1395" s="39"/>
      <c r="BU1395" s="39"/>
      <c r="BV1395" s="39"/>
      <c r="BW1395" s="39"/>
      <c r="BX1395" s="39"/>
      <c r="BY1395" s="39"/>
      <c r="BZ1395" s="39"/>
      <c r="CA1395" s="39"/>
      <c r="CB1395" s="39"/>
      <c r="CF1395" s="18">
        <f t="shared" si="166"/>
        <v>789636</v>
      </c>
      <c r="CG1395" s="18">
        <f t="shared" si="164"/>
        <v>0</v>
      </c>
      <c r="CH1395" s="13">
        <f t="shared" si="165"/>
        <v>789636</v>
      </c>
      <c r="CI1395" s="13">
        <f t="shared" si="167"/>
        <v>912546.21070000005</v>
      </c>
      <c r="CJ1395" s="13">
        <f t="shared" si="168"/>
        <v>1702182.2107000002</v>
      </c>
      <c r="CK1395" s="13"/>
      <c r="CL1395" s="13">
        <f t="shared" si="169"/>
        <v>2122200.4900000002</v>
      </c>
      <c r="CN1395" t="s">
        <v>43</v>
      </c>
      <c r="CO1395" t="s">
        <v>213</v>
      </c>
      <c r="CP1395" t="s">
        <v>704</v>
      </c>
      <c r="CQ1395" t="s">
        <v>46</v>
      </c>
      <c r="CR1395" s="18">
        <f t="shared" si="170"/>
        <v>1702182.2107000002</v>
      </c>
    </row>
    <row r="1396" spans="1:96" x14ac:dyDescent="0.25">
      <c r="A1396" t="s">
        <v>387</v>
      </c>
      <c r="B1396" s="11" t="s">
        <v>1602</v>
      </c>
      <c r="D1396" s="21" t="s">
        <v>932</v>
      </c>
      <c r="E1396" s="11" t="s">
        <v>1616</v>
      </c>
      <c r="F1396" s="11" t="s">
        <v>439</v>
      </c>
      <c r="G1396" s="13">
        <v>34332</v>
      </c>
      <c r="H1396" s="13">
        <v>39825.119999999995</v>
      </c>
      <c r="I1396" s="14">
        <v>72</v>
      </c>
      <c r="J1396" s="15">
        <v>43586</v>
      </c>
      <c r="K1396" s="15">
        <v>45748</v>
      </c>
      <c r="L1396" s="13">
        <v>2122200.4900000002</v>
      </c>
      <c r="M1396" s="13">
        <v>912546.21070000005</v>
      </c>
      <c r="N1396" s="16">
        <v>0</v>
      </c>
      <c r="O1396" s="13"/>
      <c r="P1396" s="13">
        <v>34332</v>
      </c>
      <c r="Q1396" s="13">
        <v>34332</v>
      </c>
      <c r="R1396" s="13">
        <v>34332</v>
      </c>
      <c r="S1396" s="13">
        <v>34332</v>
      </c>
      <c r="T1396" s="13">
        <v>34332</v>
      </c>
      <c r="U1396" s="13">
        <v>34332</v>
      </c>
      <c r="V1396" s="25">
        <v>34332</v>
      </c>
      <c r="W1396" s="13"/>
      <c r="X1396" s="13"/>
      <c r="Y1396" s="13"/>
      <c r="Z1396" s="38">
        <v>34332</v>
      </c>
      <c r="AA1396" s="38"/>
      <c r="AB1396" s="38"/>
      <c r="AC1396" s="38"/>
      <c r="AD1396" s="38"/>
      <c r="AE1396" s="38"/>
      <c r="AF1396" s="38"/>
      <c r="AG1396" s="38"/>
      <c r="AH1396" s="38"/>
      <c r="AI1396" s="38">
        <v>34332</v>
      </c>
      <c r="AJ1396" s="38"/>
      <c r="AK1396" s="38"/>
      <c r="AL1396" s="38">
        <v>34332</v>
      </c>
      <c r="AM1396" s="38">
        <v>34332</v>
      </c>
      <c r="AN1396" s="38">
        <v>34332</v>
      </c>
      <c r="AO1396" s="38">
        <v>34332</v>
      </c>
      <c r="AP1396" s="38">
        <v>34332</v>
      </c>
      <c r="AQ1396" s="38">
        <v>34332</v>
      </c>
      <c r="AR1396" s="38">
        <v>34332</v>
      </c>
      <c r="AS1396" s="38">
        <v>34332</v>
      </c>
      <c r="AT1396" s="38">
        <v>34332</v>
      </c>
      <c r="AU1396" s="38">
        <v>34332</v>
      </c>
      <c r="AV1396" s="38">
        <v>34332</v>
      </c>
      <c r="AW1396" s="38">
        <v>34332</v>
      </c>
      <c r="AX1396" s="38">
        <v>34332</v>
      </c>
      <c r="AY1396" s="38">
        <v>34332</v>
      </c>
      <c r="AZ1396" s="38">
        <v>34332</v>
      </c>
      <c r="BA1396" s="38">
        <v>34332</v>
      </c>
      <c r="BB1396" s="38">
        <v>34332</v>
      </c>
      <c r="BC1396" s="38">
        <v>34332</v>
      </c>
      <c r="BD1396" s="38">
        <v>34332</v>
      </c>
      <c r="BE1396" s="38">
        <v>34332</v>
      </c>
      <c r="BF1396" s="38"/>
      <c r="BG1396" s="38"/>
      <c r="BH1396" s="38"/>
      <c r="BI1396" s="38"/>
      <c r="BJ1396" s="38"/>
      <c r="BK1396" s="38"/>
      <c r="BL1396" s="38"/>
      <c r="BM1396" s="38"/>
      <c r="BN1396" s="38"/>
      <c r="BO1396" s="38"/>
      <c r="BP1396" s="38"/>
      <c r="BQ1396" s="39"/>
      <c r="BR1396" s="39"/>
      <c r="BS1396" s="39"/>
      <c r="BT1396" s="39"/>
      <c r="BU1396" s="39"/>
      <c r="BV1396" s="39"/>
      <c r="BW1396" s="39"/>
      <c r="BX1396" s="39"/>
      <c r="BY1396" s="39"/>
      <c r="BZ1396" s="39"/>
      <c r="CA1396" s="39"/>
      <c r="CB1396" s="39"/>
      <c r="CF1396" s="18">
        <f t="shared" si="166"/>
        <v>789636</v>
      </c>
      <c r="CG1396" s="18">
        <f t="shared" si="164"/>
        <v>0</v>
      </c>
      <c r="CH1396" s="13">
        <f t="shared" si="165"/>
        <v>789636</v>
      </c>
      <c r="CI1396" s="13">
        <f t="shared" si="167"/>
        <v>912546.21070000005</v>
      </c>
      <c r="CJ1396" s="13">
        <f t="shared" si="168"/>
        <v>1702182.2107000002</v>
      </c>
      <c r="CK1396" s="13"/>
      <c r="CL1396" s="13">
        <f t="shared" si="169"/>
        <v>2122200.4900000002</v>
      </c>
      <c r="CN1396" t="s">
        <v>43</v>
      </c>
      <c r="CO1396" t="s">
        <v>213</v>
      </c>
      <c r="CP1396" t="s">
        <v>704</v>
      </c>
      <c r="CQ1396" t="s">
        <v>46</v>
      </c>
      <c r="CR1396" s="18">
        <f t="shared" si="170"/>
        <v>1702182.2107000002</v>
      </c>
    </row>
    <row r="1397" spans="1:96" x14ac:dyDescent="0.25">
      <c r="A1397" t="s">
        <v>387</v>
      </c>
      <c r="B1397" s="11" t="s">
        <v>1602</v>
      </c>
      <c r="D1397" s="21" t="s">
        <v>932</v>
      </c>
      <c r="E1397" s="11" t="s">
        <v>1617</v>
      </c>
      <c r="F1397" s="11" t="s">
        <v>439</v>
      </c>
      <c r="G1397" s="13">
        <v>34332</v>
      </c>
      <c r="H1397" s="13">
        <v>39825.119999999995</v>
      </c>
      <c r="I1397" s="14">
        <v>72</v>
      </c>
      <c r="J1397" s="15">
        <v>43586</v>
      </c>
      <c r="K1397" s="15">
        <v>45748</v>
      </c>
      <c r="L1397" s="13">
        <v>2122200.4900000002</v>
      </c>
      <c r="M1397" s="13">
        <v>912546.21070000005</v>
      </c>
      <c r="N1397" s="16">
        <v>0</v>
      </c>
      <c r="O1397" s="13"/>
      <c r="P1397" s="13">
        <v>34332</v>
      </c>
      <c r="Q1397" s="13">
        <v>34332</v>
      </c>
      <c r="R1397" s="13">
        <v>34332</v>
      </c>
      <c r="S1397" s="13">
        <v>34332</v>
      </c>
      <c r="T1397" s="13">
        <v>34332</v>
      </c>
      <c r="U1397" s="13">
        <v>34332</v>
      </c>
      <c r="V1397" s="25">
        <v>34332</v>
      </c>
      <c r="W1397" s="13"/>
      <c r="X1397" s="13"/>
      <c r="Y1397" s="13"/>
      <c r="Z1397" s="38">
        <v>34332</v>
      </c>
      <c r="AA1397" s="38"/>
      <c r="AB1397" s="38"/>
      <c r="AC1397" s="38"/>
      <c r="AD1397" s="38"/>
      <c r="AE1397" s="38"/>
      <c r="AF1397" s="38"/>
      <c r="AG1397" s="38"/>
      <c r="AH1397" s="38"/>
      <c r="AI1397" s="38">
        <v>34332</v>
      </c>
      <c r="AJ1397" s="38"/>
      <c r="AK1397" s="38"/>
      <c r="AL1397" s="38">
        <v>34332</v>
      </c>
      <c r="AM1397" s="38">
        <v>34332</v>
      </c>
      <c r="AN1397" s="38">
        <v>34332</v>
      </c>
      <c r="AO1397" s="38">
        <v>34332</v>
      </c>
      <c r="AP1397" s="38">
        <v>34332</v>
      </c>
      <c r="AQ1397" s="38">
        <v>34332</v>
      </c>
      <c r="AR1397" s="38">
        <v>34332</v>
      </c>
      <c r="AS1397" s="38">
        <v>34332</v>
      </c>
      <c r="AT1397" s="38">
        <v>34332</v>
      </c>
      <c r="AU1397" s="38">
        <v>34332</v>
      </c>
      <c r="AV1397" s="38">
        <v>34332</v>
      </c>
      <c r="AW1397" s="38">
        <v>34332</v>
      </c>
      <c r="AX1397" s="38">
        <v>34332</v>
      </c>
      <c r="AY1397" s="38">
        <v>34332</v>
      </c>
      <c r="AZ1397" s="38">
        <v>34332</v>
      </c>
      <c r="BA1397" s="38">
        <v>34332</v>
      </c>
      <c r="BB1397" s="38">
        <v>34332</v>
      </c>
      <c r="BC1397" s="38">
        <v>34332</v>
      </c>
      <c r="BD1397" s="38">
        <v>34332</v>
      </c>
      <c r="BE1397" s="38">
        <v>34332</v>
      </c>
      <c r="BF1397" s="38"/>
      <c r="BG1397" s="38"/>
      <c r="BH1397" s="38"/>
      <c r="BI1397" s="38"/>
      <c r="BJ1397" s="38"/>
      <c r="BK1397" s="38"/>
      <c r="BL1397" s="38"/>
      <c r="BM1397" s="38"/>
      <c r="BN1397" s="38"/>
      <c r="BO1397" s="38"/>
      <c r="BP1397" s="38"/>
      <c r="BQ1397" s="39"/>
      <c r="BR1397" s="39"/>
      <c r="BS1397" s="39"/>
      <c r="BT1397" s="39"/>
      <c r="BU1397" s="39"/>
      <c r="BV1397" s="39"/>
      <c r="BW1397" s="39"/>
      <c r="BX1397" s="39"/>
      <c r="BY1397" s="39"/>
      <c r="BZ1397" s="39"/>
      <c r="CA1397" s="39"/>
      <c r="CB1397" s="39"/>
      <c r="CF1397" s="18">
        <f t="shared" si="166"/>
        <v>789636</v>
      </c>
      <c r="CG1397" s="18">
        <f t="shared" si="164"/>
        <v>0</v>
      </c>
      <c r="CH1397" s="13">
        <f t="shared" si="165"/>
        <v>789636</v>
      </c>
      <c r="CI1397" s="13">
        <f t="shared" si="167"/>
        <v>912546.21070000005</v>
      </c>
      <c r="CJ1397" s="13">
        <f t="shared" si="168"/>
        <v>1702182.2107000002</v>
      </c>
      <c r="CK1397" s="13"/>
      <c r="CL1397" s="13">
        <f t="shared" si="169"/>
        <v>2122200.4900000002</v>
      </c>
      <c r="CN1397" t="s">
        <v>43</v>
      </c>
      <c r="CO1397" t="s">
        <v>213</v>
      </c>
      <c r="CP1397" t="s">
        <v>704</v>
      </c>
      <c r="CQ1397" t="s">
        <v>46</v>
      </c>
      <c r="CR1397" s="18">
        <f t="shared" si="170"/>
        <v>1702182.2107000002</v>
      </c>
    </row>
    <row r="1398" spans="1:96" x14ac:dyDescent="0.25">
      <c r="A1398" t="s">
        <v>387</v>
      </c>
      <c r="B1398" s="11" t="s">
        <v>1602</v>
      </c>
      <c r="D1398" s="21" t="s">
        <v>932</v>
      </c>
      <c r="E1398" s="11" t="s">
        <v>1618</v>
      </c>
      <c r="F1398" s="11" t="s">
        <v>439</v>
      </c>
      <c r="G1398" s="13">
        <v>34332</v>
      </c>
      <c r="H1398" s="13">
        <v>39825.119999999995</v>
      </c>
      <c r="I1398" s="14">
        <v>72</v>
      </c>
      <c r="J1398" s="15">
        <v>43586</v>
      </c>
      <c r="K1398" s="15">
        <v>45748</v>
      </c>
      <c r="L1398" s="13">
        <v>2122200.4900000002</v>
      </c>
      <c r="M1398" s="13">
        <v>912546.21070000005</v>
      </c>
      <c r="N1398" s="16">
        <v>0</v>
      </c>
      <c r="O1398" s="13"/>
      <c r="P1398" s="13">
        <v>34332</v>
      </c>
      <c r="Q1398" s="13">
        <v>34332</v>
      </c>
      <c r="R1398" s="13">
        <v>34332</v>
      </c>
      <c r="S1398" s="13">
        <v>34332</v>
      </c>
      <c r="T1398" s="13">
        <v>34332</v>
      </c>
      <c r="U1398" s="13">
        <v>34332</v>
      </c>
      <c r="V1398" s="25">
        <v>34332</v>
      </c>
      <c r="W1398" s="13"/>
      <c r="X1398" s="13"/>
      <c r="Y1398" s="13"/>
      <c r="Z1398" s="38">
        <v>34332</v>
      </c>
      <c r="AA1398" s="38"/>
      <c r="AB1398" s="38"/>
      <c r="AC1398" s="38"/>
      <c r="AD1398" s="38"/>
      <c r="AE1398" s="38"/>
      <c r="AF1398" s="38"/>
      <c r="AG1398" s="38"/>
      <c r="AH1398" s="38"/>
      <c r="AI1398" s="38">
        <v>34332</v>
      </c>
      <c r="AJ1398" s="38"/>
      <c r="AK1398" s="38"/>
      <c r="AL1398" s="38">
        <v>34332</v>
      </c>
      <c r="AM1398" s="38">
        <v>34332</v>
      </c>
      <c r="AN1398" s="38">
        <v>34332</v>
      </c>
      <c r="AO1398" s="38">
        <v>34332</v>
      </c>
      <c r="AP1398" s="38">
        <v>34332</v>
      </c>
      <c r="AQ1398" s="38">
        <v>34332</v>
      </c>
      <c r="AR1398" s="38">
        <v>34332</v>
      </c>
      <c r="AS1398" s="38">
        <v>34332</v>
      </c>
      <c r="AT1398" s="38">
        <v>34332</v>
      </c>
      <c r="AU1398" s="38">
        <v>34332</v>
      </c>
      <c r="AV1398" s="38">
        <v>34332</v>
      </c>
      <c r="AW1398" s="38">
        <v>34332</v>
      </c>
      <c r="AX1398" s="38">
        <v>34332</v>
      </c>
      <c r="AY1398" s="38">
        <v>34332</v>
      </c>
      <c r="AZ1398" s="38">
        <v>34332</v>
      </c>
      <c r="BA1398" s="38">
        <v>34332</v>
      </c>
      <c r="BB1398" s="38">
        <v>34332</v>
      </c>
      <c r="BC1398" s="38">
        <v>34332</v>
      </c>
      <c r="BD1398" s="38">
        <v>34332</v>
      </c>
      <c r="BE1398" s="38">
        <v>34332</v>
      </c>
      <c r="BF1398" s="38"/>
      <c r="BG1398" s="38"/>
      <c r="BH1398" s="38"/>
      <c r="BI1398" s="38"/>
      <c r="BJ1398" s="38"/>
      <c r="BK1398" s="38"/>
      <c r="BL1398" s="38"/>
      <c r="BM1398" s="38"/>
      <c r="BN1398" s="38"/>
      <c r="BO1398" s="38"/>
      <c r="BP1398" s="38"/>
      <c r="BQ1398" s="39"/>
      <c r="BR1398" s="39"/>
      <c r="BS1398" s="39"/>
      <c r="BT1398" s="39"/>
      <c r="BU1398" s="39"/>
      <c r="BV1398" s="39"/>
      <c r="BW1398" s="39"/>
      <c r="BX1398" s="39"/>
      <c r="BY1398" s="39"/>
      <c r="BZ1398" s="39"/>
      <c r="CA1398" s="39"/>
      <c r="CB1398" s="39"/>
      <c r="CF1398" s="18">
        <f t="shared" si="166"/>
        <v>789636</v>
      </c>
      <c r="CG1398" s="18">
        <f t="shared" ref="CG1398:CG1461" si="171">-N1398</f>
        <v>0</v>
      </c>
      <c r="CH1398" s="13">
        <f t="shared" si="165"/>
        <v>789636</v>
      </c>
      <c r="CI1398" s="13">
        <f t="shared" si="167"/>
        <v>912546.21070000005</v>
      </c>
      <c r="CJ1398" s="13">
        <f t="shared" si="168"/>
        <v>1702182.2107000002</v>
      </c>
      <c r="CK1398" s="13"/>
      <c r="CL1398" s="13">
        <f t="shared" si="169"/>
        <v>2122200.4900000002</v>
      </c>
      <c r="CN1398" t="s">
        <v>43</v>
      </c>
      <c r="CO1398" t="s">
        <v>213</v>
      </c>
      <c r="CP1398" t="s">
        <v>704</v>
      </c>
      <c r="CQ1398" t="s">
        <v>46</v>
      </c>
      <c r="CR1398" s="18">
        <f t="shared" si="170"/>
        <v>1702182.2107000002</v>
      </c>
    </row>
    <row r="1399" spans="1:96" x14ac:dyDescent="0.25">
      <c r="A1399" t="s">
        <v>387</v>
      </c>
      <c r="B1399" s="11" t="s">
        <v>1602</v>
      </c>
      <c r="D1399" s="21" t="s">
        <v>932</v>
      </c>
      <c r="E1399" s="11" t="s">
        <v>1619</v>
      </c>
      <c r="F1399" s="11" t="s">
        <v>439</v>
      </c>
      <c r="G1399" s="13">
        <v>34332</v>
      </c>
      <c r="H1399" s="13">
        <v>39825.119999999995</v>
      </c>
      <c r="I1399" s="14">
        <v>72</v>
      </c>
      <c r="J1399" s="15">
        <v>43586</v>
      </c>
      <c r="K1399" s="15">
        <v>45748</v>
      </c>
      <c r="L1399" s="13">
        <v>2122200.4900000002</v>
      </c>
      <c r="M1399" s="13">
        <v>912546.21070000005</v>
      </c>
      <c r="N1399" s="16">
        <v>0</v>
      </c>
      <c r="O1399" s="13"/>
      <c r="P1399" s="13">
        <v>34332</v>
      </c>
      <c r="Q1399" s="13">
        <v>34332</v>
      </c>
      <c r="R1399" s="13">
        <v>34332</v>
      </c>
      <c r="S1399" s="13">
        <v>34332</v>
      </c>
      <c r="T1399" s="13">
        <v>34332</v>
      </c>
      <c r="U1399" s="13">
        <v>34332</v>
      </c>
      <c r="V1399" s="25">
        <v>34332</v>
      </c>
      <c r="W1399" s="13"/>
      <c r="X1399" s="13"/>
      <c r="Y1399" s="13"/>
      <c r="Z1399" s="38">
        <v>34332</v>
      </c>
      <c r="AA1399" s="38"/>
      <c r="AB1399" s="38"/>
      <c r="AC1399" s="38"/>
      <c r="AD1399" s="38"/>
      <c r="AE1399" s="38"/>
      <c r="AF1399" s="38"/>
      <c r="AG1399" s="38"/>
      <c r="AH1399" s="38"/>
      <c r="AI1399" s="38">
        <v>34332</v>
      </c>
      <c r="AJ1399" s="38"/>
      <c r="AK1399" s="38"/>
      <c r="AL1399" s="38">
        <v>34332</v>
      </c>
      <c r="AM1399" s="38">
        <v>34332</v>
      </c>
      <c r="AN1399" s="38">
        <v>34332</v>
      </c>
      <c r="AO1399" s="38">
        <v>34332</v>
      </c>
      <c r="AP1399" s="38">
        <v>34332</v>
      </c>
      <c r="AQ1399" s="38">
        <v>34332</v>
      </c>
      <c r="AR1399" s="38">
        <v>34332</v>
      </c>
      <c r="AS1399" s="38">
        <v>34332</v>
      </c>
      <c r="AT1399" s="38">
        <v>34332</v>
      </c>
      <c r="AU1399" s="38">
        <v>34332</v>
      </c>
      <c r="AV1399" s="38">
        <v>34332</v>
      </c>
      <c r="AW1399" s="38">
        <v>34332</v>
      </c>
      <c r="AX1399" s="38">
        <v>34332</v>
      </c>
      <c r="AY1399" s="38">
        <v>34332</v>
      </c>
      <c r="AZ1399" s="38">
        <v>34332</v>
      </c>
      <c r="BA1399" s="38">
        <v>34332</v>
      </c>
      <c r="BB1399" s="38">
        <v>34332</v>
      </c>
      <c r="BC1399" s="38">
        <v>34332</v>
      </c>
      <c r="BD1399" s="38">
        <v>34332</v>
      </c>
      <c r="BE1399" s="38">
        <v>34332</v>
      </c>
      <c r="BF1399" s="38"/>
      <c r="BG1399" s="38"/>
      <c r="BH1399" s="38"/>
      <c r="BI1399" s="38"/>
      <c r="BJ1399" s="38"/>
      <c r="BK1399" s="38"/>
      <c r="BL1399" s="38"/>
      <c r="BM1399" s="38"/>
      <c r="BN1399" s="38"/>
      <c r="BO1399" s="38"/>
      <c r="BP1399" s="38"/>
      <c r="BQ1399" s="39"/>
      <c r="BR1399" s="39"/>
      <c r="BS1399" s="39"/>
      <c r="BT1399" s="39"/>
      <c r="BU1399" s="39"/>
      <c r="BV1399" s="39"/>
      <c r="BW1399" s="39"/>
      <c r="BX1399" s="39"/>
      <c r="BY1399" s="39"/>
      <c r="BZ1399" s="39"/>
      <c r="CA1399" s="39"/>
      <c r="CB1399" s="39"/>
      <c r="CF1399" s="18">
        <f t="shared" si="166"/>
        <v>789636</v>
      </c>
      <c r="CG1399" s="18">
        <f t="shared" si="171"/>
        <v>0</v>
      </c>
      <c r="CH1399" s="13">
        <f t="shared" si="165"/>
        <v>789636</v>
      </c>
      <c r="CI1399" s="13">
        <f t="shared" si="167"/>
        <v>912546.21070000005</v>
      </c>
      <c r="CJ1399" s="13">
        <f t="shared" si="168"/>
        <v>1702182.2107000002</v>
      </c>
      <c r="CK1399" s="13"/>
      <c r="CL1399" s="13">
        <f t="shared" si="169"/>
        <v>2122200.4900000002</v>
      </c>
      <c r="CN1399" t="s">
        <v>43</v>
      </c>
      <c r="CO1399" t="s">
        <v>213</v>
      </c>
      <c r="CP1399" t="s">
        <v>704</v>
      </c>
      <c r="CQ1399" t="s">
        <v>46</v>
      </c>
      <c r="CR1399" s="18">
        <f t="shared" si="170"/>
        <v>1702182.2107000002</v>
      </c>
    </row>
    <row r="1400" spans="1:96" x14ac:dyDescent="0.25">
      <c r="A1400" t="s">
        <v>387</v>
      </c>
      <c r="B1400" s="11" t="s">
        <v>1602</v>
      </c>
      <c r="D1400" s="21" t="s">
        <v>932</v>
      </c>
      <c r="E1400" s="11" t="s">
        <v>1620</v>
      </c>
      <c r="F1400" s="11" t="s">
        <v>439</v>
      </c>
      <c r="G1400" s="13">
        <v>34332</v>
      </c>
      <c r="H1400" s="13">
        <v>39825.119999999995</v>
      </c>
      <c r="I1400" s="14">
        <v>72</v>
      </c>
      <c r="J1400" s="15">
        <v>43586</v>
      </c>
      <c r="K1400" s="15">
        <v>45748</v>
      </c>
      <c r="L1400" s="13">
        <v>2122200.4900000002</v>
      </c>
      <c r="M1400" s="13">
        <v>912546.21070000005</v>
      </c>
      <c r="N1400" s="16">
        <v>0</v>
      </c>
      <c r="O1400" s="13"/>
      <c r="P1400" s="13">
        <v>34332</v>
      </c>
      <c r="Q1400" s="13">
        <v>34332</v>
      </c>
      <c r="R1400" s="13">
        <v>34332</v>
      </c>
      <c r="S1400" s="13">
        <v>34332</v>
      </c>
      <c r="T1400" s="13">
        <v>34332</v>
      </c>
      <c r="U1400" s="13">
        <v>34332</v>
      </c>
      <c r="V1400" s="25">
        <v>34332</v>
      </c>
      <c r="W1400" s="13"/>
      <c r="X1400" s="13"/>
      <c r="Y1400" s="13"/>
      <c r="Z1400" s="38">
        <v>34332</v>
      </c>
      <c r="AA1400" s="38"/>
      <c r="AB1400" s="38"/>
      <c r="AC1400" s="38"/>
      <c r="AD1400" s="38"/>
      <c r="AE1400" s="38"/>
      <c r="AF1400" s="38"/>
      <c r="AG1400" s="38"/>
      <c r="AH1400" s="38"/>
      <c r="AI1400" s="38">
        <v>34332</v>
      </c>
      <c r="AJ1400" s="38"/>
      <c r="AK1400" s="38"/>
      <c r="AL1400" s="38">
        <v>34332</v>
      </c>
      <c r="AM1400" s="38">
        <v>34332</v>
      </c>
      <c r="AN1400" s="38">
        <v>34332</v>
      </c>
      <c r="AO1400" s="38">
        <v>34332</v>
      </c>
      <c r="AP1400" s="38">
        <v>34332</v>
      </c>
      <c r="AQ1400" s="38">
        <v>34332</v>
      </c>
      <c r="AR1400" s="38">
        <v>34332</v>
      </c>
      <c r="AS1400" s="38">
        <v>34332</v>
      </c>
      <c r="AT1400" s="38">
        <v>34332</v>
      </c>
      <c r="AU1400" s="38">
        <v>34332</v>
      </c>
      <c r="AV1400" s="38">
        <v>34332</v>
      </c>
      <c r="AW1400" s="38">
        <v>34332</v>
      </c>
      <c r="AX1400" s="38">
        <v>34332</v>
      </c>
      <c r="AY1400" s="38">
        <v>34332</v>
      </c>
      <c r="AZ1400" s="38">
        <v>34332</v>
      </c>
      <c r="BA1400" s="38">
        <v>34332</v>
      </c>
      <c r="BB1400" s="38">
        <v>34332</v>
      </c>
      <c r="BC1400" s="38">
        <v>34332</v>
      </c>
      <c r="BD1400" s="38">
        <v>34332</v>
      </c>
      <c r="BE1400" s="38">
        <v>34332</v>
      </c>
      <c r="BF1400" s="38"/>
      <c r="BG1400" s="38"/>
      <c r="BH1400" s="38"/>
      <c r="BI1400" s="38"/>
      <c r="BJ1400" s="38"/>
      <c r="BK1400" s="38"/>
      <c r="BL1400" s="38"/>
      <c r="BM1400" s="38"/>
      <c r="BN1400" s="38"/>
      <c r="BO1400" s="38"/>
      <c r="BP1400" s="38"/>
      <c r="BQ1400" s="39"/>
      <c r="BR1400" s="39"/>
      <c r="BS1400" s="39"/>
      <c r="BT1400" s="39"/>
      <c r="BU1400" s="39"/>
      <c r="BV1400" s="39"/>
      <c r="BW1400" s="39"/>
      <c r="BX1400" s="39"/>
      <c r="BY1400" s="39"/>
      <c r="BZ1400" s="39"/>
      <c r="CA1400" s="39"/>
      <c r="CB1400" s="39"/>
      <c r="CF1400" s="18">
        <f t="shared" si="166"/>
        <v>789636</v>
      </c>
      <c r="CG1400" s="18">
        <f t="shared" si="171"/>
        <v>0</v>
      </c>
      <c r="CH1400" s="13">
        <f t="shared" si="165"/>
        <v>789636</v>
      </c>
      <c r="CI1400" s="13">
        <f t="shared" si="167"/>
        <v>912546.21070000005</v>
      </c>
      <c r="CJ1400" s="13">
        <f t="shared" si="168"/>
        <v>1702182.2107000002</v>
      </c>
      <c r="CK1400" s="13"/>
      <c r="CL1400" s="13">
        <f t="shared" si="169"/>
        <v>2122200.4900000002</v>
      </c>
      <c r="CN1400" t="s">
        <v>43</v>
      </c>
      <c r="CO1400" t="s">
        <v>213</v>
      </c>
      <c r="CP1400" t="s">
        <v>704</v>
      </c>
      <c r="CQ1400" t="s">
        <v>46</v>
      </c>
      <c r="CR1400" s="18">
        <f t="shared" si="170"/>
        <v>1702182.2107000002</v>
      </c>
    </row>
    <row r="1401" spans="1:96" x14ac:dyDescent="0.25">
      <c r="A1401" t="s">
        <v>387</v>
      </c>
      <c r="B1401" s="11" t="s">
        <v>1602</v>
      </c>
      <c r="D1401" s="21" t="s">
        <v>932</v>
      </c>
      <c r="E1401" s="11" t="s">
        <v>1621</v>
      </c>
      <c r="F1401" s="11" t="s">
        <v>439</v>
      </c>
      <c r="G1401" s="13">
        <v>34332</v>
      </c>
      <c r="H1401" s="13">
        <v>39825.119999999995</v>
      </c>
      <c r="I1401" s="14">
        <v>72</v>
      </c>
      <c r="J1401" s="15">
        <v>43586</v>
      </c>
      <c r="K1401" s="15">
        <v>45748</v>
      </c>
      <c r="L1401" s="13">
        <v>2122200.4900000002</v>
      </c>
      <c r="M1401" s="13">
        <v>912546.21070000005</v>
      </c>
      <c r="N1401" s="16">
        <v>0</v>
      </c>
      <c r="O1401" s="13"/>
      <c r="P1401" s="13">
        <v>34332</v>
      </c>
      <c r="Q1401" s="13">
        <v>34332</v>
      </c>
      <c r="R1401" s="13">
        <v>34332</v>
      </c>
      <c r="S1401" s="13">
        <v>34332</v>
      </c>
      <c r="T1401" s="13">
        <v>34332</v>
      </c>
      <c r="U1401" s="13">
        <v>34332</v>
      </c>
      <c r="V1401" s="25">
        <v>34332</v>
      </c>
      <c r="W1401" s="13"/>
      <c r="X1401" s="13"/>
      <c r="Y1401" s="13"/>
      <c r="Z1401" s="38">
        <v>34332</v>
      </c>
      <c r="AA1401" s="38"/>
      <c r="AB1401" s="38"/>
      <c r="AC1401" s="38"/>
      <c r="AD1401" s="38"/>
      <c r="AE1401" s="38"/>
      <c r="AF1401" s="38"/>
      <c r="AG1401" s="38"/>
      <c r="AH1401" s="38"/>
      <c r="AI1401" s="38">
        <v>34332</v>
      </c>
      <c r="AJ1401" s="38"/>
      <c r="AK1401" s="38"/>
      <c r="AL1401" s="38">
        <v>34332</v>
      </c>
      <c r="AM1401" s="38">
        <v>34332</v>
      </c>
      <c r="AN1401" s="38">
        <v>34332</v>
      </c>
      <c r="AO1401" s="38">
        <v>34332</v>
      </c>
      <c r="AP1401" s="38">
        <v>34332</v>
      </c>
      <c r="AQ1401" s="38">
        <v>34332</v>
      </c>
      <c r="AR1401" s="38">
        <v>34332</v>
      </c>
      <c r="AS1401" s="38">
        <v>34332</v>
      </c>
      <c r="AT1401" s="38">
        <v>34332</v>
      </c>
      <c r="AU1401" s="38">
        <v>34332</v>
      </c>
      <c r="AV1401" s="38">
        <v>34332</v>
      </c>
      <c r="AW1401" s="38">
        <v>34332</v>
      </c>
      <c r="AX1401" s="38">
        <v>34332</v>
      </c>
      <c r="AY1401" s="38">
        <v>34332</v>
      </c>
      <c r="AZ1401" s="38">
        <v>34332</v>
      </c>
      <c r="BA1401" s="38">
        <v>34332</v>
      </c>
      <c r="BB1401" s="38">
        <v>34332</v>
      </c>
      <c r="BC1401" s="38">
        <v>34332</v>
      </c>
      <c r="BD1401" s="38">
        <v>34332</v>
      </c>
      <c r="BE1401" s="38">
        <v>34332</v>
      </c>
      <c r="BF1401" s="38"/>
      <c r="BG1401" s="38"/>
      <c r="BH1401" s="38"/>
      <c r="BI1401" s="38"/>
      <c r="BJ1401" s="38"/>
      <c r="BK1401" s="38"/>
      <c r="BL1401" s="38"/>
      <c r="BM1401" s="38"/>
      <c r="BN1401" s="38"/>
      <c r="BO1401" s="38"/>
      <c r="BP1401" s="38"/>
      <c r="BQ1401" s="39"/>
      <c r="BR1401" s="39"/>
      <c r="BS1401" s="39"/>
      <c r="BT1401" s="39"/>
      <c r="BU1401" s="39"/>
      <c r="BV1401" s="39"/>
      <c r="BW1401" s="39"/>
      <c r="BX1401" s="39"/>
      <c r="BY1401" s="39"/>
      <c r="BZ1401" s="39"/>
      <c r="CA1401" s="39"/>
      <c r="CB1401" s="39"/>
      <c r="CF1401" s="18">
        <f t="shared" si="166"/>
        <v>789636</v>
      </c>
      <c r="CG1401" s="18">
        <f t="shared" si="171"/>
        <v>0</v>
      </c>
      <c r="CH1401" s="13">
        <f t="shared" si="165"/>
        <v>789636</v>
      </c>
      <c r="CI1401" s="13">
        <f t="shared" si="167"/>
        <v>912546.21070000005</v>
      </c>
      <c r="CJ1401" s="13">
        <f t="shared" si="168"/>
        <v>1702182.2107000002</v>
      </c>
      <c r="CK1401" s="13"/>
      <c r="CL1401" s="13">
        <f t="shared" si="169"/>
        <v>2122200.4900000002</v>
      </c>
      <c r="CN1401" t="s">
        <v>43</v>
      </c>
      <c r="CO1401" t="s">
        <v>213</v>
      </c>
      <c r="CP1401" t="s">
        <v>704</v>
      </c>
      <c r="CQ1401" t="s">
        <v>46</v>
      </c>
      <c r="CR1401" s="18">
        <f t="shared" si="170"/>
        <v>1702182.2107000002</v>
      </c>
    </row>
    <row r="1402" spans="1:96" x14ac:dyDescent="0.25">
      <c r="A1402" t="s">
        <v>387</v>
      </c>
      <c r="B1402" s="11" t="s">
        <v>1602</v>
      </c>
      <c r="D1402" s="21" t="s">
        <v>932</v>
      </c>
      <c r="E1402" s="11" t="s">
        <v>1622</v>
      </c>
      <c r="F1402" s="11" t="s">
        <v>439</v>
      </c>
      <c r="G1402" s="13">
        <v>34332</v>
      </c>
      <c r="H1402" s="13">
        <v>39825.119999999995</v>
      </c>
      <c r="I1402" s="14">
        <v>72</v>
      </c>
      <c r="J1402" s="15">
        <v>43586</v>
      </c>
      <c r="K1402" s="15">
        <v>45748</v>
      </c>
      <c r="L1402" s="13">
        <v>2122200.4900000002</v>
      </c>
      <c r="M1402" s="13">
        <v>912546.21070000005</v>
      </c>
      <c r="N1402" s="16">
        <v>0</v>
      </c>
      <c r="O1402" s="13"/>
      <c r="P1402" s="13">
        <v>34332</v>
      </c>
      <c r="Q1402" s="13">
        <v>34332</v>
      </c>
      <c r="R1402" s="13">
        <v>34332</v>
      </c>
      <c r="S1402" s="13">
        <v>34332</v>
      </c>
      <c r="T1402" s="13">
        <v>34332</v>
      </c>
      <c r="U1402" s="13">
        <v>34332</v>
      </c>
      <c r="V1402" s="25">
        <v>34332</v>
      </c>
      <c r="W1402" s="13"/>
      <c r="X1402" s="13"/>
      <c r="Y1402" s="13"/>
      <c r="Z1402" s="38">
        <v>34332</v>
      </c>
      <c r="AA1402" s="38"/>
      <c r="AB1402" s="38"/>
      <c r="AC1402" s="38"/>
      <c r="AD1402" s="38"/>
      <c r="AE1402" s="38"/>
      <c r="AF1402" s="38"/>
      <c r="AG1402" s="38"/>
      <c r="AH1402" s="38"/>
      <c r="AI1402" s="38">
        <v>34332</v>
      </c>
      <c r="AJ1402" s="38"/>
      <c r="AK1402" s="38"/>
      <c r="AL1402" s="38">
        <v>34332</v>
      </c>
      <c r="AM1402" s="38">
        <v>34332</v>
      </c>
      <c r="AN1402" s="38">
        <v>34332</v>
      </c>
      <c r="AO1402" s="38">
        <v>34332</v>
      </c>
      <c r="AP1402" s="38">
        <v>34332</v>
      </c>
      <c r="AQ1402" s="38">
        <v>34332</v>
      </c>
      <c r="AR1402" s="38">
        <v>34332</v>
      </c>
      <c r="AS1402" s="38">
        <v>34332</v>
      </c>
      <c r="AT1402" s="38">
        <v>34332</v>
      </c>
      <c r="AU1402" s="38">
        <v>34332</v>
      </c>
      <c r="AV1402" s="38">
        <v>34332</v>
      </c>
      <c r="AW1402" s="38">
        <v>34332</v>
      </c>
      <c r="AX1402" s="38">
        <v>34332</v>
      </c>
      <c r="AY1402" s="38">
        <v>34332</v>
      </c>
      <c r="AZ1402" s="38">
        <v>34332</v>
      </c>
      <c r="BA1402" s="38">
        <v>34332</v>
      </c>
      <c r="BB1402" s="38">
        <v>34332</v>
      </c>
      <c r="BC1402" s="38">
        <v>34332</v>
      </c>
      <c r="BD1402" s="38">
        <v>34332</v>
      </c>
      <c r="BE1402" s="38">
        <v>34332</v>
      </c>
      <c r="BF1402" s="38"/>
      <c r="BG1402" s="38"/>
      <c r="BH1402" s="38"/>
      <c r="BI1402" s="38"/>
      <c r="BJ1402" s="38"/>
      <c r="BK1402" s="38"/>
      <c r="BL1402" s="38"/>
      <c r="BM1402" s="38"/>
      <c r="BN1402" s="38"/>
      <c r="BO1402" s="38"/>
      <c r="BP1402" s="38"/>
      <c r="BQ1402" s="39"/>
      <c r="BR1402" s="39"/>
      <c r="BS1402" s="39"/>
      <c r="BT1402" s="39"/>
      <c r="BU1402" s="39"/>
      <c r="BV1402" s="39"/>
      <c r="BW1402" s="39"/>
      <c r="BX1402" s="39"/>
      <c r="BY1402" s="39"/>
      <c r="BZ1402" s="39"/>
      <c r="CA1402" s="39"/>
      <c r="CB1402" s="39"/>
      <c r="CF1402" s="18">
        <f t="shared" si="166"/>
        <v>789636</v>
      </c>
      <c r="CG1402" s="18">
        <f t="shared" si="171"/>
        <v>0</v>
      </c>
      <c r="CH1402" s="13">
        <f t="shared" si="165"/>
        <v>789636</v>
      </c>
      <c r="CI1402" s="13">
        <f t="shared" si="167"/>
        <v>912546.21070000005</v>
      </c>
      <c r="CJ1402" s="13">
        <f t="shared" si="168"/>
        <v>1702182.2107000002</v>
      </c>
      <c r="CK1402" s="13"/>
      <c r="CL1402" s="13">
        <f t="shared" si="169"/>
        <v>2122200.4900000002</v>
      </c>
      <c r="CN1402" t="s">
        <v>43</v>
      </c>
      <c r="CO1402" t="s">
        <v>213</v>
      </c>
      <c r="CP1402" t="s">
        <v>704</v>
      </c>
      <c r="CQ1402" t="s">
        <v>46</v>
      </c>
      <c r="CR1402" s="18">
        <f t="shared" si="170"/>
        <v>1702182.2107000002</v>
      </c>
    </row>
    <row r="1403" spans="1:96" x14ac:dyDescent="0.25">
      <c r="A1403" t="s">
        <v>387</v>
      </c>
      <c r="B1403" s="11" t="s">
        <v>1602</v>
      </c>
      <c r="D1403" s="21" t="s">
        <v>932</v>
      </c>
      <c r="E1403" s="11" t="s">
        <v>1623</v>
      </c>
      <c r="F1403" s="11" t="s">
        <v>439</v>
      </c>
      <c r="G1403" s="13">
        <v>34332</v>
      </c>
      <c r="H1403" s="13">
        <v>39825.119999999995</v>
      </c>
      <c r="I1403" s="14">
        <v>72</v>
      </c>
      <c r="J1403" s="15">
        <v>43586</v>
      </c>
      <c r="K1403" s="15">
        <v>45748</v>
      </c>
      <c r="L1403" s="13">
        <v>2122200.4900000002</v>
      </c>
      <c r="M1403" s="13">
        <v>912546.21070000005</v>
      </c>
      <c r="N1403" s="16">
        <v>0</v>
      </c>
      <c r="O1403" s="13"/>
      <c r="P1403" s="13">
        <v>34332</v>
      </c>
      <c r="Q1403" s="13">
        <v>34332</v>
      </c>
      <c r="R1403" s="13">
        <v>34332</v>
      </c>
      <c r="S1403" s="13">
        <v>34332</v>
      </c>
      <c r="T1403" s="13">
        <v>34332</v>
      </c>
      <c r="U1403" s="13">
        <v>34332</v>
      </c>
      <c r="V1403" s="25">
        <v>34332</v>
      </c>
      <c r="W1403" s="13"/>
      <c r="X1403" s="13"/>
      <c r="Y1403" s="13"/>
      <c r="Z1403" s="38">
        <v>34332</v>
      </c>
      <c r="AA1403" s="38"/>
      <c r="AB1403" s="38"/>
      <c r="AC1403" s="38"/>
      <c r="AD1403" s="38"/>
      <c r="AE1403" s="38"/>
      <c r="AF1403" s="38"/>
      <c r="AG1403" s="38"/>
      <c r="AH1403" s="38"/>
      <c r="AI1403" s="38">
        <v>34332</v>
      </c>
      <c r="AJ1403" s="38"/>
      <c r="AK1403" s="38"/>
      <c r="AL1403" s="38">
        <v>34332</v>
      </c>
      <c r="AM1403" s="38">
        <v>34332</v>
      </c>
      <c r="AN1403" s="38">
        <v>34332</v>
      </c>
      <c r="AO1403" s="38">
        <v>34332</v>
      </c>
      <c r="AP1403" s="38">
        <v>34332</v>
      </c>
      <c r="AQ1403" s="38">
        <v>34332</v>
      </c>
      <c r="AR1403" s="38">
        <v>34332</v>
      </c>
      <c r="AS1403" s="38">
        <v>34332</v>
      </c>
      <c r="AT1403" s="38">
        <v>34332</v>
      </c>
      <c r="AU1403" s="38">
        <v>34332</v>
      </c>
      <c r="AV1403" s="38">
        <v>34332</v>
      </c>
      <c r="AW1403" s="38">
        <v>34332</v>
      </c>
      <c r="AX1403" s="38">
        <v>34332</v>
      </c>
      <c r="AY1403" s="38">
        <v>34332</v>
      </c>
      <c r="AZ1403" s="38">
        <v>34332</v>
      </c>
      <c r="BA1403" s="38">
        <v>34332</v>
      </c>
      <c r="BB1403" s="38">
        <v>34332</v>
      </c>
      <c r="BC1403" s="38">
        <v>34332</v>
      </c>
      <c r="BD1403" s="38">
        <v>34332</v>
      </c>
      <c r="BE1403" s="38">
        <v>34332</v>
      </c>
      <c r="BF1403" s="38"/>
      <c r="BG1403" s="38"/>
      <c r="BH1403" s="38"/>
      <c r="BI1403" s="38"/>
      <c r="BJ1403" s="38"/>
      <c r="BK1403" s="38"/>
      <c r="BL1403" s="38"/>
      <c r="BM1403" s="38"/>
      <c r="BN1403" s="38"/>
      <c r="BO1403" s="38"/>
      <c r="BP1403" s="38"/>
      <c r="BQ1403" s="39"/>
      <c r="BR1403" s="39"/>
      <c r="BS1403" s="39"/>
      <c r="BT1403" s="39"/>
      <c r="BU1403" s="39"/>
      <c r="BV1403" s="39"/>
      <c r="BW1403" s="39"/>
      <c r="BX1403" s="39"/>
      <c r="BY1403" s="39"/>
      <c r="BZ1403" s="39"/>
      <c r="CA1403" s="39"/>
      <c r="CB1403" s="39"/>
      <c r="CF1403" s="18">
        <f t="shared" si="166"/>
        <v>789636</v>
      </c>
      <c r="CG1403" s="18">
        <f t="shared" si="171"/>
        <v>0</v>
      </c>
      <c r="CH1403" s="13">
        <f t="shared" si="165"/>
        <v>789636</v>
      </c>
      <c r="CI1403" s="13">
        <f t="shared" si="167"/>
        <v>912546.21070000005</v>
      </c>
      <c r="CJ1403" s="13">
        <f t="shared" si="168"/>
        <v>1702182.2107000002</v>
      </c>
      <c r="CK1403" s="13"/>
      <c r="CL1403" s="13">
        <f t="shared" si="169"/>
        <v>2122200.4900000002</v>
      </c>
      <c r="CN1403" t="s">
        <v>43</v>
      </c>
      <c r="CO1403" t="s">
        <v>213</v>
      </c>
      <c r="CP1403" t="s">
        <v>704</v>
      </c>
      <c r="CQ1403" t="s">
        <v>46</v>
      </c>
      <c r="CR1403" s="18">
        <f t="shared" si="170"/>
        <v>1702182.2107000002</v>
      </c>
    </row>
    <row r="1404" spans="1:96" x14ac:dyDescent="0.25">
      <c r="A1404" t="s">
        <v>387</v>
      </c>
      <c r="B1404" s="11" t="s">
        <v>1602</v>
      </c>
      <c r="D1404" s="21" t="s">
        <v>932</v>
      </c>
      <c r="E1404" s="11" t="s">
        <v>1624</v>
      </c>
      <c r="F1404" s="11" t="s">
        <v>439</v>
      </c>
      <c r="G1404" s="13">
        <v>34332</v>
      </c>
      <c r="H1404" s="13">
        <v>39825.119999999995</v>
      </c>
      <c r="I1404" s="14">
        <v>72</v>
      </c>
      <c r="J1404" s="15">
        <v>43586</v>
      </c>
      <c r="K1404" s="15">
        <v>45748</v>
      </c>
      <c r="L1404" s="13">
        <v>2122200.4900000002</v>
      </c>
      <c r="M1404" s="13">
        <v>912546.21070000005</v>
      </c>
      <c r="N1404" s="16">
        <v>0</v>
      </c>
      <c r="O1404" s="13"/>
      <c r="P1404" s="13">
        <v>34332</v>
      </c>
      <c r="Q1404" s="13">
        <v>34332</v>
      </c>
      <c r="R1404" s="13">
        <v>34332</v>
      </c>
      <c r="S1404" s="13">
        <v>34332</v>
      </c>
      <c r="T1404" s="13">
        <v>34332</v>
      </c>
      <c r="U1404" s="13">
        <v>34332</v>
      </c>
      <c r="V1404" s="25">
        <v>34332</v>
      </c>
      <c r="W1404" s="13"/>
      <c r="X1404" s="13"/>
      <c r="Y1404" s="13"/>
      <c r="Z1404" s="38">
        <v>34332</v>
      </c>
      <c r="AA1404" s="38"/>
      <c r="AB1404" s="38"/>
      <c r="AC1404" s="38"/>
      <c r="AD1404" s="38"/>
      <c r="AE1404" s="38"/>
      <c r="AF1404" s="38"/>
      <c r="AG1404" s="38"/>
      <c r="AH1404" s="38"/>
      <c r="AI1404" s="38">
        <v>34332</v>
      </c>
      <c r="AJ1404" s="38"/>
      <c r="AK1404" s="38"/>
      <c r="AL1404" s="38">
        <v>34332</v>
      </c>
      <c r="AM1404" s="38">
        <v>34332</v>
      </c>
      <c r="AN1404" s="38">
        <v>34332</v>
      </c>
      <c r="AO1404" s="38">
        <v>34332</v>
      </c>
      <c r="AP1404" s="38">
        <v>34332</v>
      </c>
      <c r="AQ1404" s="38">
        <v>34332</v>
      </c>
      <c r="AR1404" s="38">
        <v>34332</v>
      </c>
      <c r="AS1404" s="38">
        <v>34332</v>
      </c>
      <c r="AT1404" s="38">
        <v>34332</v>
      </c>
      <c r="AU1404" s="38">
        <v>34332</v>
      </c>
      <c r="AV1404" s="38">
        <v>34332</v>
      </c>
      <c r="AW1404" s="38">
        <v>34332</v>
      </c>
      <c r="AX1404" s="38">
        <v>34332</v>
      </c>
      <c r="AY1404" s="38">
        <v>34332</v>
      </c>
      <c r="AZ1404" s="38">
        <v>34332</v>
      </c>
      <c r="BA1404" s="38">
        <v>34332</v>
      </c>
      <c r="BB1404" s="38">
        <v>34332</v>
      </c>
      <c r="BC1404" s="38">
        <v>34332</v>
      </c>
      <c r="BD1404" s="38">
        <v>34332</v>
      </c>
      <c r="BE1404" s="38">
        <v>34332</v>
      </c>
      <c r="BF1404" s="38"/>
      <c r="BG1404" s="38"/>
      <c r="BH1404" s="38"/>
      <c r="BI1404" s="38"/>
      <c r="BJ1404" s="38"/>
      <c r="BK1404" s="38"/>
      <c r="BL1404" s="38"/>
      <c r="BM1404" s="38"/>
      <c r="BN1404" s="38"/>
      <c r="BO1404" s="38"/>
      <c r="BP1404" s="38"/>
      <c r="BQ1404" s="39"/>
      <c r="BR1404" s="39"/>
      <c r="BS1404" s="39"/>
      <c r="BT1404" s="39"/>
      <c r="BU1404" s="39"/>
      <c r="BV1404" s="39"/>
      <c r="BW1404" s="39"/>
      <c r="BX1404" s="39"/>
      <c r="BY1404" s="39"/>
      <c r="BZ1404" s="39"/>
      <c r="CA1404" s="39"/>
      <c r="CB1404" s="39"/>
      <c r="CF1404" s="18">
        <f t="shared" si="166"/>
        <v>789636</v>
      </c>
      <c r="CG1404" s="18">
        <f t="shared" si="171"/>
        <v>0</v>
      </c>
      <c r="CH1404" s="13">
        <f t="shared" si="165"/>
        <v>789636</v>
      </c>
      <c r="CI1404" s="13">
        <f t="shared" si="167"/>
        <v>912546.21070000005</v>
      </c>
      <c r="CJ1404" s="13">
        <f t="shared" si="168"/>
        <v>1702182.2107000002</v>
      </c>
      <c r="CK1404" s="13"/>
      <c r="CL1404" s="13">
        <f t="shared" si="169"/>
        <v>2122200.4900000002</v>
      </c>
      <c r="CN1404" t="s">
        <v>43</v>
      </c>
      <c r="CO1404" t="s">
        <v>213</v>
      </c>
      <c r="CP1404" t="s">
        <v>704</v>
      </c>
      <c r="CQ1404" t="s">
        <v>46</v>
      </c>
      <c r="CR1404" s="18">
        <f t="shared" si="170"/>
        <v>1702182.2107000002</v>
      </c>
    </row>
    <row r="1405" spans="1:96" x14ac:dyDescent="0.25">
      <c r="A1405" t="s">
        <v>387</v>
      </c>
      <c r="B1405" s="11" t="s">
        <v>1602</v>
      </c>
      <c r="D1405" s="21" t="s">
        <v>932</v>
      </c>
      <c r="E1405" s="11" t="s">
        <v>1625</v>
      </c>
      <c r="F1405" s="11" t="s">
        <v>439</v>
      </c>
      <c r="G1405" s="13">
        <v>34332</v>
      </c>
      <c r="H1405" s="13">
        <v>39825.119999999995</v>
      </c>
      <c r="I1405" s="14">
        <v>72</v>
      </c>
      <c r="J1405" s="15">
        <v>43586</v>
      </c>
      <c r="K1405" s="15">
        <v>45748</v>
      </c>
      <c r="L1405" s="13">
        <v>2122200.4900000002</v>
      </c>
      <c r="M1405" s="13">
        <v>912546.21070000005</v>
      </c>
      <c r="N1405" s="16">
        <v>0</v>
      </c>
      <c r="O1405" s="13"/>
      <c r="P1405" s="13">
        <v>34332</v>
      </c>
      <c r="Q1405" s="13">
        <v>34332</v>
      </c>
      <c r="R1405" s="13">
        <v>34332</v>
      </c>
      <c r="S1405" s="13">
        <v>34332</v>
      </c>
      <c r="T1405" s="13">
        <v>34332</v>
      </c>
      <c r="U1405" s="13">
        <v>34332</v>
      </c>
      <c r="V1405" s="25">
        <v>34332</v>
      </c>
      <c r="W1405" s="13"/>
      <c r="X1405" s="13"/>
      <c r="Y1405" s="13"/>
      <c r="Z1405" s="38">
        <v>34332</v>
      </c>
      <c r="AA1405" s="38"/>
      <c r="AB1405" s="38"/>
      <c r="AC1405" s="38"/>
      <c r="AD1405" s="38"/>
      <c r="AE1405" s="38"/>
      <c r="AF1405" s="38"/>
      <c r="AG1405" s="38"/>
      <c r="AH1405" s="38"/>
      <c r="AI1405" s="38">
        <v>34332</v>
      </c>
      <c r="AJ1405" s="38"/>
      <c r="AK1405" s="38"/>
      <c r="AL1405" s="38">
        <v>34332</v>
      </c>
      <c r="AM1405" s="38">
        <v>34332</v>
      </c>
      <c r="AN1405" s="38">
        <v>34332</v>
      </c>
      <c r="AO1405" s="38">
        <v>34332</v>
      </c>
      <c r="AP1405" s="38">
        <v>34332</v>
      </c>
      <c r="AQ1405" s="38">
        <v>34332</v>
      </c>
      <c r="AR1405" s="38">
        <v>34332</v>
      </c>
      <c r="AS1405" s="38">
        <v>34332</v>
      </c>
      <c r="AT1405" s="38">
        <v>34332</v>
      </c>
      <c r="AU1405" s="38">
        <v>34332</v>
      </c>
      <c r="AV1405" s="38">
        <v>34332</v>
      </c>
      <c r="AW1405" s="38">
        <v>34332</v>
      </c>
      <c r="AX1405" s="38">
        <v>34332</v>
      </c>
      <c r="AY1405" s="38">
        <v>34332</v>
      </c>
      <c r="AZ1405" s="38">
        <v>34332</v>
      </c>
      <c r="BA1405" s="38">
        <v>34332</v>
      </c>
      <c r="BB1405" s="38">
        <v>34332</v>
      </c>
      <c r="BC1405" s="38">
        <v>34332</v>
      </c>
      <c r="BD1405" s="38">
        <v>34332</v>
      </c>
      <c r="BE1405" s="38">
        <v>34332</v>
      </c>
      <c r="BF1405" s="38"/>
      <c r="BG1405" s="38"/>
      <c r="BH1405" s="38"/>
      <c r="BI1405" s="38"/>
      <c r="BJ1405" s="38"/>
      <c r="BK1405" s="38"/>
      <c r="BL1405" s="38"/>
      <c r="BM1405" s="38"/>
      <c r="BN1405" s="38"/>
      <c r="BO1405" s="38"/>
      <c r="BP1405" s="38"/>
      <c r="BQ1405" s="39"/>
      <c r="BR1405" s="39"/>
      <c r="BS1405" s="39"/>
      <c r="BT1405" s="39"/>
      <c r="BU1405" s="39"/>
      <c r="BV1405" s="39"/>
      <c r="BW1405" s="39"/>
      <c r="BX1405" s="39"/>
      <c r="BY1405" s="39"/>
      <c r="BZ1405" s="39"/>
      <c r="CA1405" s="39"/>
      <c r="CB1405" s="39"/>
      <c r="CF1405" s="18">
        <f t="shared" si="166"/>
        <v>789636</v>
      </c>
      <c r="CG1405" s="18">
        <f t="shared" si="171"/>
        <v>0</v>
      </c>
      <c r="CH1405" s="13">
        <f t="shared" si="165"/>
        <v>789636</v>
      </c>
      <c r="CI1405" s="13">
        <f t="shared" si="167"/>
        <v>912546.21070000005</v>
      </c>
      <c r="CJ1405" s="13">
        <f t="shared" si="168"/>
        <v>1702182.2107000002</v>
      </c>
      <c r="CK1405" s="13"/>
      <c r="CL1405" s="13">
        <f t="shared" si="169"/>
        <v>2122200.4900000002</v>
      </c>
      <c r="CN1405" t="s">
        <v>43</v>
      </c>
      <c r="CO1405" t="s">
        <v>213</v>
      </c>
      <c r="CP1405" t="s">
        <v>704</v>
      </c>
      <c r="CQ1405" t="s">
        <v>46</v>
      </c>
      <c r="CR1405" s="18">
        <f t="shared" si="170"/>
        <v>1702182.2107000002</v>
      </c>
    </row>
    <row r="1406" spans="1:96" x14ac:dyDescent="0.25">
      <c r="A1406" t="s">
        <v>387</v>
      </c>
      <c r="B1406" s="11" t="s">
        <v>1602</v>
      </c>
      <c r="D1406" s="21" t="s">
        <v>932</v>
      </c>
      <c r="E1406" s="11" t="s">
        <v>1626</v>
      </c>
      <c r="F1406" s="11" t="s">
        <v>439</v>
      </c>
      <c r="G1406" s="13">
        <v>34332</v>
      </c>
      <c r="H1406" s="13">
        <v>39825.119999999995</v>
      </c>
      <c r="I1406" s="14">
        <v>72</v>
      </c>
      <c r="J1406" s="15">
        <v>43586</v>
      </c>
      <c r="K1406" s="15">
        <v>45748</v>
      </c>
      <c r="L1406" s="13">
        <v>2122200.4900000002</v>
      </c>
      <c r="M1406" s="13">
        <v>912546.21070000005</v>
      </c>
      <c r="N1406" s="16">
        <v>0</v>
      </c>
      <c r="O1406" s="13"/>
      <c r="P1406" s="13">
        <v>34332</v>
      </c>
      <c r="Q1406" s="13">
        <v>34332</v>
      </c>
      <c r="R1406" s="13">
        <v>34332</v>
      </c>
      <c r="S1406" s="13">
        <v>34332</v>
      </c>
      <c r="T1406" s="13">
        <v>34332</v>
      </c>
      <c r="U1406" s="13">
        <v>34332</v>
      </c>
      <c r="V1406" s="25">
        <v>34332</v>
      </c>
      <c r="W1406" s="13"/>
      <c r="X1406" s="13"/>
      <c r="Y1406" s="13"/>
      <c r="Z1406" s="38">
        <v>34332</v>
      </c>
      <c r="AA1406" s="38"/>
      <c r="AB1406" s="38"/>
      <c r="AC1406" s="38"/>
      <c r="AD1406" s="38"/>
      <c r="AE1406" s="38"/>
      <c r="AF1406" s="38"/>
      <c r="AG1406" s="38"/>
      <c r="AH1406" s="38"/>
      <c r="AI1406" s="38">
        <v>34332</v>
      </c>
      <c r="AJ1406" s="38"/>
      <c r="AK1406" s="38"/>
      <c r="AL1406" s="38">
        <v>34332</v>
      </c>
      <c r="AM1406" s="38">
        <v>34332</v>
      </c>
      <c r="AN1406" s="38">
        <v>34332</v>
      </c>
      <c r="AO1406" s="38">
        <v>34332</v>
      </c>
      <c r="AP1406" s="38">
        <v>34332</v>
      </c>
      <c r="AQ1406" s="38">
        <v>34332</v>
      </c>
      <c r="AR1406" s="38">
        <v>34332</v>
      </c>
      <c r="AS1406" s="38">
        <v>34332</v>
      </c>
      <c r="AT1406" s="38">
        <v>34332</v>
      </c>
      <c r="AU1406" s="38">
        <v>34332</v>
      </c>
      <c r="AV1406" s="38">
        <v>34332</v>
      </c>
      <c r="AW1406" s="38">
        <v>34332</v>
      </c>
      <c r="AX1406" s="38">
        <v>34332</v>
      </c>
      <c r="AY1406" s="38">
        <v>34332</v>
      </c>
      <c r="AZ1406" s="38">
        <v>34332</v>
      </c>
      <c r="BA1406" s="38">
        <v>34332</v>
      </c>
      <c r="BB1406" s="38">
        <v>34332</v>
      </c>
      <c r="BC1406" s="38">
        <v>34332</v>
      </c>
      <c r="BD1406" s="38">
        <v>34332</v>
      </c>
      <c r="BE1406" s="38">
        <v>34332</v>
      </c>
      <c r="BF1406" s="38"/>
      <c r="BG1406" s="38"/>
      <c r="BH1406" s="38"/>
      <c r="BI1406" s="38"/>
      <c r="BJ1406" s="38"/>
      <c r="BK1406" s="38"/>
      <c r="BL1406" s="38"/>
      <c r="BM1406" s="38"/>
      <c r="BN1406" s="38"/>
      <c r="BO1406" s="38"/>
      <c r="BP1406" s="38"/>
      <c r="BQ1406" s="39"/>
      <c r="BR1406" s="39"/>
      <c r="BS1406" s="39"/>
      <c r="BT1406" s="39"/>
      <c r="BU1406" s="39"/>
      <c r="BV1406" s="39"/>
      <c r="BW1406" s="39"/>
      <c r="BX1406" s="39"/>
      <c r="BY1406" s="39"/>
      <c r="BZ1406" s="39"/>
      <c r="CA1406" s="39"/>
      <c r="CB1406" s="39"/>
      <c r="CF1406" s="18">
        <f t="shared" si="166"/>
        <v>789636</v>
      </c>
      <c r="CG1406" s="18">
        <f t="shared" si="171"/>
        <v>0</v>
      </c>
      <c r="CH1406" s="13">
        <f t="shared" si="165"/>
        <v>789636</v>
      </c>
      <c r="CI1406" s="13">
        <f t="shared" si="167"/>
        <v>912546.21070000005</v>
      </c>
      <c r="CJ1406" s="13">
        <f t="shared" si="168"/>
        <v>1702182.2107000002</v>
      </c>
      <c r="CK1406" s="13"/>
      <c r="CL1406" s="13">
        <f t="shared" si="169"/>
        <v>2122200.4900000002</v>
      </c>
      <c r="CN1406" t="s">
        <v>43</v>
      </c>
      <c r="CO1406" t="s">
        <v>213</v>
      </c>
      <c r="CP1406" t="s">
        <v>704</v>
      </c>
      <c r="CQ1406" t="s">
        <v>46</v>
      </c>
      <c r="CR1406" s="18">
        <f t="shared" si="170"/>
        <v>1702182.2107000002</v>
      </c>
    </row>
    <row r="1407" spans="1:96" x14ac:dyDescent="0.25">
      <c r="A1407" t="s">
        <v>387</v>
      </c>
      <c r="B1407" s="11" t="s">
        <v>1602</v>
      </c>
      <c r="D1407" s="21" t="s">
        <v>932</v>
      </c>
      <c r="E1407" s="11" t="s">
        <v>1627</v>
      </c>
      <c r="F1407" s="11" t="s">
        <v>439</v>
      </c>
      <c r="G1407" s="13">
        <v>34332</v>
      </c>
      <c r="H1407" s="13">
        <v>39825.119999999995</v>
      </c>
      <c r="I1407" s="14">
        <v>72</v>
      </c>
      <c r="J1407" s="15">
        <v>43586</v>
      </c>
      <c r="K1407" s="15">
        <v>45748</v>
      </c>
      <c r="L1407" s="13">
        <v>2122200.4900000002</v>
      </c>
      <c r="M1407" s="13">
        <v>912546.21070000005</v>
      </c>
      <c r="N1407" s="16">
        <v>0</v>
      </c>
      <c r="O1407" s="13"/>
      <c r="P1407" s="13">
        <v>34332</v>
      </c>
      <c r="Q1407" s="13">
        <v>34332</v>
      </c>
      <c r="R1407" s="13">
        <v>34332</v>
      </c>
      <c r="S1407" s="13">
        <v>34332</v>
      </c>
      <c r="T1407" s="13">
        <v>34332</v>
      </c>
      <c r="U1407" s="13">
        <v>34332</v>
      </c>
      <c r="V1407" s="25">
        <v>34332</v>
      </c>
      <c r="W1407" s="13"/>
      <c r="X1407" s="13"/>
      <c r="Y1407" s="13"/>
      <c r="Z1407" s="38">
        <v>34332</v>
      </c>
      <c r="AA1407" s="38"/>
      <c r="AB1407" s="38"/>
      <c r="AC1407" s="38"/>
      <c r="AD1407" s="38"/>
      <c r="AE1407" s="38"/>
      <c r="AF1407" s="38"/>
      <c r="AG1407" s="38"/>
      <c r="AH1407" s="38"/>
      <c r="AI1407" s="38">
        <v>34332</v>
      </c>
      <c r="AJ1407" s="38"/>
      <c r="AK1407" s="38"/>
      <c r="AL1407" s="38">
        <v>34332</v>
      </c>
      <c r="AM1407" s="38">
        <v>34332</v>
      </c>
      <c r="AN1407" s="38">
        <v>34332</v>
      </c>
      <c r="AO1407" s="38">
        <v>34332</v>
      </c>
      <c r="AP1407" s="38">
        <v>34332</v>
      </c>
      <c r="AQ1407" s="38">
        <v>34332</v>
      </c>
      <c r="AR1407" s="38">
        <v>34332</v>
      </c>
      <c r="AS1407" s="38">
        <v>34332</v>
      </c>
      <c r="AT1407" s="38">
        <v>34332</v>
      </c>
      <c r="AU1407" s="38">
        <v>34332</v>
      </c>
      <c r="AV1407" s="38">
        <v>34332</v>
      </c>
      <c r="AW1407" s="38">
        <v>34332</v>
      </c>
      <c r="AX1407" s="38">
        <v>34332</v>
      </c>
      <c r="AY1407" s="38">
        <v>34332</v>
      </c>
      <c r="AZ1407" s="38">
        <v>34332</v>
      </c>
      <c r="BA1407" s="38">
        <v>34332</v>
      </c>
      <c r="BB1407" s="38">
        <v>34332</v>
      </c>
      <c r="BC1407" s="38">
        <v>34332</v>
      </c>
      <c r="BD1407" s="38">
        <v>34332</v>
      </c>
      <c r="BE1407" s="38">
        <v>34332</v>
      </c>
      <c r="BF1407" s="38"/>
      <c r="BG1407" s="38"/>
      <c r="BH1407" s="38"/>
      <c r="BI1407" s="38"/>
      <c r="BJ1407" s="38"/>
      <c r="BK1407" s="38"/>
      <c r="BL1407" s="38"/>
      <c r="BM1407" s="38"/>
      <c r="BN1407" s="38"/>
      <c r="BO1407" s="38"/>
      <c r="BP1407" s="38"/>
      <c r="BQ1407" s="39"/>
      <c r="BR1407" s="39"/>
      <c r="BS1407" s="39"/>
      <c r="BT1407" s="39"/>
      <c r="BU1407" s="39"/>
      <c r="BV1407" s="39"/>
      <c r="BW1407" s="39"/>
      <c r="BX1407" s="39"/>
      <c r="BY1407" s="39"/>
      <c r="BZ1407" s="39"/>
      <c r="CA1407" s="39"/>
      <c r="CB1407" s="39"/>
      <c r="CF1407" s="18">
        <f t="shared" si="166"/>
        <v>789636</v>
      </c>
      <c r="CG1407" s="18">
        <f t="shared" si="171"/>
        <v>0</v>
      </c>
      <c r="CH1407" s="13">
        <f t="shared" si="165"/>
        <v>789636</v>
      </c>
      <c r="CI1407" s="13">
        <f t="shared" si="167"/>
        <v>912546.21070000005</v>
      </c>
      <c r="CJ1407" s="13">
        <f t="shared" si="168"/>
        <v>1702182.2107000002</v>
      </c>
      <c r="CK1407" s="13"/>
      <c r="CL1407" s="13">
        <f t="shared" si="169"/>
        <v>2122200.4900000002</v>
      </c>
      <c r="CN1407" t="s">
        <v>43</v>
      </c>
      <c r="CO1407" t="s">
        <v>213</v>
      </c>
      <c r="CP1407" t="s">
        <v>704</v>
      </c>
      <c r="CQ1407" t="s">
        <v>46</v>
      </c>
      <c r="CR1407" s="18">
        <f t="shared" si="170"/>
        <v>1702182.2107000002</v>
      </c>
    </row>
    <row r="1408" spans="1:96" x14ac:dyDescent="0.25">
      <c r="A1408" t="s">
        <v>387</v>
      </c>
      <c r="B1408" s="11" t="s">
        <v>1602</v>
      </c>
      <c r="D1408" s="21" t="s">
        <v>932</v>
      </c>
      <c r="E1408" s="11" t="s">
        <v>1628</v>
      </c>
      <c r="F1408" s="11" t="s">
        <v>439</v>
      </c>
      <c r="G1408" s="13">
        <v>34332</v>
      </c>
      <c r="H1408" s="13">
        <v>39825.119999999995</v>
      </c>
      <c r="I1408" s="14">
        <v>72</v>
      </c>
      <c r="J1408" s="15">
        <v>43586</v>
      </c>
      <c r="K1408" s="15">
        <v>45748</v>
      </c>
      <c r="L1408" s="13">
        <v>2122200.4900000002</v>
      </c>
      <c r="M1408" s="13">
        <v>912546.21070000005</v>
      </c>
      <c r="N1408" s="16">
        <v>0</v>
      </c>
      <c r="O1408" s="13"/>
      <c r="P1408" s="13">
        <v>34332</v>
      </c>
      <c r="Q1408" s="13">
        <v>34332</v>
      </c>
      <c r="R1408" s="13">
        <v>34332</v>
      </c>
      <c r="S1408" s="13">
        <v>34332</v>
      </c>
      <c r="T1408" s="13">
        <v>34332</v>
      </c>
      <c r="U1408" s="13">
        <v>34332</v>
      </c>
      <c r="V1408" s="25">
        <v>34332</v>
      </c>
      <c r="W1408" s="13"/>
      <c r="X1408" s="13"/>
      <c r="Y1408" s="13"/>
      <c r="Z1408" s="38">
        <v>34332</v>
      </c>
      <c r="AA1408" s="38"/>
      <c r="AB1408" s="38"/>
      <c r="AC1408" s="38"/>
      <c r="AD1408" s="38"/>
      <c r="AE1408" s="38"/>
      <c r="AF1408" s="38"/>
      <c r="AG1408" s="38"/>
      <c r="AH1408" s="38"/>
      <c r="AI1408" s="38">
        <v>34332</v>
      </c>
      <c r="AJ1408" s="38"/>
      <c r="AK1408" s="38"/>
      <c r="AL1408" s="38">
        <v>34332</v>
      </c>
      <c r="AM1408" s="38">
        <v>34332</v>
      </c>
      <c r="AN1408" s="38">
        <v>34332</v>
      </c>
      <c r="AO1408" s="38">
        <v>34332</v>
      </c>
      <c r="AP1408" s="38">
        <v>34332</v>
      </c>
      <c r="AQ1408" s="38">
        <v>34332</v>
      </c>
      <c r="AR1408" s="38">
        <v>34332</v>
      </c>
      <c r="AS1408" s="38">
        <v>34332</v>
      </c>
      <c r="AT1408" s="38">
        <v>34332</v>
      </c>
      <c r="AU1408" s="38">
        <v>34332</v>
      </c>
      <c r="AV1408" s="38">
        <v>34332</v>
      </c>
      <c r="AW1408" s="38">
        <v>34332</v>
      </c>
      <c r="AX1408" s="38">
        <v>34332</v>
      </c>
      <c r="AY1408" s="38">
        <v>34332</v>
      </c>
      <c r="AZ1408" s="38">
        <v>34332</v>
      </c>
      <c r="BA1408" s="38">
        <v>34332</v>
      </c>
      <c r="BB1408" s="38">
        <v>34332</v>
      </c>
      <c r="BC1408" s="38">
        <v>34332</v>
      </c>
      <c r="BD1408" s="38">
        <v>34332</v>
      </c>
      <c r="BE1408" s="38">
        <v>34332</v>
      </c>
      <c r="BF1408" s="38"/>
      <c r="BG1408" s="38"/>
      <c r="BH1408" s="38"/>
      <c r="BI1408" s="38"/>
      <c r="BJ1408" s="38"/>
      <c r="BK1408" s="38"/>
      <c r="BL1408" s="38"/>
      <c r="BM1408" s="38"/>
      <c r="BN1408" s="38"/>
      <c r="BO1408" s="38"/>
      <c r="BP1408" s="38"/>
      <c r="BQ1408" s="39"/>
      <c r="BR1408" s="39"/>
      <c r="BS1408" s="39"/>
      <c r="BT1408" s="39"/>
      <c r="BU1408" s="39"/>
      <c r="BV1408" s="39"/>
      <c r="BW1408" s="39"/>
      <c r="BX1408" s="39"/>
      <c r="BY1408" s="39"/>
      <c r="BZ1408" s="39"/>
      <c r="CA1408" s="39"/>
      <c r="CB1408" s="39"/>
      <c r="CF1408" s="18">
        <f t="shared" si="166"/>
        <v>789636</v>
      </c>
      <c r="CG1408" s="18">
        <f t="shared" si="171"/>
        <v>0</v>
      </c>
      <c r="CH1408" s="13">
        <f t="shared" si="165"/>
        <v>789636</v>
      </c>
      <c r="CI1408" s="13">
        <f t="shared" si="167"/>
        <v>912546.21070000005</v>
      </c>
      <c r="CJ1408" s="13">
        <f t="shared" si="168"/>
        <v>1702182.2107000002</v>
      </c>
      <c r="CK1408" s="13"/>
      <c r="CL1408" s="13">
        <f t="shared" si="169"/>
        <v>2122200.4900000002</v>
      </c>
      <c r="CN1408" t="s">
        <v>43</v>
      </c>
      <c r="CO1408" t="s">
        <v>213</v>
      </c>
      <c r="CP1408" t="s">
        <v>704</v>
      </c>
      <c r="CQ1408" t="s">
        <v>46</v>
      </c>
      <c r="CR1408" s="18">
        <f t="shared" si="170"/>
        <v>1702182.2107000002</v>
      </c>
    </row>
    <row r="1409" spans="1:96" x14ac:dyDescent="0.25">
      <c r="A1409" t="s">
        <v>387</v>
      </c>
      <c r="B1409" s="11" t="s">
        <v>1602</v>
      </c>
      <c r="D1409" s="21" t="s">
        <v>932</v>
      </c>
      <c r="E1409" s="11" t="s">
        <v>1629</v>
      </c>
      <c r="F1409" s="11" t="s">
        <v>439</v>
      </c>
      <c r="G1409" s="13">
        <v>34332</v>
      </c>
      <c r="H1409" s="13">
        <v>39825.119999999995</v>
      </c>
      <c r="I1409" s="14">
        <v>72</v>
      </c>
      <c r="J1409" s="15">
        <v>43586</v>
      </c>
      <c r="K1409" s="15">
        <v>45748</v>
      </c>
      <c r="L1409" s="13">
        <v>2122200.4900000002</v>
      </c>
      <c r="M1409" s="13">
        <v>912546.21070000005</v>
      </c>
      <c r="N1409" s="16">
        <v>0</v>
      </c>
      <c r="O1409" s="13"/>
      <c r="P1409" s="13">
        <v>34332</v>
      </c>
      <c r="Q1409" s="13">
        <v>34332</v>
      </c>
      <c r="R1409" s="13">
        <v>34332</v>
      </c>
      <c r="S1409" s="13">
        <v>34332</v>
      </c>
      <c r="T1409" s="13">
        <v>34332</v>
      </c>
      <c r="U1409" s="13">
        <v>34332</v>
      </c>
      <c r="V1409" s="25">
        <v>34332</v>
      </c>
      <c r="W1409" s="13"/>
      <c r="X1409" s="13"/>
      <c r="Y1409" s="13"/>
      <c r="Z1409" s="38">
        <v>34332</v>
      </c>
      <c r="AA1409" s="38"/>
      <c r="AB1409" s="38"/>
      <c r="AC1409" s="38"/>
      <c r="AD1409" s="38"/>
      <c r="AE1409" s="38"/>
      <c r="AF1409" s="38"/>
      <c r="AG1409" s="38"/>
      <c r="AH1409" s="38"/>
      <c r="AI1409" s="38">
        <v>34332</v>
      </c>
      <c r="AJ1409" s="38"/>
      <c r="AK1409" s="38"/>
      <c r="AL1409" s="38">
        <v>34332</v>
      </c>
      <c r="AM1409" s="38">
        <v>34332</v>
      </c>
      <c r="AN1409" s="38">
        <v>34332</v>
      </c>
      <c r="AO1409" s="38">
        <v>34332</v>
      </c>
      <c r="AP1409" s="38">
        <v>34332</v>
      </c>
      <c r="AQ1409" s="38">
        <v>34332</v>
      </c>
      <c r="AR1409" s="38">
        <v>34332</v>
      </c>
      <c r="AS1409" s="38">
        <v>34332</v>
      </c>
      <c r="AT1409" s="38">
        <v>34332</v>
      </c>
      <c r="AU1409" s="38">
        <v>34332</v>
      </c>
      <c r="AV1409" s="38">
        <v>34332</v>
      </c>
      <c r="AW1409" s="38">
        <v>34332</v>
      </c>
      <c r="AX1409" s="38">
        <v>34332</v>
      </c>
      <c r="AY1409" s="38">
        <v>34332</v>
      </c>
      <c r="AZ1409" s="38">
        <v>34332</v>
      </c>
      <c r="BA1409" s="38">
        <v>34332</v>
      </c>
      <c r="BB1409" s="38">
        <v>34332</v>
      </c>
      <c r="BC1409" s="38">
        <v>34332</v>
      </c>
      <c r="BD1409" s="38">
        <v>34332</v>
      </c>
      <c r="BE1409" s="38">
        <v>34332</v>
      </c>
      <c r="BF1409" s="38"/>
      <c r="BG1409" s="38"/>
      <c r="BH1409" s="38"/>
      <c r="BI1409" s="38"/>
      <c r="BJ1409" s="38"/>
      <c r="BK1409" s="38"/>
      <c r="BL1409" s="38"/>
      <c r="BM1409" s="38"/>
      <c r="BN1409" s="38"/>
      <c r="BO1409" s="38"/>
      <c r="BP1409" s="38"/>
      <c r="BQ1409" s="39"/>
      <c r="BR1409" s="39"/>
      <c r="BS1409" s="39"/>
      <c r="BT1409" s="39"/>
      <c r="BU1409" s="39"/>
      <c r="BV1409" s="39"/>
      <c r="BW1409" s="39"/>
      <c r="BX1409" s="39"/>
      <c r="BY1409" s="39"/>
      <c r="BZ1409" s="39"/>
      <c r="CA1409" s="39"/>
      <c r="CB1409" s="39"/>
      <c r="CF1409" s="18">
        <f t="shared" si="166"/>
        <v>789636</v>
      </c>
      <c r="CG1409" s="18">
        <f t="shared" si="171"/>
        <v>0</v>
      </c>
      <c r="CH1409" s="13">
        <f t="shared" si="165"/>
        <v>789636</v>
      </c>
      <c r="CI1409" s="13">
        <f t="shared" si="167"/>
        <v>912546.21070000005</v>
      </c>
      <c r="CJ1409" s="13">
        <f t="shared" si="168"/>
        <v>1702182.2107000002</v>
      </c>
      <c r="CK1409" s="13"/>
      <c r="CL1409" s="13">
        <f t="shared" si="169"/>
        <v>2122200.4900000002</v>
      </c>
      <c r="CN1409" t="s">
        <v>43</v>
      </c>
      <c r="CO1409" t="s">
        <v>213</v>
      </c>
      <c r="CP1409" t="s">
        <v>704</v>
      </c>
      <c r="CQ1409" t="s">
        <v>46</v>
      </c>
      <c r="CR1409" s="18">
        <f t="shared" si="170"/>
        <v>1702182.2107000002</v>
      </c>
    </row>
    <row r="1410" spans="1:96" x14ac:dyDescent="0.25">
      <c r="A1410" t="s">
        <v>387</v>
      </c>
      <c r="B1410" s="11" t="s">
        <v>1602</v>
      </c>
      <c r="D1410" s="21" t="s">
        <v>932</v>
      </c>
      <c r="E1410" s="11" t="s">
        <v>1630</v>
      </c>
      <c r="F1410" s="11" t="s">
        <v>439</v>
      </c>
      <c r="G1410" s="13">
        <v>34332</v>
      </c>
      <c r="H1410" s="13">
        <v>39825.119999999995</v>
      </c>
      <c r="I1410" s="14">
        <v>72</v>
      </c>
      <c r="J1410" s="15">
        <v>43586</v>
      </c>
      <c r="K1410" s="15">
        <v>45748</v>
      </c>
      <c r="L1410" s="13">
        <v>2122200.4900000002</v>
      </c>
      <c r="M1410" s="13">
        <v>912546.21070000005</v>
      </c>
      <c r="N1410" s="16">
        <v>0</v>
      </c>
      <c r="O1410" s="13"/>
      <c r="P1410" s="13">
        <v>34332</v>
      </c>
      <c r="Q1410" s="13">
        <v>34332</v>
      </c>
      <c r="R1410" s="13">
        <v>34332</v>
      </c>
      <c r="S1410" s="13">
        <v>34332</v>
      </c>
      <c r="T1410" s="13">
        <v>34332</v>
      </c>
      <c r="U1410" s="13">
        <v>34332</v>
      </c>
      <c r="V1410" s="25">
        <v>34332</v>
      </c>
      <c r="W1410" s="13"/>
      <c r="X1410" s="13"/>
      <c r="Y1410" s="13"/>
      <c r="Z1410" s="38">
        <v>34332</v>
      </c>
      <c r="AA1410" s="38"/>
      <c r="AB1410" s="38"/>
      <c r="AC1410" s="38"/>
      <c r="AD1410" s="38"/>
      <c r="AE1410" s="38"/>
      <c r="AF1410" s="38"/>
      <c r="AG1410" s="38"/>
      <c r="AH1410" s="38"/>
      <c r="AI1410" s="38">
        <v>34332</v>
      </c>
      <c r="AJ1410" s="38"/>
      <c r="AK1410" s="38"/>
      <c r="AL1410" s="38">
        <v>34332</v>
      </c>
      <c r="AM1410" s="38">
        <v>34332</v>
      </c>
      <c r="AN1410" s="38">
        <v>34332</v>
      </c>
      <c r="AO1410" s="38">
        <v>34332</v>
      </c>
      <c r="AP1410" s="38">
        <v>34332</v>
      </c>
      <c r="AQ1410" s="38">
        <v>34332</v>
      </c>
      <c r="AR1410" s="38">
        <v>34332</v>
      </c>
      <c r="AS1410" s="38">
        <v>34332</v>
      </c>
      <c r="AT1410" s="38">
        <v>34332</v>
      </c>
      <c r="AU1410" s="38">
        <v>34332</v>
      </c>
      <c r="AV1410" s="38">
        <v>34332</v>
      </c>
      <c r="AW1410" s="38">
        <v>34332</v>
      </c>
      <c r="AX1410" s="38">
        <v>34332</v>
      </c>
      <c r="AY1410" s="38">
        <v>34332</v>
      </c>
      <c r="AZ1410" s="38">
        <v>34332</v>
      </c>
      <c r="BA1410" s="38">
        <v>34332</v>
      </c>
      <c r="BB1410" s="38">
        <v>34332</v>
      </c>
      <c r="BC1410" s="38">
        <v>34332</v>
      </c>
      <c r="BD1410" s="38">
        <v>34332</v>
      </c>
      <c r="BE1410" s="38">
        <v>34332</v>
      </c>
      <c r="BF1410" s="38"/>
      <c r="BG1410" s="38"/>
      <c r="BH1410" s="38"/>
      <c r="BI1410" s="38"/>
      <c r="BJ1410" s="38"/>
      <c r="BK1410" s="38"/>
      <c r="BL1410" s="38"/>
      <c r="BM1410" s="38"/>
      <c r="BN1410" s="38"/>
      <c r="BO1410" s="38"/>
      <c r="BP1410" s="38"/>
      <c r="BQ1410" s="39"/>
      <c r="BR1410" s="39"/>
      <c r="BS1410" s="39"/>
      <c r="BT1410" s="39"/>
      <c r="BU1410" s="39"/>
      <c r="BV1410" s="39"/>
      <c r="BW1410" s="39"/>
      <c r="BX1410" s="39"/>
      <c r="BY1410" s="39"/>
      <c r="BZ1410" s="39"/>
      <c r="CA1410" s="39"/>
      <c r="CB1410" s="39"/>
      <c r="CF1410" s="18">
        <f t="shared" si="166"/>
        <v>789636</v>
      </c>
      <c r="CG1410" s="18">
        <f t="shared" si="171"/>
        <v>0</v>
      </c>
      <c r="CH1410" s="13">
        <f t="shared" si="165"/>
        <v>789636</v>
      </c>
      <c r="CI1410" s="13">
        <f t="shared" si="167"/>
        <v>912546.21070000005</v>
      </c>
      <c r="CJ1410" s="13">
        <f t="shared" si="168"/>
        <v>1702182.2107000002</v>
      </c>
      <c r="CK1410" s="13"/>
      <c r="CL1410" s="13">
        <f t="shared" si="169"/>
        <v>2122200.4900000002</v>
      </c>
      <c r="CN1410" t="s">
        <v>43</v>
      </c>
      <c r="CO1410" t="s">
        <v>213</v>
      </c>
      <c r="CP1410" t="s">
        <v>704</v>
      </c>
      <c r="CQ1410" t="s">
        <v>46</v>
      </c>
      <c r="CR1410" s="18">
        <f t="shared" si="170"/>
        <v>1702182.2107000002</v>
      </c>
    </row>
    <row r="1411" spans="1:96" x14ac:dyDescent="0.25">
      <c r="A1411" t="s">
        <v>1631</v>
      </c>
      <c r="B1411" s="11">
        <v>683</v>
      </c>
      <c r="C1411">
        <v>1</v>
      </c>
      <c r="D1411" s="21" t="s">
        <v>1632</v>
      </c>
      <c r="E1411" s="11" t="s">
        <v>1633</v>
      </c>
      <c r="F1411" s="11" t="s">
        <v>439</v>
      </c>
      <c r="G1411" s="13">
        <v>27745.69</v>
      </c>
      <c r="H1411" s="13">
        <v>32185.000399999997</v>
      </c>
      <c r="I1411" s="14">
        <v>72</v>
      </c>
      <c r="J1411" s="15">
        <v>43101</v>
      </c>
      <c r="K1411" s="15">
        <v>45289.8</v>
      </c>
      <c r="L1411" s="13">
        <v>1659482.72</v>
      </c>
      <c r="M1411" s="13">
        <v>597413.77919999999</v>
      </c>
      <c r="N1411" s="13">
        <v>27745.69</v>
      </c>
      <c r="O1411" s="13"/>
      <c r="P1411" s="13">
        <v>27745.69</v>
      </c>
      <c r="Q1411" s="13">
        <v>27745.69</v>
      </c>
      <c r="R1411" s="13">
        <v>27745.69</v>
      </c>
      <c r="S1411" s="13">
        <v>27745.69</v>
      </c>
      <c r="T1411" s="13">
        <v>27745.69</v>
      </c>
      <c r="U1411" s="13">
        <v>27745.69</v>
      </c>
      <c r="V1411" s="25">
        <v>27745.69</v>
      </c>
      <c r="W1411" s="13"/>
      <c r="X1411" s="13"/>
      <c r="Y1411" s="13"/>
      <c r="Z1411" s="38">
        <v>27745.69</v>
      </c>
      <c r="AA1411" s="38"/>
      <c r="AB1411" s="38"/>
      <c r="AC1411" s="38"/>
      <c r="AD1411" s="38"/>
      <c r="AE1411" s="38"/>
      <c r="AF1411" s="38"/>
      <c r="AG1411" s="38"/>
      <c r="AH1411" s="38"/>
      <c r="AI1411" s="38">
        <v>27745.69</v>
      </c>
      <c r="AJ1411" s="38"/>
      <c r="AK1411" s="38"/>
      <c r="AL1411" s="38">
        <v>27745.69</v>
      </c>
      <c r="AM1411" s="38">
        <v>27745.69</v>
      </c>
      <c r="AN1411" s="38">
        <v>27745.69</v>
      </c>
      <c r="AO1411" s="38">
        <v>27745.69</v>
      </c>
      <c r="AP1411" s="38"/>
      <c r="AQ1411" s="38"/>
      <c r="AR1411" s="38"/>
      <c r="AS1411" s="38"/>
      <c r="AT1411" s="38"/>
      <c r="AU1411" s="38"/>
      <c r="AV1411" s="38"/>
      <c r="AW1411" s="38"/>
      <c r="AX1411" s="38"/>
      <c r="AY1411" s="38"/>
      <c r="AZ1411" s="38"/>
      <c r="BA1411" s="38"/>
      <c r="BB1411" s="38"/>
      <c r="BC1411" s="38"/>
      <c r="BD1411" s="38"/>
      <c r="BE1411" s="38"/>
      <c r="BF1411" s="38"/>
      <c r="BG1411" s="38"/>
      <c r="BH1411" s="38"/>
      <c r="BI1411" s="38"/>
      <c r="BJ1411" s="38"/>
      <c r="BK1411" s="38"/>
      <c r="BL1411" s="38"/>
      <c r="BM1411" s="38"/>
      <c r="BN1411" s="38"/>
      <c r="BO1411" s="38"/>
      <c r="BP1411" s="38"/>
      <c r="BQ1411" s="39"/>
      <c r="BR1411" s="39"/>
      <c r="BS1411" s="39"/>
      <c r="BT1411" s="39"/>
      <c r="BU1411" s="39"/>
      <c r="BV1411" s="39"/>
      <c r="BW1411" s="39"/>
      <c r="BX1411" s="39"/>
      <c r="BY1411" s="39"/>
      <c r="BZ1411" s="39"/>
      <c r="CA1411" s="39"/>
      <c r="CB1411" s="39"/>
      <c r="CF1411" s="18">
        <f t="shared" si="166"/>
        <v>194219.83</v>
      </c>
      <c r="CG1411" s="18">
        <f t="shared" si="171"/>
        <v>-27745.69</v>
      </c>
      <c r="CH1411" s="13">
        <f t="shared" si="165"/>
        <v>166474.13999999998</v>
      </c>
      <c r="CI1411" s="13">
        <f t="shared" si="167"/>
        <v>597413.77919999999</v>
      </c>
      <c r="CJ1411" s="13">
        <f t="shared" si="168"/>
        <v>763887.9192</v>
      </c>
      <c r="CK1411" s="13"/>
      <c r="CL1411" s="13">
        <f t="shared" si="169"/>
        <v>1659482.72</v>
      </c>
      <c r="CN1411" t="s">
        <v>326</v>
      </c>
      <c r="CO1411" t="s">
        <v>213</v>
      </c>
      <c r="CP1411" t="s">
        <v>509</v>
      </c>
      <c r="CQ1411" t="s">
        <v>46</v>
      </c>
      <c r="CR1411" s="18">
        <f t="shared" si="170"/>
        <v>763887.9192</v>
      </c>
    </row>
    <row r="1412" spans="1:96" x14ac:dyDescent="0.25">
      <c r="A1412" t="s">
        <v>1631</v>
      </c>
      <c r="B1412" s="11" t="s">
        <v>1634</v>
      </c>
      <c r="C1412" t="s">
        <v>1635</v>
      </c>
      <c r="D1412" s="21" t="s">
        <v>473</v>
      </c>
      <c r="E1412" s="11" t="s">
        <v>1636</v>
      </c>
      <c r="F1412" s="11" t="s">
        <v>439</v>
      </c>
      <c r="G1412" s="13">
        <v>16105.68</v>
      </c>
      <c r="H1412" s="13">
        <v>18682.588799999998</v>
      </c>
      <c r="I1412" s="14">
        <v>72</v>
      </c>
      <c r="J1412" s="15">
        <v>43466</v>
      </c>
      <c r="K1412" s="15">
        <v>45627</v>
      </c>
      <c r="L1412" s="13">
        <v>998382.12</v>
      </c>
      <c r="M1412" s="13">
        <v>481091.33</v>
      </c>
      <c r="N1412" s="13">
        <v>16105.68</v>
      </c>
      <c r="O1412" s="13"/>
      <c r="P1412" s="13">
        <v>16105.68</v>
      </c>
      <c r="Q1412" s="13">
        <v>16105.68</v>
      </c>
      <c r="R1412" s="13">
        <v>16105.68</v>
      </c>
      <c r="S1412" s="13">
        <v>16105.68</v>
      </c>
      <c r="T1412" s="13">
        <v>16105.68</v>
      </c>
      <c r="U1412" s="13">
        <v>16105.68</v>
      </c>
      <c r="V1412" s="25">
        <v>16105.68</v>
      </c>
      <c r="W1412" s="13"/>
      <c r="X1412" s="13"/>
      <c r="Y1412" s="13"/>
      <c r="Z1412" s="38">
        <v>16105.68</v>
      </c>
      <c r="AA1412" s="38"/>
      <c r="AB1412" s="38"/>
      <c r="AC1412" s="38"/>
      <c r="AD1412" s="38">
        <v>16105.68</v>
      </c>
      <c r="AE1412" s="38">
        <v>16105.68</v>
      </c>
      <c r="AF1412" s="38">
        <v>16105.68</v>
      </c>
      <c r="AG1412" s="38">
        <v>16105.68</v>
      </c>
      <c r="AH1412" s="38">
        <v>16105.68</v>
      </c>
      <c r="AI1412" s="38">
        <v>16105.68</v>
      </c>
      <c r="AJ1412" s="38"/>
      <c r="AK1412" s="38"/>
      <c r="AL1412" s="38">
        <v>16105.68</v>
      </c>
      <c r="AM1412" s="38">
        <v>16105.68</v>
      </c>
      <c r="AN1412" s="38">
        <v>16105.68</v>
      </c>
      <c r="AO1412" s="38">
        <v>16105.68</v>
      </c>
      <c r="AP1412" s="38">
        <v>16105.68</v>
      </c>
      <c r="AQ1412" s="38">
        <v>16105.68</v>
      </c>
      <c r="AR1412" s="38">
        <v>16105.68</v>
      </c>
      <c r="AS1412" s="38">
        <v>16105.68</v>
      </c>
      <c r="AT1412" s="38">
        <v>16105.68</v>
      </c>
      <c r="AU1412" s="38">
        <v>16105.68</v>
      </c>
      <c r="AV1412" s="38">
        <v>16105.68</v>
      </c>
      <c r="AW1412" s="38">
        <v>16105.68</v>
      </c>
      <c r="AX1412" s="38">
        <v>16105.68</v>
      </c>
      <c r="AY1412" s="38">
        <v>16105.68</v>
      </c>
      <c r="AZ1412" s="38">
        <v>16105.68</v>
      </c>
      <c r="BA1412" s="38">
        <v>16105.68</v>
      </c>
      <c r="BB1412" s="38"/>
      <c r="BC1412" s="38"/>
      <c r="BD1412" s="38"/>
      <c r="BE1412" s="38"/>
      <c r="BF1412" s="38"/>
      <c r="BG1412" s="38"/>
      <c r="BH1412" s="38"/>
      <c r="BI1412" s="38"/>
      <c r="BJ1412" s="38"/>
      <c r="BK1412" s="38"/>
      <c r="BL1412" s="38"/>
      <c r="BM1412" s="38"/>
      <c r="BN1412" s="38"/>
      <c r="BO1412" s="38"/>
      <c r="BP1412" s="38"/>
      <c r="BQ1412" s="39"/>
      <c r="BR1412" s="39"/>
      <c r="BS1412" s="39"/>
      <c r="BT1412" s="39"/>
      <c r="BU1412" s="39"/>
      <c r="BV1412" s="39"/>
      <c r="BW1412" s="39"/>
      <c r="BX1412" s="39"/>
      <c r="BY1412" s="39"/>
      <c r="BZ1412" s="39"/>
      <c r="CA1412" s="39"/>
      <c r="CB1412" s="39"/>
      <c r="CF1412" s="18">
        <f t="shared" si="166"/>
        <v>386536.31999999989</v>
      </c>
      <c r="CG1412" s="18">
        <f t="shared" si="171"/>
        <v>-16105.68</v>
      </c>
      <c r="CH1412" s="13">
        <f t="shared" si="165"/>
        <v>370430.6399999999</v>
      </c>
      <c r="CI1412" s="13">
        <f t="shared" si="167"/>
        <v>481091.33</v>
      </c>
      <c r="CJ1412" s="13">
        <f t="shared" si="168"/>
        <v>851521.97</v>
      </c>
      <c r="CK1412" s="13"/>
      <c r="CL1412" s="13">
        <f t="shared" si="169"/>
        <v>998382.12</v>
      </c>
      <c r="CN1412" t="s">
        <v>220</v>
      </c>
      <c r="CO1412" t="s">
        <v>213</v>
      </c>
      <c r="CP1412" t="s">
        <v>45</v>
      </c>
      <c r="CQ1412" t="s">
        <v>218</v>
      </c>
      <c r="CR1412" s="18">
        <f t="shared" si="170"/>
        <v>851521.97</v>
      </c>
    </row>
    <row r="1413" spans="1:96" x14ac:dyDescent="0.25">
      <c r="A1413" t="s">
        <v>1631</v>
      </c>
      <c r="B1413" s="11" t="s">
        <v>1634</v>
      </c>
      <c r="C1413" t="s">
        <v>1635</v>
      </c>
      <c r="D1413" s="21" t="s">
        <v>473</v>
      </c>
      <c r="E1413" s="11" t="s">
        <v>1637</v>
      </c>
      <c r="F1413" s="11" t="s">
        <v>439</v>
      </c>
      <c r="G1413" s="13">
        <v>16105.68</v>
      </c>
      <c r="H1413" s="13">
        <v>18682.588799999998</v>
      </c>
      <c r="I1413" s="14">
        <v>72</v>
      </c>
      <c r="J1413" s="15">
        <v>43466</v>
      </c>
      <c r="K1413" s="15">
        <v>45627</v>
      </c>
      <c r="L1413" s="13">
        <v>998382.12</v>
      </c>
      <c r="M1413" s="13">
        <v>481091.33</v>
      </c>
      <c r="N1413" s="13">
        <v>16105.68</v>
      </c>
      <c r="O1413" s="13"/>
      <c r="P1413" s="13">
        <v>16105.68</v>
      </c>
      <c r="Q1413" s="13">
        <v>16105.68</v>
      </c>
      <c r="R1413" s="13">
        <v>16105.68</v>
      </c>
      <c r="S1413" s="13">
        <v>16105.68</v>
      </c>
      <c r="T1413" s="13">
        <v>16105.68</v>
      </c>
      <c r="U1413" s="13">
        <v>16105.68</v>
      </c>
      <c r="V1413" s="25">
        <v>16105.68</v>
      </c>
      <c r="W1413" s="13"/>
      <c r="X1413" s="13"/>
      <c r="Y1413" s="13"/>
      <c r="Z1413" s="38">
        <v>16105.68</v>
      </c>
      <c r="AA1413" s="38"/>
      <c r="AB1413" s="38"/>
      <c r="AC1413" s="38"/>
      <c r="AD1413" s="38">
        <v>16105.68</v>
      </c>
      <c r="AE1413" s="38">
        <v>16105.68</v>
      </c>
      <c r="AF1413" s="38">
        <v>16105.68</v>
      </c>
      <c r="AG1413" s="38">
        <v>16105.68</v>
      </c>
      <c r="AH1413" s="38">
        <v>16105.68</v>
      </c>
      <c r="AI1413" s="38">
        <v>16105.68</v>
      </c>
      <c r="AJ1413" s="38"/>
      <c r="AK1413" s="38"/>
      <c r="AL1413" s="38">
        <v>16105.68</v>
      </c>
      <c r="AM1413" s="38">
        <v>16105.68</v>
      </c>
      <c r="AN1413" s="38">
        <v>16105.68</v>
      </c>
      <c r="AO1413" s="38">
        <v>16105.68</v>
      </c>
      <c r="AP1413" s="38">
        <v>16105.68</v>
      </c>
      <c r="AQ1413" s="38">
        <v>16105.68</v>
      </c>
      <c r="AR1413" s="38">
        <v>16105.68</v>
      </c>
      <c r="AS1413" s="38">
        <v>16105.68</v>
      </c>
      <c r="AT1413" s="38">
        <v>16105.68</v>
      </c>
      <c r="AU1413" s="38">
        <v>16105.68</v>
      </c>
      <c r="AV1413" s="38">
        <v>16105.68</v>
      </c>
      <c r="AW1413" s="38">
        <v>16105.68</v>
      </c>
      <c r="AX1413" s="38">
        <v>16105.68</v>
      </c>
      <c r="AY1413" s="38">
        <v>16105.68</v>
      </c>
      <c r="AZ1413" s="38">
        <v>16105.68</v>
      </c>
      <c r="BA1413" s="38">
        <v>16105.68</v>
      </c>
      <c r="BB1413" s="38"/>
      <c r="BC1413" s="38"/>
      <c r="BD1413" s="38"/>
      <c r="BE1413" s="38"/>
      <c r="BF1413" s="38"/>
      <c r="BG1413" s="38"/>
      <c r="BH1413" s="38"/>
      <c r="BI1413" s="38"/>
      <c r="BJ1413" s="38"/>
      <c r="BK1413" s="38"/>
      <c r="BL1413" s="38"/>
      <c r="BM1413" s="38"/>
      <c r="BN1413" s="38"/>
      <c r="BO1413" s="38"/>
      <c r="BP1413" s="38"/>
      <c r="BQ1413" s="39"/>
      <c r="BR1413" s="39"/>
      <c r="BS1413" s="39"/>
      <c r="BT1413" s="39"/>
      <c r="BU1413" s="39"/>
      <c r="BV1413" s="39"/>
      <c r="BW1413" s="39"/>
      <c r="BX1413" s="39"/>
      <c r="BY1413" s="39"/>
      <c r="BZ1413" s="39"/>
      <c r="CA1413" s="39"/>
      <c r="CB1413" s="39"/>
      <c r="CF1413" s="18">
        <f t="shared" si="166"/>
        <v>386536.31999999989</v>
      </c>
      <c r="CG1413" s="18">
        <f t="shared" si="171"/>
        <v>-16105.68</v>
      </c>
      <c r="CH1413" s="13">
        <f t="shared" si="165"/>
        <v>370430.6399999999</v>
      </c>
      <c r="CI1413" s="13">
        <f t="shared" si="167"/>
        <v>481091.33</v>
      </c>
      <c r="CJ1413" s="13">
        <f t="shared" si="168"/>
        <v>851521.97</v>
      </c>
      <c r="CK1413" s="13"/>
      <c r="CL1413" s="13">
        <f t="shared" si="169"/>
        <v>998382.12</v>
      </c>
      <c r="CN1413" t="s">
        <v>220</v>
      </c>
      <c r="CO1413" t="s">
        <v>213</v>
      </c>
      <c r="CP1413" t="s">
        <v>45</v>
      </c>
      <c r="CQ1413" t="s">
        <v>218</v>
      </c>
      <c r="CR1413" s="18">
        <f t="shared" si="170"/>
        <v>851521.97</v>
      </c>
    </row>
    <row r="1414" spans="1:96" x14ac:dyDescent="0.25">
      <c r="A1414" t="s">
        <v>1631</v>
      </c>
      <c r="B1414" s="11">
        <v>1330</v>
      </c>
      <c r="C1414" t="s">
        <v>1542</v>
      </c>
      <c r="D1414" s="21" t="s">
        <v>815</v>
      </c>
      <c r="E1414" s="11" t="s">
        <v>1638</v>
      </c>
      <c r="F1414" s="11" t="s">
        <v>439</v>
      </c>
      <c r="G1414" s="13">
        <v>15933.70611999657</v>
      </c>
      <c r="H1414" s="13">
        <v>18483.099099196021</v>
      </c>
      <c r="I1414" s="14">
        <v>30</v>
      </c>
      <c r="J1414" s="15">
        <v>44037</v>
      </c>
      <c r="K1414" s="15">
        <v>44922</v>
      </c>
      <c r="L1414" s="13">
        <v>706833.34</v>
      </c>
      <c r="M1414" s="13">
        <v>556277.83857999998</v>
      </c>
      <c r="N1414" s="13">
        <v>22357</v>
      </c>
      <c r="O1414" s="13"/>
      <c r="P1414" s="13">
        <v>15933.70611999657</v>
      </c>
      <c r="Q1414" s="13">
        <v>15933.70611999657</v>
      </c>
      <c r="R1414" s="13">
        <v>15933.70611999657</v>
      </c>
      <c r="S1414" s="13">
        <v>15933.70611999657</v>
      </c>
      <c r="T1414" s="13">
        <v>15933.70611999657</v>
      </c>
      <c r="U1414" s="13">
        <v>15933.70611999657</v>
      </c>
      <c r="V1414" s="25">
        <v>15933.70611999657</v>
      </c>
      <c r="W1414" s="13"/>
      <c r="X1414" s="57"/>
      <c r="Y1414" s="13"/>
      <c r="Z1414" s="38">
        <v>15933.70611999657</v>
      </c>
      <c r="AA1414" s="38"/>
      <c r="AB1414" s="38"/>
      <c r="AC1414" s="38"/>
      <c r="AD1414" s="38"/>
      <c r="AE1414" s="38"/>
      <c r="AF1414" s="38"/>
      <c r="AG1414" s="38"/>
      <c r="AH1414" s="38"/>
      <c r="AI1414" s="38">
        <v>0</v>
      </c>
      <c r="AJ1414" s="38"/>
      <c r="AK1414" s="38"/>
      <c r="AL1414" s="38">
        <v>0</v>
      </c>
      <c r="AM1414" s="38">
        <v>0</v>
      </c>
      <c r="AN1414" s="38">
        <v>0</v>
      </c>
      <c r="AO1414" s="38">
        <v>0</v>
      </c>
      <c r="AP1414" s="38">
        <v>0</v>
      </c>
      <c r="AQ1414" s="38">
        <v>0</v>
      </c>
      <c r="AR1414" s="38">
        <v>0</v>
      </c>
      <c r="AS1414" s="38">
        <v>0</v>
      </c>
      <c r="AT1414" s="38">
        <v>0</v>
      </c>
      <c r="AU1414" s="38">
        <v>0</v>
      </c>
      <c r="AV1414" s="38">
        <v>0</v>
      </c>
      <c r="AW1414" s="38">
        <v>0</v>
      </c>
      <c r="AX1414" s="38">
        <v>0</v>
      </c>
      <c r="AY1414" s="38">
        <v>0</v>
      </c>
      <c r="AZ1414" s="38">
        <v>0</v>
      </c>
      <c r="BA1414" s="38">
        <v>0</v>
      </c>
      <c r="BB1414" s="38">
        <v>0</v>
      </c>
      <c r="BC1414" s="38">
        <v>0</v>
      </c>
      <c r="BD1414" s="38">
        <v>0</v>
      </c>
      <c r="BE1414" s="38">
        <v>0</v>
      </c>
      <c r="BF1414" s="38">
        <v>0</v>
      </c>
      <c r="BG1414" s="38">
        <v>0</v>
      </c>
      <c r="BH1414" s="38">
        <v>0</v>
      </c>
      <c r="BI1414" s="38">
        <v>0</v>
      </c>
      <c r="BJ1414" s="38">
        <v>0</v>
      </c>
      <c r="BK1414" s="38">
        <v>0</v>
      </c>
      <c r="BL1414" s="38">
        <v>0</v>
      </c>
      <c r="BM1414" s="38">
        <v>0</v>
      </c>
      <c r="BN1414" s="38">
        <v>0</v>
      </c>
      <c r="BO1414" s="38">
        <v>0</v>
      </c>
      <c r="BP1414" s="38"/>
      <c r="BQ1414" s="39"/>
      <c r="BR1414" s="39"/>
      <c r="BS1414" s="39"/>
      <c r="BT1414" s="39"/>
      <c r="BU1414" s="39"/>
      <c r="BV1414" s="39"/>
      <c r="BW1414" s="39"/>
      <c r="BX1414" s="39"/>
      <c r="BY1414" s="39"/>
      <c r="BZ1414" s="39"/>
      <c r="CA1414" s="39"/>
      <c r="CB1414" s="39"/>
      <c r="CF1414" s="18">
        <f t="shared" si="166"/>
        <v>31867.41223999314</v>
      </c>
      <c r="CG1414" s="18">
        <f t="shared" si="171"/>
        <v>-22357</v>
      </c>
      <c r="CH1414" s="13">
        <f t="shared" si="165"/>
        <v>9510.4122399931402</v>
      </c>
      <c r="CI1414" s="13">
        <f t="shared" si="167"/>
        <v>556277.83857999998</v>
      </c>
      <c r="CJ1414" s="13">
        <f t="shared" si="168"/>
        <v>565788.25081999309</v>
      </c>
      <c r="CK1414" s="13"/>
      <c r="CL1414" s="13">
        <f t="shared" si="169"/>
        <v>706833.34</v>
      </c>
      <c r="CN1414" t="s">
        <v>326</v>
      </c>
      <c r="CO1414" t="s">
        <v>213</v>
      </c>
      <c r="CP1414" t="s">
        <v>509</v>
      </c>
      <c r="CQ1414" t="s">
        <v>46</v>
      </c>
      <c r="CR1414" s="18">
        <f t="shared" si="170"/>
        <v>565788.25081999309</v>
      </c>
    </row>
    <row r="1415" spans="1:96" x14ac:dyDescent="0.25">
      <c r="A1415" t="s">
        <v>1631</v>
      </c>
      <c r="B1415" s="11">
        <v>1330</v>
      </c>
      <c r="C1415" t="s">
        <v>851</v>
      </c>
      <c r="D1415" s="21" t="s">
        <v>815</v>
      </c>
      <c r="E1415" s="11" t="s">
        <v>1639</v>
      </c>
      <c r="F1415" s="11" t="s">
        <v>439</v>
      </c>
      <c r="G1415" s="13">
        <v>19442.492533378805</v>
      </c>
      <c r="H1415" s="13">
        <v>22553.291338719413</v>
      </c>
      <c r="I1415" s="14">
        <v>33</v>
      </c>
      <c r="J1415" s="15">
        <v>44037</v>
      </c>
      <c r="K1415" s="15">
        <v>45010.5</v>
      </c>
      <c r="L1415" s="13">
        <v>819688.82</v>
      </c>
      <c r="M1415" s="13">
        <v>585257.81747999997</v>
      </c>
      <c r="N1415" s="13">
        <v>27235.55</v>
      </c>
      <c r="O1415" s="13"/>
      <c r="P1415" s="13">
        <v>19442.492533378805</v>
      </c>
      <c r="Q1415" s="13">
        <v>19442.492533378805</v>
      </c>
      <c r="R1415" s="13">
        <v>19442.492533378805</v>
      </c>
      <c r="S1415" s="13">
        <v>19442.492533378805</v>
      </c>
      <c r="T1415" s="13">
        <v>19442.492533378805</v>
      </c>
      <c r="U1415" s="13">
        <v>19442.492533378805</v>
      </c>
      <c r="V1415" s="25">
        <v>19442.492533378805</v>
      </c>
      <c r="W1415" s="13"/>
      <c r="X1415" s="57"/>
      <c r="Y1415" s="13"/>
      <c r="Z1415" s="38">
        <v>19442.492533378805</v>
      </c>
      <c r="AA1415" s="38"/>
      <c r="AB1415" s="38"/>
      <c r="AC1415" s="38"/>
      <c r="AD1415" s="38"/>
      <c r="AE1415" s="38"/>
      <c r="AF1415" s="38"/>
      <c r="AG1415" s="38"/>
      <c r="AH1415" s="38"/>
      <c r="AI1415" s="38">
        <v>0</v>
      </c>
      <c r="AJ1415" s="38"/>
      <c r="AK1415" s="38"/>
      <c r="AL1415" s="38">
        <v>0</v>
      </c>
      <c r="AM1415" s="38">
        <v>0</v>
      </c>
      <c r="AN1415" s="38">
        <v>0</v>
      </c>
      <c r="AO1415" s="38">
        <v>0</v>
      </c>
      <c r="AP1415" s="38">
        <v>0</v>
      </c>
      <c r="AQ1415" s="38">
        <v>0</v>
      </c>
      <c r="AR1415" s="38">
        <v>0</v>
      </c>
      <c r="AS1415" s="38">
        <v>0</v>
      </c>
      <c r="AT1415" s="38">
        <v>0</v>
      </c>
      <c r="AU1415" s="38">
        <v>0</v>
      </c>
      <c r="AV1415" s="38">
        <v>0</v>
      </c>
      <c r="AW1415" s="38">
        <v>0</v>
      </c>
      <c r="AX1415" s="38">
        <v>0</v>
      </c>
      <c r="AY1415" s="38">
        <v>0</v>
      </c>
      <c r="AZ1415" s="38">
        <v>0</v>
      </c>
      <c r="BA1415" s="38">
        <v>0</v>
      </c>
      <c r="BB1415" s="38">
        <v>0</v>
      </c>
      <c r="BC1415" s="38">
        <v>0</v>
      </c>
      <c r="BD1415" s="38">
        <v>0</v>
      </c>
      <c r="BE1415" s="38">
        <v>0</v>
      </c>
      <c r="BF1415" s="38">
        <v>0</v>
      </c>
      <c r="BG1415" s="38">
        <v>0</v>
      </c>
      <c r="BH1415" s="38">
        <v>0</v>
      </c>
      <c r="BI1415" s="38">
        <v>0</v>
      </c>
      <c r="BJ1415" s="38">
        <v>0</v>
      </c>
      <c r="BK1415" s="38">
        <v>0</v>
      </c>
      <c r="BL1415" s="38">
        <v>0</v>
      </c>
      <c r="BM1415" s="38">
        <v>0</v>
      </c>
      <c r="BN1415" s="38">
        <v>0</v>
      </c>
      <c r="BO1415" s="38">
        <v>0</v>
      </c>
      <c r="BP1415" s="38"/>
      <c r="BQ1415" s="39"/>
      <c r="BR1415" s="39"/>
      <c r="BS1415" s="39"/>
      <c r="BT1415" s="39"/>
      <c r="BU1415" s="39"/>
      <c r="BV1415" s="39"/>
      <c r="BW1415" s="39"/>
      <c r="BX1415" s="39"/>
      <c r="BY1415" s="39"/>
      <c r="BZ1415" s="39"/>
      <c r="CA1415" s="39"/>
      <c r="CB1415" s="39"/>
      <c r="CF1415" s="18">
        <f t="shared" si="166"/>
        <v>38884.98506675761</v>
      </c>
      <c r="CG1415" s="18">
        <f t="shared" si="171"/>
        <v>-27235.55</v>
      </c>
      <c r="CH1415" s="13">
        <f t="shared" ref="CH1415:CH1478" si="172">+CE1415+CF1415+CG1415</f>
        <v>11649.435066757611</v>
      </c>
      <c r="CI1415" s="13">
        <f t="shared" si="167"/>
        <v>585257.81747999997</v>
      </c>
      <c r="CJ1415" s="13">
        <f t="shared" si="168"/>
        <v>596907.25254675758</v>
      </c>
      <c r="CK1415" s="13"/>
      <c r="CL1415" s="13">
        <f t="shared" si="169"/>
        <v>819688.82</v>
      </c>
      <c r="CN1415" t="s">
        <v>326</v>
      </c>
      <c r="CO1415" t="s">
        <v>213</v>
      </c>
      <c r="CP1415" t="s">
        <v>509</v>
      </c>
      <c r="CQ1415" t="s">
        <v>46</v>
      </c>
      <c r="CR1415" s="18">
        <f t="shared" si="170"/>
        <v>596907.25254675758</v>
      </c>
    </row>
    <row r="1416" spans="1:96" x14ac:dyDescent="0.25">
      <c r="A1416" t="s">
        <v>1631</v>
      </c>
      <c r="B1416" s="11">
        <v>1330</v>
      </c>
      <c r="C1416" s="73" t="s">
        <v>851</v>
      </c>
      <c r="D1416" s="21" t="s">
        <v>815</v>
      </c>
      <c r="E1416" s="11" t="s">
        <v>1640</v>
      </c>
      <c r="F1416" s="11" t="s">
        <v>439</v>
      </c>
      <c r="G1416" s="13">
        <v>19442.492533378805</v>
      </c>
      <c r="H1416" s="13">
        <v>22553.291338719413</v>
      </c>
      <c r="I1416" s="14">
        <v>33</v>
      </c>
      <c r="J1416" s="15">
        <v>44037</v>
      </c>
      <c r="K1416" s="15">
        <v>45010.5</v>
      </c>
      <c r="L1416" s="13">
        <v>819688.82</v>
      </c>
      <c r="M1416" s="13">
        <v>585257.81747999997</v>
      </c>
      <c r="N1416" s="13">
        <v>27235.55</v>
      </c>
      <c r="O1416" s="13"/>
      <c r="P1416" s="13">
        <v>19442.492533378805</v>
      </c>
      <c r="Q1416" s="13">
        <v>19442.492533378805</v>
      </c>
      <c r="R1416" s="13">
        <v>19442.492533378805</v>
      </c>
      <c r="S1416" s="13">
        <v>19442.492533378805</v>
      </c>
      <c r="T1416" s="13">
        <v>19442.492533378805</v>
      </c>
      <c r="U1416" s="13">
        <v>19442.492533378805</v>
      </c>
      <c r="V1416" s="25">
        <v>19442.492533378805</v>
      </c>
      <c r="W1416" s="13"/>
      <c r="X1416" s="57"/>
      <c r="Y1416" s="13"/>
      <c r="Z1416" s="38">
        <v>19442.492533378805</v>
      </c>
      <c r="AA1416" s="38"/>
      <c r="AB1416" s="38"/>
      <c r="AC1416" s="38"/>
      <c r="AD1416" s="38"/>
      <c r="AE1416" s="38"/>
      <c r="AF1416" s="38"/>
      <c r="AG1416" s="38"/>
      <c r="AH1416" s="38"/>
      <c r="AI1416" s="38">
        <v>0</v>
      </c>
      <c r="AJ1416" s="38"/>
      <c r="AK1416" s="38"/>
      <c r="AL1416" s="38">
        <v>0</v>
      </c>
      <c r="AM1416" s="38">
        <v>0</v>
      </c>
      <c r="AN1416" s="38">
        <v>0</v>
      </c>
      <c r="AO1416" s="38">
        <v>0</v>
      </c>
      <c r="AP1416" s="38">
        <v>0</v>
      </c>
      <c r="AQ1416" s="38">
        <v>0</v>
      </c>
      <c r="AR1416" s="38">
        <v>0</v>
      </c>
      <c r="AS1416" s="38">
        <v>0</v>
      </c>
      <c r="AT1416" s="38">
        <v>0</v>
      </c>
      <c r="AU1416" s="38">
        <v>0</v>
      </c>
      <c r="AV1416" s="38">
        <v>0</v>
      </c>
      <c r="AW1416" s="38">
        <v>0</v>
      </c>
      <c r="AX1416" s="38">
        <v>0</v>
      </c>
      <c r="AY1416" s="38">
        <v>0</v>
      </c>
      <c r="AZ1416" s="38">
        <v>0</v>
      </c>
      <c r="BA1416" s="38">
        <v>0</v>
      </c>
      <c r="BB1416" s="38">
        <v>0</v>
      </c>
      <c r="BC1416" s="38">
        <v>0</v>
      </c>
      <c r="BD1416" s="38">
        <v>0</v>
      </c>
      <c r="BE1416" s="38">
        <v>0</v>
      </c>
      <c r="BF1416" s="38">
        <v>0</v>
      </c>
      <c r="BG1416" s="38">
        <v>0</v>
      </c>
      <c r="BH1416" s="38">
        <v>0</v>
      </c>
      <c r="BI1416" s="38">
        <v>0</v>
      </c>
      <c r="BJ1416" s="38">
        <v>0</v>
      </c>
      <c r="BK1416" s="38">
        <v>0</v>
      </c>
      <c r="BL1416" s="38">
        <v>0</v>
      </c>
      <c r="BM1416" s="38">
        <v>0</v>
      </c>
      <c r="BN1416" s="38">
        <v>0</v>
      </c>
      <c r="BO1416" s="38">
        <v>0</v>
      </c>
      <c r="BP1416" s="38"/>
      <c r="BQ1416" s="39"/>
      <c r="BR1416" s="39"/>
      <c r="BS1416" s="39"/>
      <c r="BT1416" s="39"/>
      <c r="BU1416" s="39"/>
      <c r="BV1416" s="39"/>
      <c r="BW1416" s="39"/>
      <c r="BX1416" s="39"/>
      <c r="BY1416" s="39"/>
      <c r="BZ1416" s="39"/>
      <c r="CA1416" s="39"/>
      <c r="CB1416" s="39"/>
      <c r="CF1416" s="18">
        <f t="shared" si="166"/>
        <v>38884.98506675761</v>
      </c>
      <c r="CG1416" s="18">
        <f t="shared" si="171"/>
        <v>-27235.55</v>
      </c>
      <c r="CH1416" s="13">
        <f t="shared" si="172"/>
        <v>11649.435066757611</v>
      </c>
      <c r="CI1416" s="13">
        <f t="shared" si="167"/>
        <v>585257.81747999997</v>
      </c>
      <c r="CJ1416" s="13">
        <f t="shared" si="168"/>
        <v>596907.25254675758</v>
      </c>
      <c r="CK1416" s="13"/>
      <c r="CL1416" s="13">
        <f t="shared" si="169"/>
        <v>819688.82</v>
      </c>
      <c r="CN1416" t="s">
        <v>326</v>
      </c>
      <c r="CO1416" t="s">
        <v>213</v>
      </c>
      <c r="CP1416" t="s">
        <v>509</v>
      </c>
      <c r="CQ1416" t="s">
        <v>46</v>
      </c>
      <c r="CR1416" s="18">
        <f t="shared" si="170"/>
        <v>596907.25254675758</v>
      </c>
    </row>
    <row r="1417" spans="1:96" x14ac:dyDescent="0.25">
      <c r="A1417" t="s">
        <v>1631</v>
      </c>
      <c r="B1417" s="11">
        <v>1330</v>
      </c>
      <c r="C1417" s="73" t="s">
        <v>851</v>
      </c>
      <c r="D1417" s="21" t="s">
        <v>815</v>
      </c>
      <c r="E1417" s="11" t="s">
        <v>1641</v>
      </c>
      <c r="F1417" s="11" t="s">
        <v>439</v>
      </c>
      <c r="G1417" s="13">
        <v>19442.492533378805</v>
      </c>
      <c r="H1417" s="13">
        <v>22553.291338719413</v>
      </c>
      <c r="I1417" s="14">
        <v>33</v>
      </c>
      <c r="J1417" s="15">
        <v>44037</v>
      </c>
      <c r="K1417" s="15">
        <v>45010.5</v>
      </c>
      <c r="L1417" s="13">
        <v>819688.82</v>
      </c>
      <c r="M1417" s="13">
        <v>585257.81747999997</v>
      </c>
      <c r="N1417" s="13">
        <v>27235.55</v>
      </c>
      <c r="O1417" s="13"/>
      <c r="P1417" s="13">
        <v>19442.492533378805</v>
      </c>
      <c r="Q1417" s="13">
        <v>19442.492533378805</v>
      </c>
      <c r="R1417" s="13">
        <v>19442.492533378805</v>
      </c>
      <c r="S1417" s="13">
        <v>19442.492533378805</v>
      </c>
      <c r="T1417" s="13">
        <v>19442.492533378805</v>
      </c>
      <c r="U1417" s="13">
        <v>19442.492533378805</v>
      </c>
      <c r="V1417" s="25">
        <v>19442.492533378805</v>
      </c>
      <c r="W1417" s="13"/>
      <c r="X1417" s="57"/>
      <c r="Y1417" s="13"/>
      <c r="Z1417" s="38">
        <v>19442.492533378805</v>
      </c>
      <c r="AA1417" s="38"/>
      <c r="AB1417" s="38"/>
      <c r="AC1417" s="38"/>
      <c r="AD1417" s="38"/>
      <c r="AE1417" s="38"/>
      <c r="AF1417" s="38"/>
      <c r="AG1417" s="38"/>
      <c r="AH1417" s="38"/>
      <c r="AI1417" s="38">
        <v>0</v>
      </c>
      <c r="AJ1417" s="38"/>
      <c r="AK1417" s="38"/>
      <c r="AL1417" s="38">
        <v>0</v>
      </c>
      <c r="AM1417" s="38">
        <v>0</v>
      </c>
      <c r="AN1417" s="38">
        <v>0</v>
      </c>
      <c r="AO1417" s="38">
        <v>0</v>
      </c>
      <c r="AP1417" s="38">
        <v>0</v>
      </c>
      <c r="AQ1417" s="38">
        <v>0</v>
      </c>
      <c r="AR1417" s="38">
        <v>0</v>
      </c>
      <c r="AS1417" s="38">
        <v>0</v>
      </c>
      <c r="AT1417" s="38">
        <v>0</v>
      </c>
      <c r="AU1417" s="38">
        <v>0</v>
      </c>
      <c r="AV1417" s="38">
        <v>0</v>
      </c>
      <c r="AW1417" s="38">
        <v>0</v>
      </c>
      <c r="AX1417" s="38">
        <v>0</v>
      </c>
      <c r="AY1417" s="38">
        <v>0</v>
      </c>
      <c r="AZ1417" s="38">
        <v>0</v>
      </c>
      <c r="BA1417" s="38">
        <v>0</v>
      </c>
      <c r="BB1417" s="38">
        <v>0</v>
      </c>
      <c r="BC1417" s="38">
        <v>0</v>
      </c>
      <c r="BD1417" s="38">
        <v>0</v>
      </c>
      <c r="BE1417" s="38">
        <v>0</v>
      </c>
      <c r="BF1417" s="38">
        <v>0</v>
      </c>
      <c r="BG1417" s="38">
        <v>0</v>
      </c>
      <c r="BH1417" s="38">
        <v>0</v>
      </c>
      <c r="BI1417" s="38">
        <v>0</v>
      </c>
      <c r="BJ1417" s="38">
        <v>0</v>
      </c>
      <c r="BK1417" s="38">
        <v>0</v>
      </c>
      <c r="BL1417" s="38">
        <v>0</v>
      </c>
      <c r="BM1417" s="38">
        <v>0</v>
      </c>
      <c r="BN1417" s="38">
        <v>0</v>
      </c>
      <c r="BO1417" s="38">
        <v>0</v>
      </c>
      <c r="BP1417" s="38"/>
      <c r="BQ1417" s="39"/>
      <c r="BR1417" s="39"/>
      <c r="BS1417" s="39"/>
      <c r="BT1417" s="39"/>
      <c r="BU1417" s="39"/>
      <c r="BV1417" s="39"/>
      <c r="BW1417" s="39"/>
      <c r="BX1417" s="39"/>
      <c r="BY1417" s="39"/>
      <c r="BZ1417" s="39"/>
      <c r="CA1417" s="39"/>
      <c r="CB1417" s="39"/>
      <c r="CF1417" s="18">
        <f t="shared" si="166"/>
        <v>38884.98506675761</v>
      </c>
      <c r="CG1417" s="18">
        <f t="shared" si="171"/>
        <v>-27235.55</v>
      </c>
      <c r="CH1417" s="13">
        <f t="shared" si="172"/>
        <v>11649.435066757611</v>
      </c>
      <c r="CI1417" s="13">
        <f t="shared" si="167"/>
        <v>585257.81747999997</v>
      </c>
      <c r="CJ1417" s="13">
        <f t="shared" si="168"/>
        <v>596907.25254675758</v>
      </c>
      <c r="CK1417" s="13"/>
      <c r="CL1417" s="13">
        <f t="shared" si="169"/>
        <v>819688.82</v>
      </c>
      <c r="CN1417" t="s">
        <v>326</v>
      </c>
      <c r="CO1417" t="s">
        <v>213</v>
      </c>
      <c r="CP1417" t="s">
        <v>509</v>
      </c>
      <c r="CQ1417" t="s">
        <v>46</v>
      </c>
      <c r="CR1417" s="18">
        <f t="shared" si="170"/>
        <v>596907.25254675758</v>
      </c>
    </row>
    <row r="1418" spans="1:96" x14ac:dyDescent="0.25">
      <c r="A1418" t="s">
        <v>1631</v>
      </c>
      <c r="B1418" s="11">
        <v>1330</v>
      </c>
      <c r="C1418" t="s">
        <v>851</v>
      </c>
      <c r="D1418" s="21" t="s">
        <v>815</v>
      </c>
      <c r="E1418" s="11" t="s">
        <v>1642</v>
      </c>
      <c r="F1418" s="11" t="s">
        <v>439</v>
      </c>
      <c r="G1418" s="13">
        <v>19442.492533378805</v>
      </c>
      <c r="H1418" s="13">
        <v>22553.291338719413</v>
      </c>
      <c r="I1418" s="14">
        <v>33</v>
      </c>
      <c r="J1418" s="15">
        <v>44037</v>
      </c>
      <c r="K1418" s="15">
        <v>45010.5</v>
      </c>
      <c r="L1418" s="13">
        <v>819688.82</v>
      </c>
      <c r="M1418" s="13">
        <v>585257.81747999997</v>
      </c>
      <c r="N1418" s="13">
        <v>27235.55</v>
      </c>
      <c r="O1418" s="13"/>
      <c r="P1418" s="13">
        <v>19442.492533378805</v>
      </c>
      <c r="Q1418" s="13">
        <v>19442.492533378805</v>
      </c>
      <c r="R1418" s="13">
        <v>19442.492533378805</v>
      </c>
      <c r="S1418" s="13">
        <v>19442.492533378805</v>
      </c>
      <c r="T1418" s="13">
        <v>19442.492533378805</v>
      </c>
      <c r="U1418" s="13">
        <v>19442.492533378805</v>
      </c>
      <c r="V1418" s="25">
        <v>19442.492533378805</v>
      </c>
      <c r="W1418" s="13"/>
      <c r="X1418" s="57"/>
      <c r="Y1418" s="13"/>
      <c r="Z1418" s="38">
        <v>19442.492533378805</v>
      </c>
      <c r="AA1418" s="38"/>
      <c r="AB1418" s="38"/>
      <c r="AC1418" s="38"/>
      <c r="AD1418" s="38"/>
      <c r="AE1418" s="38"/>
      <c r="AF1418" s="38"/>
      <c r="AG1418" s="38"/>
      <c r="AH1418" s="38"/>
      <c r="AI1418" s="38">
        <v>0</v>
      </c>
      <c r="AJ1418" s="38"/>
      <c r="AK1418" s="38"/>
      <c r="AL1418" s="38">
        <v>0</v>
      </c>
      <c r="AM1418" s="38">
        <v>0</v>
      </c>
      <c r="AN1418" s="38">
        <v>0</v>
      </c>
      <c r="AO1418" s="38">
        <v>0</v>
      </c>
      <c r="AP1418" s="38">
        <v>0</v>
      </c>
      <c r="AQ1418" s="38">
        <v>0</v>
      </c>
      <c r="AR1418" s="38">
        <v>0</v>
      </c>
      <c r="AS1418" s="38">
        <v>0</v>
      </c>
      <c r="AT1418" s="38">
        <v>0</v>
      </c>
      <c r="AU1418" s="38">
        <v>0</v>
      </c>
      <c r="AV1418" s="38">
        <v>0</v>
      </c>
      <c r="AW1418" s="38">
        <v>0</v>
      </c>
      <c r="AX1418" s="38">
        <v>0</v>
      </c>
      <c r="AY1418" s="38">
        <v>0</v>
      </c>
      <c r="AZ1418" s="38">
        <v>0</v>
      </c>
      <c r="BA1418" s="38">
        <v>0</v>
      </c>
      <c r="BB1418" s="38">
        <v>0</v>
      </c>
      <c r="BC1418" s="38">
        <v>0</v>
      </c>
      <c r="BD1418" s="38">
        <v>0</v>
      </c>
      <c r="BE1418" s="38">
        <v>0</v>
      </c>
      <c r="BF1418" s="38">
        <v>0</v>
      </c>
      <c r="BG1418" s="38">
        <v>0</v>
      </c>
      <c r="BH1418" s="38">
        <v>0</v>
      </c>
      <c r="BI1418" s="38">
        <v>0</v>
      </c>
      <c r="BJ1418" s="38">
        <v>0</v>
      </c>
      <c r="BK1418" s="38">
        <v>0</v>
      </c>
      <c r="BL1418" s="38">
        <v>0</v>
      </c>
      <c r="BM1418" s="38">
        <v>0</v>
      </c>
      <c r="BN1418" s="38">
        <v>0</v>
      </c>
      <c r="BO1418" s="38">
        <v>0</v>
      </c>
      <c r="BP1418" s="38"/>
      <c r="BQ1418" s="39"/>
      <c r="BR1418" s="39"/>
      <c r="BS1418" s="39"/>
      <c r="BT1418" s="39"/>
      <c r="BU1418" s="39"/>
      <c r="BV1418" s="39"/>
      <c r="BW1418" s="39"/>
      <c r="BX1418" s="39"/>
      <c r="BY1418" s="39"/>
      <c r="BZ1418" s="39"/>
      <c r="CA1418" s="39"/>
      <c r="CB1418" s="39"/>
      <c r="CF1418" s="18">
        <f t="shared" si="166"/>
        <v>38884.98506675761</v>
      </c>
      <c r="CG1418" s="18">
        <f t="shared" si="171"/>
        <v>-27235.55</v>
      </c>
      <c r="CH1418" s="13">
        <f t="shared" si="172"/>
        <v>11649.435066757611</v>
      </c>
      <c r="CI1418" s="13">
        <f t="shared" si="167"/>
        <v>585257.81747999997</v>
      </c>
      <c r="CJ1418" s="13">
        <f t="shared" si="168"/>
        <v>596907.25254675758</v>
      </c>
      <c r="CK1418" s="13"/>
      <c r="CL1418" s="13">
        <f t="shared" si="169"/>
        <v>819688.82</v>
      </c>
      <c r="CN1418" t="s">
        <v>326</v>
      </c>
      <c r="CO1418" t="s">
        <v>213</v>
      </c>
      <c r="CP1418" t="s">
        <v>509</v>
      </c>
      <c r="CQ1418" t="s">
        <v>46</v>
      </c>
      <c r="CR1418" s="18">
        <f t="shared" si="170"/>
        <v>596907.25254675758</v>
      </c>
    </row>
    <row r="1419" spans="1:96" x14ac:dyDescent="0.25">
      <c r="A1419" t="s">
        <v>1631</v>
      </c>
      <c r="B1419" s="11">
        <v>1330</v>
      </c>
      <c r="C1419" t="s">
        <v>820</v>
      </c>
      <c r="D1419" s="21" t="s">
        <v>815</v>
      </c>
      <c r="E1419" s="11" t="s">
        <v>1643</v>
      </c>
      <c r="F1419" s="11" t="s">
        <v>439</v>
      </c>
      <c r="G1419" s="13">
        <v>19825.781203614919</v>
      </c>
      <c r="H1419" s="13">
        <v>22997.906196193304</v>
      </c>
      <c r="I1419" s="14">
        <v>33</v>
      </c>
      <c r="J1419" s="15">
        <v>44037</v>
      </c>
      <c r="K1419" s="15">
        <v>45010.5</v>
      </c>
      <c r="L1419" s="13">
        <v>826018.45</v>
      </c>
      <c r="M1419" s="13">
        <v>576560.87809999997</v>
      </c>
      <c r="N1419" s="13">
        <v>27355.599999999999</v>
      </c>
      <c r="O1419" s="13"/>
      <c r="P1419" s="13">
        <v>19825.781203614919</v>
      </c>
      <c r="Q1419" s="13">
        <v>19825.781203614919</v>
      </c>
      <c r="R1419" s="13">
        <v>19825.781203614919</v>
      </c>
      <c r="S1419" s="13">
        <v>19825.781203614919</v>
      </c>
      <c r="T1419" s="13">
        <v>19825.781203614919</v>
      </c>
      <c r="U1419" s="13">
        <v>19825.781203614919</v>
      </c>
      <c r="V1419" s="25">
        <v>19825.781203614919</v>
      </c>
      <c r="W1419" s="13"/>
      <c r="X1419" s="57"/>
      <c r="Y1419" s="13"/>
      <c r="Z1419" s="38">
        <v>19825.781203614919</v>
      </c>
      <c r="AA1419" s="38"/>
      <c r="AB1419" s="38"/>
      <c r="AC1419" s="38"/>
      <c r="AD1419" s="38"/>
      <c r="AE1419" s="38"/>
      <c r="AF1419" s="38"/>
      <c r="AG1419" s="38"/>
      <c r="AH1419" s="38"/>
      <c r="AI1419" s="38">
        <v>0</v>
      </c>
      <c r="AJ1419" s="38"/>
      <c r="AK1419" s="38"/>
      <c r="AL1419" s="38">
        <v>0</v>
      </c>
      <c r="AM1419" s="38">
        <v>0</v>
      </c>
      <c r="AN1419" s="38">
        <v>0</v>
      </c>
      <c r="AO1419" s="38">
        <v>0</v>
      </c>
      <c r="AP1419" s="38">
        <v>0</v>
      </c>
      <c r="AQ1419" s="38">
        <v>0</v>
      </c>
      <c r="AR1419" s="38">
        <v>0</v>
      </c>
      <c r="AS1419" s="38">
        <v>0</v>
      </c>
      <c r="AT1419" s="38">
        <v>0</v>
      </c>
      <c r="AU1419" s="38">
        <v>0</v>
      </c>
      <c r="AV1419" s="38">
        <v>0</v>
      </c>
      <c r="AW1419" s="38">
        <v>0</v>
      </c>
      <c r="AX1419" s="38">
        <v>0</v>
      </c>
      <c r="AY1419" s="38">
        <v>0</v>
      </c>
      <c r="AZ1419" s="38">
        <v>0</v>
      </c>
      <c r="BA1419" s="38">
        <v>0</v>
      </c>
      <c r="BB1419" s="38">
        <v>0</v>
      </c>
      <c r="BC1419" s="38">
        <v>0</v>
      </c>
      <c r="BD1419" s="38">
        <v>0</v>
      </c>
      <c r="BE1419" s="38">
        <v>0</v>
      </c>
      <c r="BF1419" s="38">
        <v>0</v>
      </c>
      <c r="BG1419" s="38">
        <v>0</v>
      </c>
      <c r="BH1419" s="38">
        <v>0</v>
      </c>
      <c r="BI1419" s="38">
        <v>0</v>
      </c>
      <c r="BJ1419" s="38">
        <v>0</v>
      </c>
      <c r="BK1419" s="38">
        <v>0</v>
      </c>
      <c r="BL1419" s="38">
        <v>0</v>
      </c>
      <c r="BM1419" s="38">
        <v>0</v>
      </c>
      <c r="BN1419" s="38">
        <v>0</v>
      </c>
      <c r="BO1419" s="38">
        <v>0</v>
      </c>
      <c r="BP1419" s="38"/>
      <c r="BQ1419" s="39"/>
      <c r="BR1419" s="39"/>
      <c r="BS1419" s="39"/>
      <c r="BT1419" s="39"/>
      <c r="BU1419" s="39"/>
      <c r="BV1419" s="39"/>
      <c r="BW1419" s="39"/>
      <c r="BX1419" s="39"/>
      <c r="BY1419" s="39"/>
      <c r="BZ1419" s="39"/>
      <c r="CA1419" s="39"/>
      <c r="CB1419" s="39"/>
      <c r="CF1419" s="18">
        <f t="shared" si="166"/>
        <v>39651.562407229838</v>
      </c>
      <c r="CG1419" s="18">
        <f t="shared" si="171"/>
        <v>-27355.599999999999</v>
      </c>
      <c r="CH1419" s="13">
        <f t="shared" si="172"/>
        <v>12295.962407229839</v>
      </c>
      <c r="CI1419" s="13">
        <f t="shared" si="167"/>
        <v>576560.87809999997</v>
      </c>
      <c r="CJ1419" s="13">
        <f t="shared" si="168"/>
        <v>588856.84050722979</v>
      </c>
      <c r="CK1419" s="13"/>
      <c r="CL1419" s="13">
        <f t="shared" si="169"/>
        <v>826018.45</v>
      </c>
      <c r="CN1419" t="s">
        <v>326</v>
      </c>
      <c r="CO1419" t="s">
        <v>213</v>
      </c>
      <c r="CP1419" t="s">
        <v>509</v>
      </c>
      <c r="CQ1419" t="s">
        <v>46</v>
      </c>
      <c r="CR1419" s="18">
        <f t="shared" si="170"/>
        <v>588856.84050722979</v>
      </c>
    </row>
    <row r="1420" spans="1:96" x14ac:dyDescent="0.25">
      <c r="A1420" t="s">
        <v>1631</v>
      </c>
      <c r="B1420" s="11">
        <v>1330</v>
      </c>
      <c r="C1420" t="s">
        <v>820</v>
      </c>
      <c r="D1420" s="21" t="s">
        <v>815</v>
      </c>
      <c r="E1420" s="11" t="s">
        <v>1644</v>
      </c>
      <c r="F1420" s="11" t="s">
        <v>439</v>
      </c>
      <c r="G1420" s="13">
        <v>19825.781203614919</v>
      </c>
      <c r="H1420" s="13">
        <v>22997.906196193304</v>
      </c>
      <c r="I1420" s="14">
        <v>33</v>
      </c>
      <c r="J1420" s="15">
        <v>44037</v>
      </c>
      <c r="K1420" s="15">
        <v>45010.5</v>
      </c>
      <c r="L1420" s="13">
        <v>826018.45</v>
      </c>
      <c r="M1420" s="13">
        <v>576560.87809999997</v>
      </c>
      <c r="N1420" s="13">
        <v>27355.599999999999</v>
      </c>
      <c r="O1420" s="13"/>
      <c r="P1420" s="13">
        <v>19825.781203614919</v>
      </c>
      <c r="Q1420" s="13">
        <v>19825.781203614919</v>
      </c>
      <c r="R1420" s="13">
        <v>19825.781203614919</v>
      </c>
      <c r="S1420" s="13">
        <v>19825.781203614919</v>
      </c>
      <c r="T1420" s="13">
        <v>19825.781203614919</v>
      </c>
      <c r="U1420" s="13">
        <v>19825.781203614919</v>
      </c>
      <c r="V1420" s="25">
        <v>19825.781203614919</v>
      </c>
      <c r="W1420" s="13"/>
      <c r="X1420" s="57"/>
      <c r="Y1420" s="13"/>
      <c r="Z1420" s="38">
        <v>19825.781203614919</v>
      </c>
      <c r="AA1420" s="38"/>
      <c r="AB1420" s="38"/>
      <c r="AC1420" s="38"/>
      <c r="AD1420" s="38"/>
      <c r="AE1420" s="38"/>
      <c r="AF1420" s="38"/>
      <c r="AG1420" s="38"/>
      <c r="AH1420" s="38"/>
      <c r="AI1420" s="38">
        <v>0</v>
      </c>
      <c r="AJ1420" s="38"/>
      <c r="AK1420" s="38"/>
      <c r="AL1420" s="38">
        <v>0</v>
      </c>
      <c r="AM1420" s="38">
        <v>0</v>
      </c>
      <c r="AN1420" s="38">
        <v>0</v>
      </c>
      <c r="AO1420" s="38">
        <v>0</v>
      </c>
      <c r="AP1420" s="38">
        <v>0</v>
      </c>
      <c r="AQ1420" s="38">
        <v>0</v>
      </c>
      <c r="AR1420" s="38">
        <v>0</v>
      </c>
      <c r="AS1420" s="38">
        <v>0</v>
      </c>
      <c r="AT1420" s="38">
        <v>0</v>
      </c>
      <c r="AU1420" s="38">
        <v>0</v>
      </c>
      <c r="AV1420" s="38">
        <v>0</v>
      </c>
      <c r="AW1420" s="38">
        <v>0</v>
      </c>
      <c r="AX1420" s="38">
        <v>0</v>
      </c>
      <c r="AY1420" s="38">
        <v>0</v>
      </c>
      <c r="AZ1420" s="38">
        <v>0</v>
      </c>
      <c r="BA1420" s="38">
        <v>0</v>
      </c>
      <c r="BB1420" s="38">
        <v>0</v>
      </c>
      <c r="BC1420" s="38">
        <v>0</v>
      </c>
      <c r="BD1420" s="38">
        <v>0</v>
      </c>
      <c r="BE1420" s="38">
        <v>0</v>
      </c>
      <c r="BF1420" s="38">
        <v>0</v>
      </c>
      <c r="BG1420" s="38">
        <v>0</v>
      </c>
      <c r="BH1420" s="38">
        <v>0</v>
      </c>
      <c r="BI1420" s="38">
        <v>0</v>
      </c>
      <c r="BJ1420" s="38">
        <v>0</v>
      </c>
      <c r="BK1420" s="38">
        <v>0</v>
      </c>
      <c r="BL1420" s="38">
        <v>0</v>
      </c>
      <c r="BM1420" s="38">
        <v>0</v>
      </c>
      <c r="BN1420" s="38">
        <v>0</v>
      </c>
      <c r="BO1420" s="38">
        <v>0</v>
      </c>
      <c r="BP1420" s="38"/>
      <c r="BQ1420" s="39"/>
      <c r="BR1420" s="39"/>
      <c r="BS1420" s="39"/>
      <c r="BT1420" s="39"/>
      <c r="BU1420" s="39"/>
      <c r="BV1420" s="39"/>
      <c r="BW1420" s="39"/>
      <c r="BX1420" s="39"/>
      <c r="BY1420" s="39"/>
      <c r="BZ1420" s="39"/>
      <c r="CA1420" s="39"/>
      <c r="CB1420" s="39"/>
      <c r="CF1420" s="18">
        <f t="shared" si="166"/>
        <v>39651.562407229838</v>
      </c>
      <c r="CG1420" s="18">
        <f t="shared" si="171"/>
        <v>-27355.599999999999</v>
      </c>
      <c r="CH1420" s="13">
        <f t="shared" si="172"/>
        <v>12295.962407229839</v>
      </c>
      <c r="CI1420" s="13">
        <f t="shared" si="167"/>
        <v>576560.87809999997</v>
      </c>
      <c r="CJ1420" s="13">
        <f t="shared" si="168"/>
        <v>588856.84050722979</v>
      </c>
      <c r="CK1420" s="13"/>
      <c r="CL1420" s="13">
        <f t="shared" si="169"/>
        <v>826018.45</v>
      </c>
      <c r="CN1420" t="s">
        <v>326</v>
      </c>
      <c r="CO1420" t="s">
        <v>213</v>
      </c>
      <c r="CP1420" t="s">
        <v>509</v>
      </c>
      <c r="CQ1420" t="s">
        <v>46</v>
      </c>
      <c r="CR1420" s="18">
        <f t="shared" si="170"/>
        <v>588856.84050722979</v>
      </c>
    </row>
    <row r="1421" spans="1:96" x14ac:dyDescent="0.25">
      <c r="A1421" t="s">
        <v>1631</v>
      </c>
      <c r="B1421" s="11">
        <v>1330</v>
      </c>
      <c r="C1421" t="s">
        <v>820</v>
      </c>
      <c r="D1421" s="21" t="s">
        <v>815</v>
      </c>
      <c r="E1421" s="11" t="s">
        <v>1645</v>
      </c>
      <c r="F1421" s="11" t="s">
        <v>439</v>
      </c>
      <c r="G1421" s="13">
        <v>19825.781203614919</v>
      </c>
      <c r="H1421" s="13">
        <v>22997.906196193304</v>
      </c>
      <c r="I1421" s="14">
        <v>33</v>
      </c>
      <c r="J1421" s="15">
        <v>44037</v>
      </c>
      <c r="K1421" s="15">
        <v>45010.5</v>
      </c>
      <c r="L1421" s="13">
        <v>826018.45</v>
      </c>
      <c r="M1421" s="13">
        <v>576560.87809999997</v>
      </c>
      <c r="N1421" s="13">
        <v>27355.599999999999</v>
      </c>
      <c r="O1421" s="13"/>
      <c r="P1421" s="13">
        <v>19825.781203614919</v>
      </c>
      <c r="Q1421" s="13">
        <v>19825.781203614919</v>
      </c>
      <c r="R1421" s="13">
        <v>19825.781203614919</v>
      </c>
      <c r="S1421" s="13">
        <v>19825.781203614919</v>
      </c>
      <c r="T1421" s="13">
        <v>19825.781203614919</v>
      </c>
      <c r="U1421" s="13">
        <v>19825.781203614919</v>
      </c>
      <c r="V1421" s="25">
        <v>19825.781203614919</v>
      </c>
      <c r="W1421" s="13"/>
      <c r="X1421" s="57"/>
      <c r="Y1421" s="13"/>
      <c r="Z1421" s="38">
        <v>19825.781203614919</v>
      </c>
      <c r="AA1421" s="38"/>
      <c r="AB1421" s="38"/>
      <c r="AC1421" s="38"/>
      <c r="AD1421" s="38"/>
      <c r="AE1421" s="38"/>
      <c r="AF1421" s="38"/>
      <c r="AG1421" s="38"/>
      <c r="AH1421" s="38"/>
      <c r="AI1421" s="38">
        <v>0</v>
      </c>
      <c r="AJ1421" s="38"/>
      <c r="AK1421" s="38"/>
      <c r="AL1421" s="38">
        <v>0</v>
      </c>
      <c r="AM1421" s="38">
        <v>0</v>
      </c>
      <c r="AN1421" s="38">
        <v>0</v>
      </c>
      <c r="AO1421" s="38">
        <v>0</v>
      </c>
      <c r="AP1421" s="38">
        <v>0</v>
      </c>
      <c r="AQ1421" s="38">
        <v>0</v>
      </c>
      <c r="AR1421" s="38">
        <v>0</v>
      </c>
      <c r="AS1421" s="38">
        <v>0</v>
      </c>
      <c r="AT1421" s="38">
        <v>0</v>
      </c>
      <c r="AU1421" s="38">
        <v>0</v>
      </c>
      <c r="AV1421" s="38">
        <v>0</v>
      </c>
      <c r="AW1421" s="38">
        <v>0</v>
      </c>
      <c r="AX1421" s="38">
        <v>0</v>
      </c>
      <c r="AY1421" s="38">
        <v>0</v>
      </c>
      <c r="AZ1421" s="38">
        <v>0</v>
      </c>
      <c r="BA1421" s="38">
        <v>0</v>
      </c>
      <c r="BB1421" s="38">
        <v>0</v>
      </c>
      <c r="BC1421" s="38">
        <v>0</v>
      </c>
      <c r="BD1421" s="38">
        <v>0</v>
      </c>
      <c r="BE1421" s="38">
        <v>0</v>
      </c>
      <c r="BF1421" s="38">
        <v>0</v>
      </c>
      <c r="BG1421" s="38">
        <v>0</v>
      </c>
      <c r="BH1421" s="38">
        <v>0</v>
      </c>
      <c r="BI1421" s="38">
        <v>0</v>
      </c>
      <c r="BJ1421" s="38">
        <v>0</v>
      </c>
      <c r="BK1421" s="38">
        <v>0</v>
      </c>
      <c r="BL1421" s="38">
        <v>0</v>
      </c>
      <c r="BM1421" s="38">
        <v>0</v>
      </c>
      <c r="BN1421" s="38">
        <v>0</v>
      </c>
      <c r="BO1421" s="38">
        <v>0</v>
      </c>
      <c r="BP1421" s="38"/>
      <c r="BQ1421" s="39"/>
      <c r="BR1421" s="39"/>
      <c r="BS1421" s="39"/>
      <c r="BT1421" s="39"/>
      <c r="BU1421" s="39"/>
      <c r="BV1421" s="39"/>
      <c r="BW1421" s="39"/>
      <c r="BX1421" s="39"/>
      <c r="BY1421" s="39"/>
      <c r="BZ1421" s="39"/>
      <c r="CA1421" s="39"/>
      <c r="CB1421" s="39"/>
      <c r="CF1421" s="18">
        <f t="shared" ref="CF1421:CF1484" si="173">SUM(X1421:CB1421)+G1421</f>
        <v>39651.562407229838</v>
      </c>
      <c r="CG1421" s="18">
        <f t="shared" si="171"/>
        <v>-27355.599999999999</v>
      </c>
      <c r="CH1421" s="13">
        <f t="shared" si="172"/>
        <v>12295.962407229839</v>
      </c>
      <c r="CI1421" s="13">
        <f t="shared" ref="CI1421:CI1484" si="174">+M1421</f>
        <v>576560.87809999997</v>
      </c>
      <c r="CJ1421" s="13">
        <f t="shared" ref="CJ1421:CJ1484" si="175">+CH1421+CI1421</f>
        <v>588856.84050722979</v>
      </c>
      <c r="CK1421" s="13"/>
      <c r="CL1421" s="13">
        <f t="shared" ref="CL1421:CL1484" si="176">+L1421</f>
        <v>826018.45</v>
      </c>
      <c r="CN1421" t="s">
        <v>326</v>
      </c>
      <c r="CO1421" t="s">
        <v>213</v>
      </c>
      <c r="CP1421" t="s">
        <v>509</v>
      </c>
      <c r="CQ1421" t="s">
        <v>46</v>
      </c>
      <c r="CR1421" s="18">
        <f t="shared" ref="CR1421:CR1484" si="177">+CJ1421</f>
        <v>588856.84050722979</v>
      </c>
    </row>
    <row r="1422" spans="1:96" x14ac:dyDescent="0.25">
      <c r="A1422" t="s">
        <v>1631</v>
      </c>
      <c r="B1422" s="11">
        <v>1330</v>
      </c>
      <c r="C1422" s="73" t="s">
        <v>820</v>
      </c>
      <c r="D1422" s="21" t="s">
        <v>815</v>
      </c>
      <c r="E1422" s="11" t="s">
        <v>1646</v>
      </c>
      <c r="F1422" s="11" t="s">
        <v>439</v>
      </c>
      <c r="G1422" s="13">
        <v>19825.781203614919</v>
      </c>
      <c r="H1422" s="13">
        <v>22997.906196193304</v>
      </c>
      <c r="I1422" s="14">
        <v>33</v>
      </c>
      <c r="J1422" s="15">
        <v>44037</v>
      </c>
      <c r="K1422" s="15">
        <v>45010.5</v>
      </c>
      <c r="L1422" s="13">
        <v>826018.45</v>
      </c>
      <c r="M1422" s="13">
        <v>576560.87809999997</v>
      </c>
      <c r="N1422" s="13">
        <v>27355.599999999999</v>
      </c>
      <c r="O1422" s="13"/>
      <c r="P1422" s="13">
        <v>19825.781203614919</v>
      </c>
      <c r="Q1422" s="13">
        <v>19825.781203614919</v>
      </c>
      <c r="R1422" s="13">
        <v>19825.781203614919</v>
      </c>
      <c r="S1422" s="13">
        <v>19825.781203614919</v>
      </c>
      <c r="T1422" s="13">
        <v>19825.781203614919</v>
      </c>
      <c r="U1422" s="13">
        <v>19825.781203614919</v>
      </c>
      <c r="V1422" s="25">
        <v>19825.781203614919</v>
      </c>
      <c r="W1422" s="13"/>
      <c r="X1422" s="57"/>
      <c r="Y1422" s="13"/>
      <c r="Z1422" s="38">
        <v>19825.781203614919</v>
      </c>
      <c r="AA1422" s="38"/>
      <c r="AB1422" s="38"/>
      <c r="AC1422" s="38"/>
      <c r="AD1422" s="38"/>
      <c r="AE1422" s="38"/>
      <c r="AF1422" s="38"/>
      <c r="AG1422" s="38"/>
      <c r="AH1422" s="38"/>
      <c r="AI1422" s="38">
        <v>0</v>
      </c>
      <c r="AJ1422" s="38"/>
      <c r="AK1422" s="38"/>
      <c r="AL1422" s="38">
        <v>0</v>
      </c>
      <c r="AM1422" s="38">
        <v>0</v>
      </c>
      <c r="AN1422" s="38">
        <v>0</v>
      </c>
      <c r="AO1422" s="38">
        <v>0</v>
      </c>
      <c r="AP1422" s="38">
        <v>0</v>
      </c>
      <c r="AQ1422" s="38">
        <v>0</v>
      </c>
      <c r="AR1422" s="38">
        <v>0</v>
      </c>
      <c r="AS1422" s="38">
        <v>0</v>
      </c>
      <c r="AT1422" s="38">
        <v>0</v>
      </c>
      <c r="AU1422" s="38">
        <v>0</v>
      </c>
      <c r="AV1422" s="38">
        <v>0</v>
      </c>
      <c r="AW1422" s="38">
        <v>0</v>
      </c>
      <c r="AX1422" s="38">
        <v>0</v>
      </c>
      <c r="AY1422" s="38">
        <v>0</v>
      </c>
      <c r="AZ1422" s="38">
        <v>0</v>
      </c>
      <c r="BA1422" s="38">
        <v>0</v>
      </c>
      <c r="BB1422" s="38">
        <v>0</v>
      </c>
      <c r="BC1422" s="38">
        <v>0</v>
      </c>
      <c r="BD1422" s="38">
        <v>0</v>
      </c>
      <c r="BE1422" s="38">
        <v>0</v>
      </c>
      <c r="BF1422" s="38">
        <v>0</v>
      </c>
      <c r="BG1422" s="38">
        <v>0</v>
      </c>
      <c r="BH1422" s="38">
        <v>0</v>
      </c>
      <c r="BI1422" s="38">
        <v>0</v>
      </c>
      <c r="BJ1422" s="38">
        <v>0</v>
      </c>
      <c r="BK1422" s="38">
        <v>0</v>
      </c>
      <c r="BL1422" s="38">
        <v>0</v>
      </c>
      <c r="BM1422" s="38">
        <v>0</v>
      </c>
      <c r="BN1422" s="38">
        <v>0</v>
      </c>
      <c r="BO1422" s="38">
        <v>0</v>
      </c>
      <c r="BP1422" s="38"/>
      <c r="BQ1422" s="39"/>
      <c r="BR1422" s="39"/>
      <c r="BS1422" s="39"/>
      <c r="BT1422" s="39"/>
      <c r="BU1422" s="39"/>
      <c r="BV1422" s="39"/>
      <c r="BW1422" s="39"/>
      <c r="BX1422" s="39"/>
      <c r="BY1422" s="39"/>
      <c r="BZ1422" s="39"/>
      <c r="CA1422" s="39"/>
      <c r="CB1422" s="39"/>
      <c r="CF1422" s="18">
        <f t="shared" si="173"/>
        <v>39651.562407229838</v>
      </c>
      <c r="CG1422" s="18">
        <f t="shared" si="171"/>
        <v>-27355.599999999999</v>
      </c>
      <c r="CH1422" s="13">
        <f t="shared" si="172"/>
        <v>12295.962407229839</v>
      </c>
      <c r="CI1422" s="13">
        <f t="shared" si="174"/>
        <v>576560.87809999997</v>
      </c>
      <c r="CJ1422" s="13">
        <f t="shared" si="175"/>
        <v>588856.84050722979</v>
      </c>
      <c r="CK1422" s="13"/>
      <c r="CL1422" s="13">
        <f t="shared" si="176"/>
        <v>826018.45</v>
      </c>
      <c r="CN1422" t="s">
        <v>326</v>
      </c>
      <c r="CO1422" t="s">
        <v>213</v>
      </c>
      <c r="CP1422" t="s">
        <v>509</v>
      </c>
      <c r="CQ1422" t="s">
        <v>46</v>
      </c>
      <c r="CR1422" s="18">
        <f t="shared" si="177"/>
        <v>588856.84050722979</v>
      </c>
    </row>
    <row r="1423" spans="1:96" x14ac:dyDescent="0.25">
      <c r="A1423" t="s">
        <v>1631</v>
      </c>
      <c r="B1423" s="11">
        <v>1330</v>
      </c>
      <c r="C1423" t="s">
        <v>817</v>
      </c>
      <c r="D1423" s="21" t="s">
        <v>815</v>
      </c>
      <c r="E1423" s="11" t="s">
        <v>1647</v>
      </c>
      <c r="F1423" s="11" t="s">
        <v>439</v>
      </c>
      <c r="G1423" s="13">
        <v>22008.024857558961</v>
      </c>
      <c r="H1423" s="13">
        <v>25529.308834768392</v>
      </c>
      <c r="I1423" s="14">
        <v>35</v>
      </c>
      <c r="J1423" s="15">
        <v>44037</v>
      </c>
      <c r="K1423" s="15">
        <v>45069.5</v>
      </c>
      <c r="L1423" s="13">
        <v>939118.23</v>
      </c>
      <c r="M1423" s="13">
        <v>649869.81515999988</v>
      </c>
      <c r="N1423" s="13">
        <v>30186</v>
      </c>
      <c r="O1423" s="13"/>
      <c r="P1423" s="13">
        <v>22008.024857558961</v>
      </c>
      <c r="Q1423" s="13">
        <v>22008.024857558961</v>
      </c>
      <c r="R1423" s="13">
        <v>22008.024857558961</v>
      </c>
      <c r="S1423" s="13">
        <v>22008.024857558961</v>
      </c>
      <c r="T1423" s="13">
        <v>22008.024857558961</v>
      </c>
      <c r="U1423" s="13">
        <v>22008.024857558961</v>
      </c>
      <c r="V1423" s="25">
        <v>22008.024857558961</v>
      </c>
      <c r="W1423" s="13"/>
      <c r="X1423" s="57"/>
      <c r="Y1423" s="13"/>
      <c r="Z1423" s="38">
        <v>22008.024857558961</v>
      </c>
      <c r="AA1423" s="38"/>
      <c r="AB1423" s="38"/>
      <c r="AC1423" s="38"/>
      <c r="AD1423" s="38"/>
      <c r="AE1423" s="38"/>
      <c r="AF1423" s="38"/>
      <c r="AG1423" s="38"/>
      <c r="AH1423" s="38"/>
      <c r="AI1423" s="38">
        <v>0</v>
      </c>
      <c r="AJ1423" s="38"/>
      <c r="AK1423" s="38"/>
      <c r="AL1423" s="38">
        <v>0</v>
      </c>
      <c r="AM1423" s="38">
        <v>0</v>
      </c>
      <c r="AN1423" s="38">
        <v>0</v>
      </c>
      <c r="AO1423" s="38">
        <v>0</v>
      </c>
      <c r="AP1423" s="38">
        <v>0</v>
      </c>
      <c r="AQ1423" s="38">
        <v>0</v>
      </c>
      <c r="AR1423" s="38">
        <v>0</v>
      </c>
      <c r="AS1423" s="38">
        <v>0</v>
      </c>
      <c r="AT1423" s="38">
        <v>0</v>
      </c>
      <c r="AU1423" s="38">
        <v>0</v>
      </c>
      <c r="AV1423" s="38">
        <v>0</v>
      </c>
      <c r="AW1423" s="38">
        <v>0</v>
      </c>
      <c r="AX1423" s="38">
        <v>0</v>
      </c>
      <c r="AY1423" s="38">
        <v>0</v>
      </c>
      <c r="AZ1423" s="38">
        <v>0</v>
      </c>
      <c r="BA1423" s="38">
        <v>0</v>
      </c>
      <c r="BB1423" s="38">
        <v>0</v>
      </c>
      <c r="BC1423" s="38">
        <v>0</v>
      </c>
      <c r="BD1423" s="38">
        <v>0</v>
      </c>
      <c r="BE1423" s="38">
        <v>0</v>
      </c>
      <c r="BF1423" s="38">
        <v>0</v>
      </c>
      <c r="BG1423" s="38">
        <v>0</v>
      </c>
      <c r="BH1423" s="38">
        <v>0</v>
      </c>
      <c r="BI1423" s="38">
        <v>0</v>
      </c>
      <c r="BJ1423" s="38">
        <v>0</v>
      </c>
      <c r="BK1423" s="38">
        <v>0</v>
      </c>
      <c r="BL1423" s="38">
        <v>0</v>
      </c>
      <c r="BM1423" s="38">
        <v>0</v>
      </c>
      <c r="BN1423" s="38">
        <v>0</v>
      </c>
      <c r="BO1423" s="38">
        <v>0</v>
      </c>
      <c r="BP1423" s="38"/>
      <c r="BQ1423" s="39"/>
      <c r="BR1423" s="39"/>
      <c r="BS1423" s="39"/>
      <c r="BT1423" s="39"/>
      <c r="BU1423" s="39"/>
      <c r="BV1423" s="39"/>
      <c r="BW1423" s="39"/>
      <c r="BX1423" s="39"/>
      <c r="BY1423" s="39"/>
      <c r="BZ1423" s="39"/>
      <c r="CA1423" s="39"/>
      <c r="CB1423" s="39"/>
      <c r="CF1423" s="18">
        <f t="shared" si="173"/>
        <v>44016.049715117922</v>
      </c>
      <c r="CG1423" s="18">
        <f t="shared" si="171"/>
        <v>-30186</v>
      </c>
      <c r="CH1423" s="13">
        <f t="shared" si="172"/>
        <v>13830.049715117922</v>
      </c>
      <c r="CI1423" s="13">
        <f t="shared" si="174"/>
        <v>649869.81515999988</v>
      </c>
      <c r="CJ1423" s="13">
        <f t="shared" si="175"/>
        <v>663699.86487511778</v>
      </c>
      <c r="CK1423" s="13"/>
      <c r="CL1423" s="13">
        <f t="shared" si="176"/>
        <v>939118.23</v>
      </c>
      <c r="CN1423" t="s">
        <v>326</v>
      </c>
      <c r="CO1423" t="s">
        <v>213</v>
      </c>
      <c r="CP1423" t="s">
        <v>509</v>
      </c>
      <c r="CQ1423" t="s">
        <v>46</v>
      </c>
      <c r="CR1423" s="18">
        <f t="shared" si="177"/>
        <v>663699.86487511778</v>
      </c>
    </row>
    <row r="1424" spans="1:96" x14ac:dyDescent="0.25">
      <c r="A1424" t="s">
        <v>1631</v>
      </c>
      <c r="B1424" s="11">
        <v>1330</v>
      </c>
      <c r="C1424" t="s">
        <v>817</v>
      </c>
      <c r="D1424" s="21" t="s">
        <v>815</v>
      </c>
      <c r="E1424" s="11" t="s">
        <v>1648</v>
      </c>
      <c r="F1424" s="11" t="s">
        <v>439</v>
      </c>
      <c r="G1424" s="13">
        <v>22008.024857558961</v>
      </c>
      <c r="H1424" s="13">
        <v>25529.308834768392</v>
      </c>
      <c r="I1424" s="14">
        <v>35</v>
      </c>
      <c r="J1424" s="15">
        <v>44037</v>
      </c>
      <c r="K1424" s="15">
        <v>45069.5</v>
      </c>
      <c r="L1424" s="13">
        <v>939118.23</v>
      </c>
      <c r="M1424" s="13">
        <v>649869.81515999988</v>
      </c>
      <c r="N1424" s="13">
        <v>30186</v>
      </c>
      <c r="O1424" s="13"/>
      <c r="P1424" s="13">
        <v>22008.024857558961</v>
      </c>
      <c r="Q1424" s="13">
        <v>22008.024857558961</v>
      </c>
      <c r="R1424" s="13">
        <v>22008.024857558961</v>
      </c>
      <c r="S1424" s="13">
        <v>22008.024857558961</v>
      </c>
      <c r="T1424" s="13">
        <v>22008.024857558961</v>
      </c>
      <c r="U1424" s="13">
        <v>22008.024857558961</v>
      </c>
      <c r="V1424" s="25">
        <v>22008.024857558961</v>
      </c>
      <c r="W1424" s="13"/>
      <c r="X1424" s="57"/>
      <c r="Y1424" s="13"/>
      <c r="Z1424" s="38">
        <v>22008.024857558961</v>
      </c>
      <c r="AA1424" s="38"/>
      <c r="AB1424" s="38"/>
      <c r="AC1424" s="38"/>
      <c r="AD1424" s="38"/>
      <c r="AE1424" s="38"/>
      <c r="AF1424" s="38"/>
      <c r="AG1424" s="38"/>
      <c r="AH1424" s="38"/>
      <c r="AI1424" s="38">
        <v>0</v>
      </c>
      <c r="AJ1424" s="38"/>
      <c r="AK1424" s="38"/>
      <c r="AL1424" s="38">
        <v>0</v>
      </c>
      <c r="AM1424" s="38">
        <v>0</v>
      </c>
      <c r="AN1424" s="38">
        <v>0</v>
      </c>
      <c r="AO1424" s="38">
        <v>0</v>
      </c>
      <c r="AP1424" s="38">
        <v>0</v>
      </c>
      <c r="AQ1424" s="38">
        <v>0</v>
      </c>
      <c r="AR1424" s="38">
        <v>0</v>
      </c>
      <c r="AS1424" s="38">
        <v>0</v>
      </c>
      <c r="AT1424" s="38">
        <v>0</v>
      </c>
      <c r="AU1424" s="38">
        <v>0</v>
      </c>
      <c r="AV1424" s="38">
        <v>0</v>
      </c>
      <c r="AW1424" s="38">
        <v>0</v>
      </c>
      <c r="AX1424" s="38">
        <v>0</v>
      </c>
      <c r="AY1424" s="38">
        <v>0</v>
      </c>
      <c r="AZ1424" s="38">
        <v>0</v>
      </c>
      <c r="BA1424" s="38">
        <v>0</v>
      </c>
      <c r="BB1424" s="38">
        <v>0</v>
      </c>
      <c r="BC1424" s="38">
        <v>0</v>
      </c>
      <c r="BD1424" s="38">
        <v>0</v>
      </c>
      <c r="BE1424" s="38">
        <v>0</v>
      </c>
      <c r="BF1424" s="38">
        <v>0</v>
      </c>
      <c r="BG1424" s="38">
        <v>0</v>
      </c>
      <c r="BH1424" s="38">
        <v>0</v>
      </c>
      <c r="BI1424" s="38">
        <v>0</v>
      </c>
      <c r="BJ1424" s="38">
        <v>0</v>
      </c>
      <c r="BK1424" s="38">
        <v>0</v>
      </c>
      <c r="BL1424" s="38">
        <v>0</v>
      </c>
      <c r="BM1424" s="38">
        <v>0</v>
      </c>
      <c r="BN1424" s="38">
        <v>0</v>
      </c>
      <c r="BO1424" s="38">
        <v>0</v>
      </c>
      <c r="BP1424" s="38"/>
      <c r="BQ1424" s="39"/>
      <c r="BR1424" s="39"/>
      <c r="BS1424" s="39"/>
      <c r="BT1424" s="39"/>
      <c r="BU1424" s="39"/>
      <c r="BV1424" s="39"/>
      <c r="BW1424" s="39"/>
      <c r="BX1424" s="39"/>
      <c r="BY1424" s="39"/>
      <c r="BZ1424" s="39"/>
      <c r="CA1424" s="39"/>
      <c r="CB1424" s="39"/>
      <c r="CF1424" s="18">
        <f t="shared" si="173"/>
        <v>44016.049715117922</v>
      </c>
      <c r="CG1424" s="18">
        <f t="shared" si="171"/>
        <v>-30186</v>
      </c>
      <c r="CH1424" s="13">
        <f t="shared" si="172"/>
        <v>13830.049715117922</v>
      </c>
      <c r="CI1424" s="13">
        <f t="shared" si="174"/>
        <v>649869.81515999988</v>
      </c>
      <c r="CJ1424" s="13">
        <f t="shared" si="175"/>
        <v>663699.86487511778</v>
      </c>
      <c r="CK1424" s="13"/>
      <c r="CL1424" s="13">
        <f t="shared" si="176"/>
        <v>939118.23</v>
      </c>
      <c r="CN1424" t="s">
        <v>326</v>
      </c>
      <c r="CO1424" t="s">
        <v>213</v>
      </c>
      <c r="CP1424" t="s">
        <v>509</v>
      </c>
      <c r="CQ1424" t="s">
        <v>46</v>
      </c>
      <c r="CR1424" s="18">
        <f t="shared" si="177"/>
        <v>663699.86487511778</v>
      </c>
    </row>
    <row r="1425" spans="1:96" x14ac:dyDescent="0.25">
      <c r="A1425" t="s">
        <v>1631</v>
      </c>
      <c r="B1425" s="11">
        <v>1330</v>
      </c>
      <c r="C1425" t="s">
        <v>817</v>
      </c>
      <c r="D1425" s="21" t="s">
        <v>815</v>
      </c>
      <c r="E1425" s="11" t="s">
        <v>1649</v>
      </c>
      <c r="F1425" s="11" t="s">
        <v>439</v>
      </c>
      <c r="G1425" s="13">
        <v>22008.024857558961</v>
      </c>
      <c r="H1425" s="13">
        <v>25529.308834768392</v>
      </c>
      <c r="I1425" s="14">
        <v>35</v>
      </c>
      <c r="J1425" s="15">
        <v>44037</v>
      </c>
      <c r="K1425" s="15">
        <v>45069.5</v>
      </c>
      <c r="L1425" s="13">
        <v>939118.23</v>
      </c>
      <c r="M1425" s="13">
        <v>649869.81515999988</v>
      </c>
      <c r="N1425" s="13">
        <v>30186</v>
      </c>
      <c r="O1425" s="13"/>
      <c r="P1425" s="13">
        <v>22008.024857558961</v>
      </c>
      <c r="Q1425" s="13">
        <v>22008.024857558961</v>
      </c>
      <c r="R1425" s="13">
        <v>22008.024857558961</v>
      </c>
      <c r="S1425" s="13">
        <v>22008.024857558961</v>
      </c>
      <c r="T1425" s="13">
        <v>22008.024857558961</v>
      </c>
      <c r="U1425" s="13">
        <v>22008.024857558961</v>
      </c>
      <c r="V1425" s="25">
        <v>22008.024857558961</v>
      </c>
      <c r="W1425" s="13"/>
      <c r="X1425" s="57"/>
      <c r="Y1425" s="13"/>
      <c r="Z1425" s="38">
        <v>22008.024857558961</v>
      </c>
      <c r="AA1425" s="38"/>
      <c r="AB1425" s="38"/>
      <c r="AC1425" s="38"/>
      <c r="AD1425" s="38"/>
      <c r="AE1425" s="38"/>
      <c r="AF1425" s="38"/>
      <c r="AG1425" s="38"/>
      <c r="AH1425" s="38"/>
      <c r="AI1425" s="38">
        <v>0</v>
      </c>
      <c r="AJ1425" s="38"/>
      <c r="AK1425" s="38"/>
      <c r="AL1425" s="38">
        <v>0</v>
      </c>
      <c r="AM1425" s="38">
        <v>0</v>
      </c>
      <c r="AN1425" s="38">
        <v>0</v>
      </c>
      <c r="AO1425" s="38">
        <v>0</v>
      </c>
      <c r="AP1425" s="38">
        <v>0</v>
      </c>
      <c r="AQ1425" s="38">
        <v>0</v>
      </c>
      <c r="AR1425" s="38">
        <v>0</v>
      </c>
      <c r="AS1425" s="38">
        <v>0</v>
      </c>
      <c r="AT1425" s="38">
        <v>0</v>
      </c>
      <c r="AU1425" s="38">
        <v>0</v>
      </c>
      <c r="AV1425" s="38">
        <v>0</v>
      </c>
      <c r="AW1425" s="38">
        <v>0</v>
      </c>
      <c r="AX1425" s="38">
        <v>0</v>
      </c>
      <c r="AY1425" s="38">
        <v>0</v>
      </c>
      <c r="AZ1425" s="38">
        <v>0</v>
      </c>
      <c r="BA1425" s="38">
        <v>0</v>
      </c>
      <c r="BB1425" s="38">
        <v>0</v>
      </c>
      <c r="BC1425" s="38">
        <v>0</v>
      </c>
      <c r="BD1425" s="38">
        <v>0</v>
      </c>
      <c r="BE1425" s="38">
        <v>0</v>
      </c>
      <c r="BF1425" s="38">
        <v>0</v>
      </c>
      <c r="BG1425" s="38">
        <v>0</v>
      </c>
      <c r="BH1425" s="38">
        <v>0</v>
      </c>
      <c r="BI1425" s="38">
        <v>0</v>
      </c>
      <c r="BJ1425" s="38">
        <v>0</v>
      </c>
      <c r="BK1425" s="38">
        <v>0</v>
      </c>
      <c r="BL1425" s="38">
        <v>0</v>
      </c>
      <c r="BM1425" s="38">
        <v>0</v>
      </c>
      <c r="BN1425" s="38">
        <v>0</v>
      </c>
      <c r="BO1425" s="38">
        <v>0</v>
      </c>
      <c r="BP1425" s="38"/>
      <c r="BQ1425" s="39"/>
      <c r="BR1425" s="39"/>
      <c r="BS1425" s="39"/>
      <c r="BT1425" s="39"/>
      <c r="BU1425" s="39"/>
      <c r="BV1425" s="39"/>
      <c r="BW1425" s="39"/>
      <c r="BX1425" s="39"/>
      <c r="BY1425" s="39"/>
      <c r="BZ1425" s="39"/>
      <c r="CA1425" s="39"/>
      <c r="CB1425" s="39"/>
      <c r="CF1425" s="18">
        <f t="shared" si="173"/>
        <v>44016.049715117922</v>
      </c>
      <c r="CG1425" s="18">
        <f t="shared" si="171"/>
        <v>-30186</v>
      </c>
      <c r="CH1425" s="13">
        <f t="shared" si="172"/>
        <v>13830.049715117922</v>
      </c>
      <c r="CI1425" s="13">
        <f t="shared" si="174"/>
        <v>649869.81515999988</v>
      </c>
      <c r="CJ1425" s="13">
        <f t="shared" si="175"/>
        <v>663699.86487511778</v>
      </c>
      <c r="CK1425" s="13"/>
      <c r="CL1425" s="13">
        <f t="shared" si="176"/>
        <v>939118.23</v>
      </c>
      <c r="CN1425" t="s">
        <v>326</v>
      </c>
      <c r="CO1425" t="s">
        <v>213</v>
      </c>
      <c r="CP1425" t="s">
        <v>509</v>
      </c>
      <c r="CQ1425" t="s">
        <v>46</v>
      </c>
      <c r="CR1425" s="18">
        <f t="shared" si="177"/>
        <v>663699.86487511778</v>
      </c>
    </row>
    <row r="1426" spans="1:96" x14ac:dyDescent="0.25">
      <c r="A1426" t="s">
        <v>1631</v>
      </c>
      <c r="B1426" s="11">
        <v>1330</v>
      </c>
      <c r="C1426" t="s">
        <v>817</v>
      </c>
      <c r="D1426" s="21" t="s">
        <v>815</v>
      </c>
      <c r="E1426" s="11" t="s">
        <v>1650</v>
      </c>
      <c r="F1426" s="11" t="s">
        <v>439</v>
      </c>
      <c r="G1426" s="13">
        <v>22008.024857558961</v>
      </c>
      <c r="H1426" s="13">
        <v>25529.308834768392</v>
      </c>
      <c r="I1426" s="14">
        <v>35</v>
      </c>
      <c r="J1426" s="15">
        <v>44037</v>
      </c>
      <c r="K1426" s="15">
        <v>45069.5</v>
      </c>
      <c r="L1426" s="13">
        <v>939118.23</v>
      </c>
      <c r="M1426" s="13">
        <v>649869.81515999988</v>
      </c>
      <c r="N1426" s="13">
        <v>30186</v>
      </c>
      <c r="O1426" s="13"/>
      <c r="P1426" s="13">
        <v>22008.024857558961</v>
      </c>
      <c r="Q1426" s="13">
        <v>22008.024857558961</v>
      </c>
      <c r="R1426" s="13">
        <v>22008.024857558961</v>
      </c>
      <c r="S1426" s="13">
        <v>22008.024857558961</v>
      </c>
      <c r="T1426" s="13">
        <v>22008.024857558961</v>
      </c>
      <c r="U1426" s="13">
        <v>22008.024857558961</v>
      </c>
      <c r="V1426" s="25">
        <v>22008.024857558961</v>
      </c>
      <c r="W1426" s="13"/>
      <c r="X1426" s="57"/>
      <c r="Y1426" s="13"/>
      <c r="Z1426" s="38">
        <v>22008.024857558961</v>
      </c>
      <c r="AA1426" s="38"/>
      <c r="AB1426" s="38"/>
      <c r="AC1426" s="38"/>
      <c r="AD1426" s="38"/>
      <c r="AE1426" s="38"/>
      <c r="AF1426" s="38"/>
      <c r="AG1426" s="38"/>
      <c r="AH1426" s="38"/>
      <c r="AI1426" s="38">
        <v>0</v>
      </c>
      <c r="AJ1426" s="38"/>
      <c r="AK1426" s="38"/>
      <c r="AL1426" s="38">
        <v>0</v>
      </c>
      <c r="AM1426" s="38">
        <v>0</v>
      </c>
      <c r="AN1426" s="38">
        <v>0</v>
      </c>
      <c r="AO1426" s="38">
        <v>0</v>
      </c>
      <c r="AP1426" s="38">
        <v>0</v>
      </c>
      <c r="AQ1426" s="38">
        <v>0</v>
      </c>
      <c r="AR1426" s="38">
        <v>0</v>
      </c>
      <c r="AS1426" s="38">
        <v>0</v>
      </c>
      <c r="AT1426" s="38">
        <v>0</v>
      </c>
      <c r="AU1426" s="38">
        <v>0</v>
      </c>
      <c r="AV1426" s="38">
        <v>0</v>
      </c>
      <c r="AW1426" s="38">
        <v>0</v>
      </c>
      <c r="AX1426" s="38">
        <v>0</v>
      </c>
      <c r="AY1426" s="38">
        <v>0</v>
      </c>
      <c r="AZ1426" s="38">
        <v>0</v>
      </c>
      <c r="BA1426" s="38">
        <v>0</v>
      </c>
      <c r="BB1426" s="38">
        <v>0</v>
      </c>
      <c r="BC1426" s="38">
        <v>0</v>
      </c>
      <c r="BD1426" s="38">
        <v>0</v>
      </c>
      <c r="BE1426" s="38">
        <v>0</v>
      </c>
      <c r="BF1426" s="38">
        <v>0</v>
      </c>
      <c r="BG1426" s="38">
        <v>0</v>
      </c>
      <c r="BH1426" s="38">
        <v>0</v>
      </c>
      <c r="BI1426" s="38">
        <v>0</v>
      </c>
      <c r="BJ1426" s="38">
        <v>0</v>
      </c>
      <c r="BK1426" s="38">
        <v>0</v>
      </c>
      <c r="BL1426" s="38">
        <v>0</v>
      </c>
      <c r="BM1426" s="38">
        <v>0</v>
      </c>
      <c r="BN1426" s="38">
        <v>0</v>
      </c>
      <c r="BO1426" s="38">
        <v>0</v>
      </c>
      <c r="BP1426" s="38"/>
      <c r="BQ1426" s="39"/>
      <c r="BR1426" s="39"/>
      <c r="BS1426" s="39"/>
      <c r="BT1426" s="39"/>
      <c r="BU1426" s="39"/>
      <c r="BV1426" s="39"/>
      <c r="BW1426" s="39"/>
      <c r="BX1426" s="39"/>
      <c r="BY1426" s="39"/>
      <c r="BZ1426" s="39"/>
      <c r="CA1426" s="39"/>
      <c r="CB1426" s="39"/>
      <c r="CF1426" s="18">
        <f t="shared" si="173"/>
        <v>44016.049715117922</v>
      </c>
      <c r="CG1426" s="18">
        <f t="shared" si="171"/>
        <v>-30186</v>
      </c>
      <c r="CH1426" s="13">
        <f t="shared" si="172"/>
        <v>13830.049715117922</v>
      </c>
      <c r="CI1426" s="13">
        <f t="shared" si="174"/>
        <v>649869.81515999988</v>
      </c>
      <c r="CJ1426" s="13">
        <f t="shared" si="175"/>
        <v>663699.86487511778</v>
      </c>
      <c r="CK1426" s="13"/>
      <c r="CL1426" s="13">
        <f t="shared" si="176"/>
        <v>939118.23</v>
      </c>
      <c r="CN1426" t="s">
        <v>326</v>
      </c>
      <c r="CO1426" t="s">
        <v>213</v>
      </c>
      <c r="CP1426" t="s">
        <v>509</v>
      </c>
      <c r="CQ1426" t="s">
        <v>46</v>
      </c>
      <c r="CR1426" s="18">
        <f t="shared" si="177"/>
        <v>663699.86487511778</v>
      </c>
    </row>
    <row r="1427" spans="1:96" x14ac:dyDescent="0.25">
      <c r="A1427" t="s">
        <v>1631</v>
      </c>
      <c r="B1427" s="11">
        <v>1330</v>
      </c>
      <c r="C1427" t="s">
        <v>817</v>
      </c>
      <c r="D1427" s="21" t="s">
        <v>815</v>
      </c>
      <c r="E1427" s="11" t="s">
        <v>1651</v>
      </c>
      <c r="F1427" s="11" t="s">
        <v>439</v>
      </c>
      <c r="G1427" s="13">
        <v>22008.024857558961</v>
      </c>
      <c r="H1427" s="13">
        <v>25529.308834768392</v>
      </c>
      <c r="I1427" s="14">
        <v>35</v>
      </c>
      <c r="J1427" s="15">
        <v>44037</v>
      </c>
      <c r="K1427" s="15">
        <v>45069.5</v>
      </c>
      <c r="L1427" s="13">
        <v>939118.23</v>
      </c>
      <c r="M1427" s="13">
        <v>649869.81515999988</v>
      </c>
      <c r="N1427" s="13">
        <v>30186</v>
      </c>
      <c r="O1427" s="13"/>
      <c r="P1427" s="13">
        <v>22008.024857558961</v>
      </c>
      <c r="Q1427" s="13">
        <v>22008.024857558961</v>
      </c>
      <c r="R1427" s="13">
        <v>22008.024857558961</v>
      </c>
      <c r="S1427" s="13">
        <v>22008.024857558961</v>
      </c>
      <c r="T1427" s="13">
        <v>22008.024857558961</v>
      </c>
      <c r="U1427" s="13">
        <v>22008.024857558961</v>
      </c>
      <c r="V1427" s="25">
        <v>22008.024857558961</v>
      </c>
      <c r="W1427" s="13"/>
      <c r="X1427" s="57"/>
      <c r="Y1427" s="13"/>
      <c r="Z1427" s="38">
        <v>22008.024857558961</v>
      </c>
      <c r="AA1427" s="38"/>
      <c r="AB1427" s="38"/>
      <c r="AC1427" s="38"/>
      <c r="AD1427" s="38"/>
      <c r="AE1427" s="38"/>
      <c r="AF1427" s="38"/>
      <c r="AG1427" s="38"/>
      <c r="AH1427" s="38"/>
      <c r="AI1427" s="38">
        <v>0</v>
      </c>
      <c r="AJ1427" s="38"/>
      <c r="AK1427" s="38"/>
      <c r="AL1427" s="38">
        <v>0</v>
      </c>
      <c r="AM1427" s="38">
        <v>0</v>
      </c>
      <c r="AN1427" s="38">
        <v>0</v>
      </c>
      <c r="AO1427" s="38">
        <v>0</v>
      </c>
      <c r="AP1427" s="38">
        <v>0</v>
      </c>
      <c r="AQ1427" s="38">
        <v>0</v>
      </c>
      <c r="AR1427" s="38">
        <v>0</v>
      </c>
      <c r="AS1427" s="38">
        <v>0</v>
      </c>
      <c r="AT1427" s="38">
        <v>0</v>
      </c>
      <c r="AU1427" s="38">
        <v>0</v>
      </c>
      <c r="AV1427" s="38">
        <v>0</v>
      </c>
      <c r="AW1427" s="38">
        <v>0</v>
      </c>
      <c r="AX1427" s="38">
        <v>0</v>
      </c>
      <c r="AY1427" s="38">
        <v>0</v>
      </c>
      <c r="AZ1427" s="38">
        <v>0</v>
      </c>
      <c r="BA1427" s="38">
        <v>0</v>
      </c>
      <c r="BB1427" s="38">
        <v>0</v>
      </c>
      <c r="BC1427" s="38">
        <v>0</v>
      </c>
      <c r="BD1427" s="38">
        <v>0</v>
      </c>
      <c r="BE1427" s="38">
        <v>0</v>
      </c>
      <c r="BF1427" s="38">
        <v>0</v>
      </c>
      <c r="BG1427" s="38">
        <v>0</v>
      </c>
      <c r="BH1427" s="38">
        <v>0</v>
      </c>
      <c r="BI1427" s="38">
        <v>0</v>
      </c>
      <c r="BJ1427" s="38">
        <v>0</v>
      </c>
      <c r="BK1427" s="38">
        <v>0</v>
      </c>
      <c r="BL1427" s="38">
        <v>0</v>
      </c>
      <c r="BM1427" s="38">
        <v>0</v>
      </c>
      <c r="BN1427" s="38">
        <v>0</v>
      </c>
      <c r="BO1427" s="38">
        <v>0</v>
      </c>
      <c r="BP1427" s="38"/>
      <c r="BQ1427" s="39"/>
      <c r="BR1427" s="39"/>
      <c r="BS1427" s="39"/>
      <c r="BT1427" s="39"/>
      <c r="BU1427" s="39"/>
      <c r="BV1427" s="39"/>
      <c r="BW1427" s="39"/>
      <c r="BX1427" s="39"/>
      <c r="BY1427" s="39"/>
      <c r="BZ1427" s="39"/>
      <c r="CA1427" s="39"/>
      <c r="CB1427" s="39"/>
      <c r="CF1427" s="18">
        <f t="shared" si="173"/>
        <v>44016.049715117922</v>
      </c>
      <c r="CG1427" s="18">
        <f t="shared" si="171"/>
        <v>-30186</v>
      </c>
      <c r="CH1427" s="13">
        <f t="shared" si="172"/>
        <v>13830.049715117922</v>
      </c>
      <c r="CI1427" s="13">
        <f t="shared" si="174"/>
        <v>649869.81515999988</v>
      </c>
      <c r="CJ1427" s="13">
        <f t="shared" si="175"/>
        <v>663699.86487511778</v>
      </c>
      <c r="CK1427" s="13"/>
      <c r="CL1427" s="13">
        <f t="shared" si="176"/>
        <v>939118.23</v>
      </c>
      <c r="CN1427" t="s">
        <v>326</v>
      </c>
      <c r="CO1427" t="s">
        <v>213</v>
      </c>
      <c r="CP1427" t="s">
        <v>509</v>
      </c>
      <c r="CQ1427" t="s">
        <v>46</v>
      </c>
      <c r="CR1427" s="18">
        <f t="shared" si="177"/>
        <v>663699.86487511778</v>
      </c>
    </row>
    <row r="1428" spans="1:96" x14ac:dyDescent="0.25">
      <c r="A1428" t="s">
        <v>1631</v>
      </c>
      <c r="B1428" s="11">
        <v>1330</v>
      </c>
      <c r="C1428" t="s">
        <v>861</v>
      </c>
      <c r="D1428" s="21" t="s">
        <v>815</v>
      </c>
      <c r="E1428" s="11" t="s">
        <v>1652</v>
      </c>
      <c r="F1428" s="11" t="s">
        <v>439</v>
      </c>
      <c r="G1428" s="13">
        <v>22531.041433706359</v>
      </c>
      <c r="H1428" s="13">
        <v>26136.008063099376</v>
      </c>
      <c r="I1428" s="14">
        <v>36</v>
      </c>
      <c r="J1428" s="15">
        <v>44037</v>
      </c>
      <c r="K1428" s="15">
        <v>45099</v>
      </c>
      <c r="L1428" s="13">
        <v>942126.63</v>
      </c>
      <c r="M1428" s="13">
        <v>631224.84210000001</v>
      </c>
      <c r="N1428" s="13">
        <v>30007.091999999997</v>
      </c>
      <c r="O1428" s="13"/>
      <c r="P1428" s="13">
        <v>22531.041433706359</v>
      </c>
      <c r="Q1428" s="13">
        <v>22531.041433706359</v>
      </c>
      <c r="R1428" s="13">
        <v>22531.041433706359</v>
      </c>
      <c r="S1428" s="13">
        <v>22531.041433706359</v>
      </c>
      <c r="T1428" s="13">
        <v>22531.041433706359</v>
      </c>
      <c r="U1428" s="13">
        <v>22531.041433706359</v>
      </c>
      <c r="V1428" s="25">
        <v>22531.041433706359</v>
      </c>
      <c r="W1428" s="13"/>
      <c r="X1428" s="57"/>
      <c r="Y1428" s="13"/>
      <c r="Z1428" s="38">
        <v>22531.041433706359</v>
      </c>
      <c r="AA1428" s="38"/>
      <c r="AB1428" s="38"/>
      <c r="AC1428" s="38"/>
      <c r="AD1428" s="38"/>
      <c r="AE1428" s="38"/>
      <c r="AF1428" s="38"/>
      <c r="AG1428" s="38"/>
      <c r="AH1428" s="38"/>
      <c r="AI1428" s="38">
        <v>22531.041433706359</v>
      </c>
      <c r="AJ1428" s="38"/>
      <c r="AK1428" s="38"/>
      <c r="AL1428" s="38">
        <v>0</v>
      </c>
      <c r="AM1428" s="38">
        <v>0</v>
      </c>
      <c r="AN1428" s="38">
        <v>0</v>
      </c>
      <c r="AO1428" s="38">
        <v>0</v>
      </c>
      <c r="AP1428" s="38">
        <v>0</v>
      </c>
      <c r="AQ1428" s="38">
        <v>0</v>
      </c>
      <c r="AR1428" s="38">
        <v>0</v>
      </c>
      <c r="AS1428" s="38">
        <v>0</v>
      </c>
      <c r="AT1428" s="38">
        <v>0</v>
      </c>
      <c r="AU1428" s="38">
        <v>0</v>
      </c>
      <c r="AV1428" s="38">
        <v>0</v>
      </c>
      <c r="AW1428" s="38">
        <v>0</v>
      </c>
      <c r="AX1428" s="38">
        <v>0</v>
      </c>
      <c r="AY1428" s="38">
        <v>0</v>
      </c>
      <c r="AZ1428" s="38">
        <v>0</v>
      </c>
      <c r="BA1428" s="38">
        <v>0</v>
      </c>
      <c r="BB1428" s="38">
        <v>0</v>
      </c>
      <c r="BC1428" s="38">
        <v>0</v>
      </c>
      <c r="BD1428" s="38">
        <v>0</v>
      </c>
      <c r="BE1428" s="38">
        <v>0</v>
      </c>
      <c r="BF1428" s="38">
        <v>0</v>
      </c>
      <c r="BG1428" s="38">
        <v>0</v>
      </c>
      <c r="BH1428" s="38">
        <v>0</v>
      </c>
      <c r="BI1428" s="38">
        <v>0</v>
      </c>
      <c r="BJ1428" s="38">
        <v>0</v>
      </c>
      <c r="BK1428" s="38">
        <v>0</v>
      </c>
      <c r="BL1428" s="38">
        <v>0</v>
      </c>
      <c r="BM1428" s="38">
        <v>0</v>
      </c>
      <c r="BN1428" s="38">
        <v>0</v>
      </c>
      <c r="BO1428" s="38">
        <v>0</v>
      </c>
      <c r="BP1428" s="38"/>
      <c r="BQ1428" s="39"/>
      <c r="BR1428" s="39"/>
      <c r="BS1428" s="39"/>
      <c r="BT1428" s="39"/>
      <c r="BU1428" s="39"/>
      <c r="BV1428" s="39"/>
      <c r="BW1428" s="39"/>
      <c r="BX1428" s="39"/>
      <c r="BY1428" s="39"/>
      <c r="BZ1428" s="39"/>
      <c r="CA1428" s="39"/>
      <c r="CB1428" s="39"/>
      <c r="CF1428" s="18">
        <f t="shared" si="173"/>
        <v>67593.124301119082</v>
      </c>
      <c r="CG1428" s="18">
        <f t="shared" si="171"/>
        <v>-30007.091999999997</v>
      </c>
      <c r="CH1428" s="13">
        <f t="shared" si="172"/>
        <v>37586.032301119085</v>
      </c>
      <c r="CI1428" s="13">
        <f t="shared" si="174"/>
        <v>631224.84210000001</v>
      </c>
      <c r="CJ1428" s="13">
        <f t="shared" si="175"/>
        <v>668810.87440111907</v>
      </c>
      <c r="CK1428" s="13"/>
      <c r="CL1428" s="13">
        <f t="shared" si="176"/>
        <v>942126.63</v>
      </c>
      <c r="CN1428" t="s">
        <v>326</v>
      </c>
      <c r="CO1428" t="s">
        <v>213</v>
      </c>
      <c r="CP1428" t="s">
        <v>509</v>
      </c>
      <c r="CQ1428" t="s">
        <v>46</v>
      </c>
      <c r="CR1428" s="18">
        <f t="shared" si="177"/>
        <v>668810.87440111907</v>
      </c>
    </row>
    <row r="1429" spans="1:96" x14ac:dyDescent="0.25">
      <c r="A1429" t="s">
        <v>1631</v>
      </c>
      <c r="B1429" s="11">
        <v>1330</v>
      </c>
      <c r="C1429" t="s">
        <v>861</v>
      </c>
      <c r="D1429" s="21" t="s">
        <v>815</v>
      </c>
      <c r="E1429" s="11" t="s">
        <v>1653</v>
      </c>
      <c r="F1429" s="11" t="s">
        <v>439</v>
      </c>
      <c r="G1429" s="13">
        <v>22531.041433706359</v>
      </c>
      <c r="H1429" s="13">
        <v>26136.008063099376</v>
      </c>
      <c r="I1429" s="14">
        <v>36</v>
      </c>
      <c r="J1429" s="15">
        <v>44037</v>
      </c>
      <c r="K1429" s="15">
        <v>45099</v>
      </c>
      <c r="L1429" s="13">
        <v>942126.63</v>
      </c>
      <c r="M1429" s="13">
        <v>631224.84210000001</v>
      </c>
      <c r="N1429" s="13">
        <v>30007.091999999997</v>
      </c>
      <c r="O1429" s="13"/>
      <c r="P1429" s="13">
        <v>22531.041433706359</v>
      </c>
      <c r="Q1429" s="13">
        <v>22531.041433706359</v>
      </c>
      <c r="R1429" s="13">
        <v>22531.041433706359</v>
      </c>
      <c r="S1429" s="13">
        <v>22531.041433706359</v>
      </c>
      <c r="T1429" s="13">
        <v>22531.041433706359</v>
      </c>
      <c r="U1429" s="13">
        <v>22531.041433706359</v>
      </c>
      <c r="V1429" s="25">
        <v>22531.041433706359</v>
      </c>
      <c r="W1429" s="13"/>
      <c r="X1429" s="57"/>
      <c r="Y1429" s="13"/>
      <c r="Z1429" s="38">
        <v>22531.041433706359</v>
      </c>
      <c r="AA1429" s="38"/>
      <c r="AB1429" s="38"/>
      <c r="AC1429" s="38"/>
      <c r="AD1429" s="38"/>
      <c r="AE1429" s="38"/>
      <c r="AF1429" s="38"/>
      <c r="AG1429" s="38"/>
      <c r="AH1429" s="38"/>
      <c r="AI1429" s="38">
        <v>22531.041433706359</v>
      </c>
      <c r="AJ1429" s="38"/>
      <c r="AK1429" s="38"/>
      <c r="AL1429" s="38">
        <v>0</v>
      </c>
      <c r="AM1429" s="38">
        <v>0</v>
      </c>
      <c r="AN1429" s="38">
        <v>0</v>
      </c>
      <c r="AO1429" s="38">
        <v>0</v>
      </c>
      <c r="AP1429" s="38">
        <v>0</v>
      </c>
      <c r="AQ1429" s="38">
        <v>0</v>
      </c>
      <c r="AR1429" s="38">
        <v>0</v>
      </c>
      <c r="AS1429" s="38">
        <v>0</v>
      </c>
      <c r="AT1429" s="38">
        <v>0</v>
      </c>
      <c r="AU1429" s="38">
        <v>0</v>
      </c>
      <c r="AV1429" s="38">
        <v>0</v>
      </c>
      <c r="AW1429" s="38">
        <v>0</v>
      </c>
      <c r="AX1429" s="38">
        <v>0</v>
      </c>
      <c r="AY1429" s="38">
        <v>0</v>
      </c>
      <c r="AZ1429" s="38">
        <v>0</v>
      </c>
      <c r="BA1429" s="38">
        <v>0</v>
      </c>
      <c r="BB1429" s="38">
        <v>0</v>
      </c>
      <c r="BC1429" s="38">
        <v>0</v>
      </c>
      <c r="BD1429" s="38">
        <v>0</v>
      </c>
      <c r="BE1429" s="38">
        <v>0</v>
      </c>
      <c r="BF1429" s="38">
        <v>0</v>
      </c>
      <c r="BG1429" s="38">
        <v>0</v>
      </c>
      <c r="BH1429" s="38">
        <v>0</v>
      </c>
      <c r="BI1429" s="38">
        <v>0</v>
      </c>
      <c r="BJ1429" s="38">
        <v>0</v>
      </c>
      <c r="BK1429" s="38">
        <v>0</v>
      </c>
      <c r="BL1429" s="38">
        <v>0</v>
      </c>
      <c r="BM1429" s="38">
        <v>0</v>
      </c>
      <c r="BN1429" s="38">
        <v>0</v>
      </c>
      <c r="BO1429" s="38">
        <v>0</v>
      </c>
      <c r="BP1429" s="38"/>
      <c r="BQ1429" s="39"/>
      <c r="BR1429" s="39"/>
      <c r="BS1429" s="39"/>
      <c r="BT1429" s="39"/>
      <c r="BU1429" s="39"/>
      <c r="BV1429" s="39"/>
      <c r="BW1429" s="39"/>
      <c r="BX1429" s="39"/>
      <c r="BY1429" s="39"/>
      <c r="BZ1429" s="39"/>
      <c r="CA1429" s="39"/>
      <c r="CB1429" s="39"/>
      <c r="CF1429" s="18">
        <f t="shared" si="173"/>
        <v>67593.124301119082</v>
      </c>
      <c r="CG1429" s="18">
        <f t="shared" si="171"/>
        <v>-30007.091999999997</v>
      </c>
      <c r="CH1429" s="13">
        <f t="shared" si="172"/>
        <v>37586.032301119085</v>
      </c>
      <c r="CI1429" s="13">
        <f t="shared" si="174"/>
        <v>631224.84210000001</v>
      </c>
      <c r="CJ1429" s="13">
        <f t="shared" si="175"/>
        <v>668810.87440111907</v>
      </c>
      <c r="CK1429" s="13"/>
      <c r="CL1429" s="13">
        <f t="shared" si="176"/>
        <v>942126.63</v>
      </c>
      <c r="CN1429" t="s">
        <v>326</v>
      </c>
      <c r="CO1429" t="s">
        <v>213</v>
      </c>
      <c r="CP1429" t="s">
        <v>509</v>
      </c>
      <c r="CQ1429" t="s">
        <v>46</v>
      </c>
      <c r="CR1429" s="18">
        <f t="shared" si="177"/>
        <v>668810.87440111907</v>
      </c>
    </row>
    <row r="1430" spans="1:96" x14ac:dyDescent="0.25">
      <c r="A1430" t="s">
        <v>1631</v>
      </c>
      <c r="B1430" s="11">
        <v>1330</v>
      </c>
      <c r="C1430" t="s">
        <v>861</v>
      </c>
      <c r="D1430" s="21" t="s">
        <v>815</v>
      </c>
      <c r="E1430" s="11" t="s">
        <v>1654</v>
      </c>
      <c r="F1430" s="11" t="s">
        <v>439</v>
      </c>
      <c r="G1430" s="13">
        <v>22531.041433706359</v>
      </c>
      <c r="H1430" s="13">
        <v>26136.008063099376</v>
      </c>
      <c r="I1430" s="14">
        <v>36</v>
      </c>
      <c r="J1430" s="15">
        <v>44037</v>
      </c>
      <c r="K1430" s="15">
        <v>45099</v>
      </c>
      <c r="L1430" s="13">
        <v>942126.63</v>
      </c>
      <c r="M1430" s="13">
        <v>631224.84210000001</v>
      </c>
      <c r="N1430" s="13">
        <v>30007.091999999997</v>
      </c>
      <c r="O1430" s="13"/>
      <c r="P1430" s="13">
        <v>22531.041433706359</v>
      </c>
      <c r="Q1430" s="13">
        <v>22531.041433706359</v>
      </c>
      <c r="R1430" s="13">
        <v>22531.041433706359</v>
      </c>
      <c r="S1430" s="13">
        <v>22531.041433706359</v>
      </c>
      <c r="T1430" s="13">
        <v>22531.041433706359</v>
      </c>
      <c r="U1430" s="13">
        <v>22531.041433706359</v>
      </c>
      <c r="V1430" s="25">
        <v>22531.041433706359</v>
      </c>
      <c r="W1430" s="13"/>
      <c r="X1430" s="57"/>
      <c r="Y1430" s="13"/>
      <c r="Z1430" s="38">
        <v>22531.041433706359</v>
      </c>
      <c r="AA1430" s="38"/>
      <c r="AB1430" s="38"/>
      <c r="AC1430" s="38"/>
      <c r="AD1430" s="38"/>
      <c r="AE1430" s="38"/>
      <c r="AF1430" s="38"/>
      <c r="AG1430" s="38"/>
      <c r="AH1430" s="38"/>
      <c r="AI1430" s="38">
        <v>22531.041433706359</v>
      </c>
      <c r="AJ1430" s="38"/>
      <c r="AK1430" s="38"/>
      <c r="AL1430" s="38">
        <v>0</v>
      </c>
      <c r="AM1430" s="38">
        <v>0</v>
      </c>
      <c r="AN1430" s="38">
        <v>0</v>
      </c>
      <c r="AO1430" s="38">
        <v>0</v>
      </c>
      <c r="AP1430" s="38">
        <v>0</v>
      </c>
      <c r="AQ1430" s="38">
        <v>0</v>
      </c>
      <c r="AR1430" s="38">
        <v>0</v>
      </c>
      <c r="AS1430" s="38">
        <v>0</v>
      </c>
      <c r="AT1430" s="38">
        <v>0</v>
      </c>
      <c r="AU1430" s="38">
        <v>0</v>
      </c>
      <c r="AV1430" s="38">
        <v>0</v>
      </c>
      <c r="AW1430" s="38">
        <v>0</v>
      </c>
      <c r="AX1430" s="38">
        <v>0</v>
      </c>
      <c r="AY1430" s="38">
        <v>0</v>
      </c>
      <c r="AZ1430" s="38">
        <v>0</v>
      </c>
      <c r="BA1430" s="38">
        <v>0</v>
      </c>
      <c r="BB1430" s="38">
        <v>0</v>
      </c>
      <c r="BC1430" s="38">
        <v>0</v>
      </c>
      <c r="BD1430" s="38">
        <v>0</v>
      </c>
      <c r="BE1430" s="38">
        <v>0</v>
      </c>
      <c r="BF1430" s="38">
        <v>0</v>
      </c>
      <c r="BG1430" s="38">
        <v>0</v>
      </c>
      <c r="BH1430" s="38">
        <v>0</v>
      </c>
      <c r="BI1430" s="38">
        <v>0</v>
      </c>
      <c r="BJ1430" s="38">
        <v>0</v>
      </c>
      <c r="BK1430" s="38">
        <v>0</v>
      </c>
      <c r="BL1430" s="38">
        <v>0</v>
      </c>
      <c r="BM1430" s="38">
        <v>0</v>
      </c>
      <c r="BN1430" s="38">
        <v>0</v>
      </c>
      <c r="BO1430" s="38">
        <v>0</v>
      </c>
      <c r="BP1430" s="38"/>
      <c r="BQ1430" s="39"/>
      <c r="BR1430" s="39"/>
      <c r="BS1430" s="39"/>
      <c r="BT1430" s="39"/>
      <c r="BU1430" s="39"/>
      <c r="BV1430" s="39"/>
      <c r="BW1430" s="39"/>
      <c r="BX1430" s="39"/>
      <c r="BY1430" s="39"/>
      <c r="BZ1430" s="39"/>
      <c r="CA1430" s="39"/>
      <c r="CB1430" s="39"/>
      <c r="CF1430" s="18">
        <f t="shared" si="173"/>
        <v>67593.124301119082</v>
      </c>
      <c r="CG1430" s="18">
        <f t="shared" si="171"/>
        <v>-30007.091999999997</v>
      </c>
      <c r="CH1430" s="13">
        <f t="shared" si="172"/>
        <v>37586.032301119085</v>
      </c>
      <c r="CI1430" s="13">
        <f t="shared" si="174"/>
        <v>631224.84210000001</v>
      </c>
      <c r="CJ1430" s="13">
        <f t="shared" si="175"/>
        <v>668810.87440111907</v>
      </c>
      <c r="CK1430" s="13"/>
      <c r="CL1430" s="13">
        <f t="shared" si="176"/>
        <v>942126.63</v>
      </c>
      <c r="CN1430" t="s">
        <v>326</v>
      </c>
      <c r="CO1430" t="s">
        <v>213</v>
      </c>
      <c r="CP1430" t="s">
        <v>509</v>
      </c>
      <c r="CQ1430" t="s">
        <v>46</v>
      </c>
      <c r="CR1430" s="18">
        <f t="shared" si="177"/>
        <v>668810.87440111907</v>
      </c>
    </row>
    <row r="1431" spans="1:96" x14ac:dyDescent="0.25">
      <c r="A1431" t="s">
        <v>1631</v>
      </c>
      <c r="B1431" s="11">
        <v>1330</v>
      </c>
      <c r="C1431" t="s">
        <v>861</v>
      </c>
      <c r="D1431" s="21" t="s">
        <v>815</v>
      </c>
      <c r="E1431" s="11" t="s">
        <v>1655</v>
      </c>
      <c r="F1431" s="11" t="s">
        <v>439</v>
      </c>
      <c r="G1431" s="13">
        <v>22531.041433706359</v>
      </c>
      <c r="H1431" s="13">
        <v>26136.008063099376</v>
      </c>
      <c r="I1431" s="14">
        <v>36</v>
      </c>
      <c r="J1431" s="15">
        <v>44037</v>
      </c>
      <c r="K1431" s="15">
        <v>45099</v>
      </c>
      <c r="L1431" s="13">
        <v>942126.63</v>
      </c>
      <c r="M1431" s="13">
        <v>631224.84210000001</v>
      </c>
      <c r="N1431" s="13">
        <v>30007.091999999997</v>
      </c>
      <c r="O1431" s="13"/>
      <c r="P1431" s="13">
        <v>22531.041433706359</v>
      </c>
      <c r="Q1431" s="13">
        <v>22531.041433706359</v>
      </c>
      <c r="R1431" s="13">
        <v>22531.041433706359</v>
      </c>
      <c r="S1431" s="13">
        <v>22531.041433706359</v>
      </c>
      <c r="T1431" s="13">
        <v>22531.041433706359</v>
      </c>
      <c r="U1431" s="13">
        <v>22531.041433706359</v>
      </c>
      <c r="V1431" s="25">
        <v>22531.041433706359</v>
      </c>
      <c r="W1431" s="13"/>
      <c r="X1431" s="57"/>
      <c r="Y1431" s="13"/>
      <c r="Z1431" s="38">
        <v>22531.041433706359</v>
      </c>
      <c r="AA1431" s="38"/>
      <c r="AB1431" s="38"/>
      <c r="AC1431" s="38"/>
      <c r="AD1431" s="38"/>
      <c r="AE1431" s="38"/>
      <c r="AF1431" s="38"/>
      <c r="AG1431" s="38"/>
      <c r="AH1431" s="38"/>
      <c r="AI1431" s="38">
        <v>22531.041433706359</v>
      </c>
      <c r="AJ1431" s="38"/>
      <c r="AK1431" s="38"/>
      <c r="AL1431" s="38">
        <v>0</v>
      </c>
      <c r="AM1431" s="38">
        <v>0</v>
      </c>
      <c r="AN1431" s="38">
        <v>0</v>
      </c>
      <c r="AO1431" s="38">
        <v>0</v>
      </c>
      <c r="AP1431" s="38">
        <v>0</v>
      </c>
      <c r="AQ1431" s="38">
        <v>0</v>
      </c>
      <c r="AR1431" s="38">
        <v>0</v>
      </c>
      <c r="AS1431" s="38">
        <v>0</v>
      </c>
      <c r="AT1431" s="38">
        <v>0</v>
      </c>
      <c r="AU1431" s="38">
        <v>0</v>
      </c>
      <c r="AV1431" s="38">
        <v>0</v>
      </c>
      <c r="AW1431" s="38">
        <v>0</v>
      </c>
      <c r="AX1431" s="38">
        <v>0</v>
      </c>
      <c r="AY1431" s="38">
        <v>0</v>
      </c>
      <c r="AZ1431" s="38">
        <v>0</v>
      </c>
      <c r="BA1431" s="38">
        <v>0</v>
      </c>
      <c r="BB1431" s="38">
        <v>0</v>
      </c>
      <c r="BC1431" s="38">
        <v>0</v>
      </c>
      <c r="BD1431" s="38">
        <v>0</v>
      </c>
      <c r="BE1431" s="38">
        <v>0</v>
      </c>
      <c r="BF1431" s="38">
        <v>0</v>
      </c>
      <c r="BG1431" s="38">
        <v>0</v>
      </c>
      <c r="BH1431" s="38">
        <v>0</v>
      </c>
      <c r="BI1431" s="38">
        <v>0</v>
      </c>
      <c r="BJ1431" s="38">
        <v>0</v>
      </c>
      <c r="BK1431" s="38">
        <v>0</v>
      </c>
      <c r="BL1431" s="38">
        <v>0</v>
      </c>
      <c r="BM1431" s="38">
        <v>0</v>
      </c>
      <c r="BN1431" s="38">
        <v>0</v>
      </c>
      <c r="BO1431" s="38">
        <v>0</v>
      </c>
      <c r="BP1431" s="38"/>
      <c r="BQ1431" s="39"/>
      <c r="BR1431" s="39"/>
      <c r="BS1431" s="39"/>
      <c r="BT1431" s="39"/>
      <c r="BU1431" s="39"/>
      <c r="BV1431" s="39"/>
      <c r="BW1431" s="39"/>
      <c r="BX1431" s="39"/>
      <c r="BY1431" s="39"/>
      <c r="BZ1431" s="39"/>
      <c r="CA1431" s="39"/>
      <c r="CB1431" s="39"/>
      <c r="CF1431" s="18">
        <f t="shared" si="173"/>
        <v>67593.124301119082</v>
      </c>
      <c r="CG1431" s="18">
        <f t="shared" si="171"/>
        <v>-30007.091999999997</v>
      </c>
      <c r="CH1431" s="13">
        <f t="shared" si="172"/>
        <v>37586.032301119085</v>
      </c>
      <c r="CI1431" s="13">
        <f t="shared" si="174"/>
        <v>631224.84210000001</v>
      </c>
      <c r="CJ1431" s="13">
        <f t="shared" si="175"/>
        <v>668810.87440111907</v>
      </c>
      <c r="CK1431" s="13"/>
      <c r="CL1431" s="13">
        <f t="shared" si="176"/>
        <v>942126.63</v>
      </c>
      <c r="CN1431" t="s">
        <v>326</v>
      </c>
      <c r="CO1431" t="s">
        <v>213</v>
      </c>
      <c r="CP1431" t="s">
        <v>509</v>
      </c>
      <c r="CQ1431" t="s">
        <v>46</v>
      </c>
      <c r="CR1431" s="18">
        <f t="shared" si="177"/>
        <v>668810.87440111907</v>
      </c>
    </row>
    <row r="1432" spans="1:96" x14ac:dyDescent="0.25">
      <c r="A1432" t="s">
        <v>1631</v>
      </c>
      <c r="B1432" s="11">
        <v>1330</v>
      </c>
      <c r="C1432" t="s">
        <v>861</v>
      </c>
      <c r="D1432" s="21" t="s">
        <v>815</v>
      </c>
      <c r="E1432" s="11" t="s">
        <v>1656</v>
      </c>
      <c r="F1432" s="11" t="s">
        <v>439</v>
      </c>
      <c r="G1432" s="13">
        <v>22531.041433706359</v>
      </c>
      <c r="H1432" s="13">
        <v>26136.008063099376</v>
      </c>
      <c r="I1432" s="14">
        <v>36</v>
      </c>
      <c r="J1432" s="15">
        <v>44037</v>
      </c>
      <c r="K1432" s="15">
        <v>45099</v>
      </c>
      <c r="L1432" s="13">
        <v>942126.63</v>
      </c>
      <c r="M1432" s="13">
        <v>631224.84210000001</v>
      </c>
      <c r="N1432" s="13">
        <v>30007.091999999997</v>
      </c>
      <c r="O1432" s="13"/>
      <c r="P1432" s="13">
        <v>22531.041433706359</v>
      </c>
      <c r="Q1432" s="13">
        <v>22531.041433706359</v>
      </c>
      <c r="R1432" s="13">
        <v>22531.041433706359</v>
      </c>
      <c r="S1432" s="13">
        <v>22531.041433706359</v>
      </c>
      <c r="T1432" s="13">
        <v>22531.041433706359</v>
      </c>
      <c r="U1432" s="13">
        <v>22531.041433706359</v>
      </c>
      <c r="V1432" s="25">
        <v>22531.041433706359</v>
      </c>
      <c r="W1432" s="13"/>
      <c r="X1432" s="57"/>
      <c r="Y1432" s="13"/>
      <c r="Z1432" s="38">
        <v>22531.041433706359</v>
      </c>
      <c r="AA1432" s="38"/>
      <c r="AB1432" s="38"/>
      <c r="AC1432" s="38"/>
      <c r="AD1432" s="38"/>
      <c r="AE1432" s="38"/>
      <c r="AF1432" s="38"/>
      <c r="AG1432" s="38"/>
      <c r="AH1432" s="38"/>
      <c r="AI1432" s="38">
        <v>22531.041433706359</v>
      </c>
      <c r="AJ1432" s="38"/>
      <c r="AK1432" s="38"/>
      <c r="AL1432" s="38">
        <v>0</v>
      </c>
      <c r="AM1432" s="38">
        <v>0</v>
      </c>
      <c r="AN1432" s="38">
        <v>0</v>
      </c>
      <c r="AO1432" s="38">
        <v>0</v>
      </c>
      <c r="AP1432" s="38">
        <v>0</v>
      </c>
      <c r="AQ1432" s="38">
        <v>0</v>
      </c>
      <c r="AR1432" s="38">
        <v>0</v>
      </c>
      <c r="AS1432" s="38">
        <v>0</v>
      </c>
      <c r="AT1432" s="38">
        <v>0</v>
      </c>
      <c r="AU1432" s="38">
        <v>0</v>
      </c>
      <c r="AV1432" s="38">
        <v>0</v>
      </c>
      <c r="AW1432" s="38">
        <v>0</v>
      </c>
      <c r="AX1432" s="38">
        <v>0</v>
      </c>
      <c r="AY1432" s="38">
        <v>0</v>
      </c>
      <c r="AZ1432" s="38">
        <v>0</v>
      </c>
      <c r="BA1432" s="38">
        <v>0</v>
      </c>
      <c r="BB1432" s="38">
        <v>0</v>
      </c>
      <c r="BC1432" s="38">
        <v>0</v>
      </c>
      <c r="BD1432" s="38">
        <v>0</v>
      </c>
      <c r="BE1432" s="38">
        <v>0</v>
      </c>
      <c r="BF1432" s="38">
        <v>0</v>
      </c>
      <c r="BG1432" s="38">
        <v>0</v>
      </c>
      <c r="BH1432" s="38">
        <v>0</v>
      </c>
      <c r="BI1432" s="38">
        <v>0</v>
      </c>
      <c r="BJ1432" s="38">
        <v>0</v>
      </c>
      <c r="BK1432" s="38">
        <v>0</v>
      </c>
      <c r="BL1432" s="38">
        <v>0</v>
      </c>
      <c r="BM1432" s="38">
        <v>0</v>
      </c>
      <c r="BN1432" s="38">
        <v>0</v>
      </c>
      <c r="BO1432" s="38">
        <v>0</v>
      </c>
      <c r="BP1432" s="38"/>
      <c r="BQ1432" s="39"/>
      <c r="BR1432" s="39"/>
      <c r="BS1432" s="39"/>
      <c r="BT1432" s="39"/>
      <c r="BU1432" s="39"/>
      <c r="BV1432" s="39"/>
      <c r="BW1432" s="39"/>
      <c r="BX1432" s="39"/>
      <c r="BY1432" s="39"/>
      <c r="BZ1432" s="39"/>
      <c r="CA1432" s="39"/>
      <c r="CB1432" s="39"/>
      <c r="CF1432" s="18">
        <f t="shared" si="173"/>
        <v>67593.124301119082</v>
      </c>
      <c r="CG1432" s="18">
        <f t="shared" si="171"/>
        <v>-30007.091999999997</v>
      </c>
      <c r="CH1432" s="13">
        <f t="shared" si="172"/>
        <v>37586.032301119085</v>
      </c>
      <c r="CI1432" s="13">
        <f t="shared" si="174"/>
        <v>631224.84210000001</v>
      </c>
      <c r="CJ1432" s="13">
        <f t="shared" si="175"/>
        <v>668810.87440111907</v>
      </c>
      <c r="CK1432" s="13"/>
      <c r="CL1432" s="13">
        <f t="shared" si="176"/>
        <v>942126.63</v>
      </c>
      <c r="CN1432" t="s">
        <v>326</v>
      </c>
      <c r="CO1432" t="s">
        <v>213</v>
      </c>
      <c r="CP1432" t="s">
        <v>509</v>
      </c>
      <c r="CQ1432" t="s">
        <v>46</v>
      </c>
      <c r="CR1432" s="18">
        <f t="shared" si="177"/>
        <v>668810.87440111907</v>
      </c>
    </row>
    <row r="1433" spans="1:96" x14ac:dyDescent="0.25">
      <c r="A1433" s="49" t="s">
        <v>1631</v>
      </c>
      <c r="B1433" s="11">
        <v>1330</v>
      </c>
      <c r="C1433" s="49" t="s">
        <v>861</v>
      </c>
      <c r="D1433" s="21" t="s">
        <v>815</v>
      </c>
      <c r="E1433" s="11" t="s">
        <v>1657</v>
      </c>
      <c r="F1433" s="11" t="s">
        <v>439</v>
      </c>
      <c r="G1433" s="50">
        <v>22531.041433706359</v>
      </c>
      <c r="H1433" s="13">
        <v>26136.008063099376</v>
      </c>
      <c r="I1433" s="14">
        <v>36</v>
      </c>
      <c r="J1433" s="15">
        <v>44037</v>
      </c>
      <c r="K1433" s="15">
        <v>45099</v>
      </c>
      <c r="L1433" s="13">
        <v>942126.63</v>
      </c>
      <c r="M1433" s="13">
        <v>631224.84210000001</v>
      </c>
      <c r="N1433" s="13">
        <v>30007.091999999997</v>
      </c>
      <c r="O1433" s="50"/>
      <c r="P1433" s="50">
        <v>22531.041433706359</v>
      </c>
      <c r="Q1433" s="50">
        <v>22531.041433706359</v>
      </c>
      <c r="R1433" s="50">
        <v>22531.041433706359</v>
      </c>
      <c r="S1433" s="50">
        <v>22531.041433706359</v>
      </c>
      <c r="T1433" s="50">
        <v>22531.041433706359</v>
      </c>
      <c r="U1433" s="50">
        <v>22531.041433706359</v>
      </c>
      <c r="V1433" s="51">
        <v>22531.041433706359</v>
      </c>
      <c r="W1433" s="50"/>
      <c r="X1433" s="57"/>
      <c r="Y1433" s="50"/>
      <c r="Z1433" s="38">
        <v>22531.041433706359</v>
      </c>
      <c r="AA1433" s="38"/>
      <c r="AB1433" s="38"/>
      <c r="AC1433" s="38"/>
      <c r="AD1433" s="38"/>
      <c r="AE1433" s="38"/>
      <c r="AF1433" s="38"/>
      <c r="AG1433" s="38"/>
      <c r="AH1433" s="38"/>
      <c r="AI1433" s="38">
        <v>22531.041433706359</v>
      </c>
      <c r="AJ1433" s="38"/>
      <c r="AK1433" s="38"/>
      <c r="AL1433" s="38">
        <v>0</v>
      </c>
      <c r="AM1433" s="38">
        <v>0</v>
      </c>
      <c r="AN1433" s="38">
        <v>0</v>
      </c>
      <c r="AO1433" s="38">
        <v>0</v>
      </c>
      <c r="AP1433" s="38">
        <v>0</v>
      </c>
      <c r="AQ1433" s="38">
        <v>0</v>
      </c>
      <c r="AR1433" s="38">
        <v>0</v>
      </c>
      <c r="AS1433" s="38">
        <v>0</v>
      </c>
      <c r="AT1433" s="38">
        <v>0</v>
      </c>
      <c r="AU1433" s="38">
        <v>0</v>
      </c>
      <c r="AV1433" s="38">
        <v>0</v>
      </c>
      <c r="AW1433" s="38">
        <v>0</v>
      </c>
      <c r="AX1433" s="38">
        <v>0</v>
      </c>
      <c r="AY1433" s="38">
        <v>0</v>
      </c>
      <c r="AZ1433" s="38">
        <v>0</v>
      </c>
      <c r="BA1433" s="38">
        <v>0</v>
      </c>
      <c r="BB1433" s="38">
        <v>0</v>
      </c>
      <c r="BC1433" s="38">
        <v>0</v>
      </c>
      <c r="BD1433" s="38">
        <v>0</v>
      </c>
      <c r="BE1433" s="38">
        <v>0</v>
      </c>
      <c r="BF1433" s="38">
        <v>0</v>
      </c>
      <c r="BG1433" s="38">
        <v>0</v>
      </c>
      <c r="BH1433" s="38">
        <v>0</v>
      </c>
      <c r="BI1433" s="38">
        <v>0</v>
      </c>
      <c r="BJ1433" s="38">
        <v>0</v>
      </c>
      <c r="BK1433" s="38">
        <v>0</v>
      </c>
      <c r="BL1433" s="38">
        <v>0</v>
      </c>
      <c r="BM1433" s="38">
        <v>0</v>
      </c>
      <c r="BN1433" s="38">
        <v>0</v>
      </c>
      <c r="BO1433" s="38">
        <v>0</v>
      </c>
      <c r="BP1433" s="38"/>
      <c r="BQ1433" s="39"/>
      <c r="BR1433" s="39"/>
      <c r="BS1433" s="39"/>
      <c r="BT1433" s="39"/>
      <c r="BU1433" s="39"/>
      <c r="BV1433" s="39"/>
      <c r="BW1433" s="39"/>
      <c r="BX1433" s="39"/>
      <c r="BY1433" s="39"/>
      <c r="BZ1433" s="39"/>
      <c r="CA1433" s="39"/>
      <c r="CB1433" s="39"/>
      <c r="CF1433" s="18">
        <f t="shared" si="173"/>
        <v>67593.124301119082</v>
      </c>
      <c r="CG1433" s="18">
        <f t="shared" si="171"/>
        <v>-30007.091999999997</v>
      </c>
      <c r="CH1433" s="13">
        <f t="shared" si="172"/>
        <v>37586.032301119085</v>
      </c>
      <c r="CI1433" s="13">
        <f t="shared" si="174"/>
        <v>631224.84210000001</v>
      </c>
      <c r="CJ1433" s="13">
        <f t="shared" si="175"/>
        <v>668810.87440111907</v>
      </c>
      <c r="CK1433" s="13"/>
      <c r="CL1433" s="13">
        <f t="shared" si="176"/>
        <v>942126.63</v>
      </c>
      <c r="CN1433" t="s">
        <v>326</v>
      </c>
      <c r="CO1433" t="s">
        <v>213</v>
      </c>
      <c r="CP1433" t="s">
        <v>509</v>
      </c>
      <c r="CQ1433" t="s">
        <v>46</v>
      </c>
      <c r="CR1433" s="18">
        <f t="shared" si="177"/>
        <v>668810.87440111907</v>
      </c>
    </row>
    <row r="1434" spans="1:96" x14ac:dyDescent="0.25">
      <c r="A1434" s="49" t="s">
        <v>1631</v>
      </c>
      <c r="B1434" s="11">
        <v>1330</v>
      </c>
      <c r="C1434" s="49" t="s">
        <v>861</v>
      </c>
      <c r="D1434" s="21" t="s">
        <v>815</v>
      </c>
      <c r="E1434" s="11" t="s">
        <v>1658</v>
      </c>
      <c r="F1434" s="11" t="s">
        <v>439</v>
      </c>
      <c r="G1434" s="50">
        <v>22531.041433706359</v>
      </c>
      <c r="H1434" s="13">
        <v>26136.008063099376</v>
      </c>
      <c r="I1434" s="14">
        <v>36</v>
      </c>
      <c r="J1434" s="15">
        <v>44037</v>
      </c>
      <c r="K1434" s="15">
        <v>45099</v>
      </c>
      <c r="L1434" s="13">
        <v>942126.63</v>
      </c>
      <c r="M1434" s="13">
        <v>631224.84210000001</v>
      </c>
      <c r="N1434" s="13">
        <v>30007.091999999997</v>
      </c>
      <c r="O1434" s="50"/>
      <c r="P1434" s="50">
        <v>22531.041433706359</v>
      </c>
      <c r="Q1434" s="50">
        <v>22531.041433706359</v>
      </c>
      <c r="R1434" s="50">
        <v>22531.041433706359</v>
      </c>
      <c r="S1434" s="50">
        <v>22531.041433706359</v>
      </c>
      <c r="T1434" s="50">
        <v>22531.041433706359</v>
      </c>
      <c r="U1434" s="50">
        <v>22531.041433706359</v>
      </c>
      <c r="V1434" s="51">
        <v>22531.041433706359</v>
      </c>
      <c r="W1434" s="50"/>
      <c r="X1434" s="57"/>
      <c r="Y1434" s="50"/>
      <c r="Z1434" s="38">
        <v>22531.041433706359</v>
      </c>
      <c r="AA1434" s="38"/>
      <c r="AB1434" s="38"/>
      <c r="AC1434" s="38"/>
      <c r="AD1434" s="38"/>
      <c r="AE1434" s="38"/>
      <c r="AF1434" s="38"/>
      <c r="AG1434" s="38"/>
      <c r="AH1434" s="38"/>
      <c r="AI1434" s="38">
        <v>22531.041433706359</v>
      </c>
      <c r="AJ1434" s="38"/>
      <c r="AK1434" s="38"/>
      <c r="AL1434" s="38">
        <v>0</v>
      </c>
      <c r="AM1434" s="38">
        <v>0</v>
      </c>
      <c r="AN1434" s="38">
        <v>0</v>
      </c>
      <c r="AO1434" s="38">
        <v>0</v>
      </c>
      <c r="AP1434" s="38">
        <v>0</v>
      </c>
      <c r="AQ1434" s="38">
        <v>0</v>
      </c>
      <c r="AR1434" s="38">
        <v>0</v>
      </c>
      <c r="AS1434" s="38">
        <v>0</v>
      </c>
      <c r="AT1434" s="38">
        <v>0</v>
      </c>
      <c r="AU1434" s="38">
        <v>0</v>
      </c>
      <c r="AV1434" s="38">
        <v>0</v>
      </c>
      <c r="AW1434" s="38">
        <v>0</v>
      </c>
      <c r="AX1434" s="38">
        <v>0</v>
      </c>
      <c r="AY1434" s="38">
        <v>0</v>
      </c>
      <c r="AZ1434" s="38">
        <v>0</v>
      </c>
      <c r="BA1434" s="38">
        <v>0</v>
      </c>
      <c r="BB1434" s="38">
        <v>0</v>
      </c>
      <c r="BC1434" s="38">
        <v>0</v>
      </c>
      <c r="BD1434" s="38">
        <v>0</v>
      </c>
      <c r="BE1434" s="38">
        <v>0</v>
      </c>
      <c r="BF1434" s="38">
        <v>0</v>
      </c>
      <c r="BG1434" s="38">
        <v>0</v>
      </c>
      <c r="BH1434" s="38">
        <v>0</v>
      </c>
      <c r="BI1434" s="38">
        <v>0</v>
      </c>
      <c r="BJ1434" s="38">
        <v>0</v>
      </c>
      <c r="BK1434" s="38">
        <v>0</v>
      </c>
      <c r="BL1434" s="38">
        <v>0</v>
      </c>
      <c r="BM1434" s="38">
        <v>0</v>
      </c>
      <c r="BN1434" s="38">
        <v>0</v>
      </c>
      <c r="BO1434" s="38">
        <v>0</v>
      </c>
      <c r="BP1434" s="38"/>
      <c r="BQ1434" s="39"/>
      <c r="BR1434" s="39"/>
      <c r="BS1434" s="39"/>
      <c r="BT1434" s="39"/>
      <c r="BU1434" s="39"/>
      <c r="BV1434" s="39"/>
      <c r="BW1434" s="39"/>
      <c r="BX1434" s="39"/>
      <c r="BY1434" s="39"/>
      <c r="BZ1434" s="39"/>
      <c r="CA1434" s="39"/>
      <c r="CB1434" s="39"/>
      <c r="CF1434" s="18">
        <f t="shared" si="173"/>
        <v>67593.124301119082</v>
      </c>
      <c r="CG1434" s="18">
        <f t="shared" si="171"/>
        <v>-30007.091999999997</v>
      </c>
      <c r="CH1434" s="13">
        <f t="shared" si="172"/>
        <v>37586.032301119085</v>
      </c>
      <c r="CI1434" s="13">
        <f t="shared" si="174"/>
        <v>631224.84210000001</v>
      </c>
      <c r="CJ1434" s="13">
        <f t="shared" si="175"/>
        <v>668810.87440111907</v>
      </c>
      <c r="CK1434" s="13"/>
      <c r="CL1434" s="13">
        <f t="shared" si="176"/>
        <v>942126.63</v>
      </c>
      <c r="CN1434" t="s">
        <v>326</v>
      </c>
      <c r="CO1434" t="s">
        <v>213</v>
      </c>
      <c r="CP1434" t="s">
        <v>509</v>
      </c>
      <c r="CQ1434" t="s">
        <v>46</v>
      </c>
      <c r="CR1434" s="18">
        <f t="shared" si="177"/>
        <v>668810.87440111907</v>
      </c>
    </row>
    <row r="1435" spans="1:96" x14ac:dyDescent="0.25">
      <c r="A1435" t="s">
        <v>1631</v>
      </c>
      <c r="B1435" s="11">
        <v>1330</v>
      </c>
      <c r="C1435" t="s">
        <v>861</v>
      </c>
      <c r="D1435" s="21" t="s">
        <v>815</v>
      </c>
      <c r="E1435" s="11" t="s">
        <v>1659</v>
      </c>
      <c r="F1435" s="11" t="s">
        <v>439</v>
      </c>
      <c r="G1435" s="13">
        <v>22531.041433706359</v>
      </c>
      <c r="H1435" s="13">
        <v>26136.008063099376</v>
      </c>
      <c r="I1435" s="14">
        <v>36</v>
      </c>
      <c r="J1435" s="15">
        <v>44037</v>
      </c>
      <c r="K1435" s="15">
        <v>45099</v>
      </c>
      <c r="L1435" s="13">
        <v>942126.63</v>
      </c>
      <c r="M1435" s="13">
        <v>631224.84210000001</v>
      </c>
      <c r="N1435" s="13">
        <v>30007.091999999997</v>
      </c>
      <c r="O1435" s="13"/>
      <c r="P1435" s="13">
        <v>22531.041433706359</v>
      </c>
      <c r="Q1435" s="13">
        <v>22531.041433706359</v>
      </c>
      <c r="R1435" s="13">
        <v>22531.041433706359</v>
      </c>
      <c r="S1435" s="13">
        <v>22531.041433706359</v>
      </c>
      <c r="T1435" s="13">
        <v>22531.041433706359</v>
      </c>
      <c r="U1435" s="13">
        <v>22531.041433706359</v>
      </c>
      <c r="V1435" s="25">
        <v>22531.041433706359</v>
      </c>
      <c r="W1435" s="13"/>
      <c r="X1435" s="57"/>
      <c r="Y1435" s="13"/>
      <c r="Z1435" s="38">
        <v>22531.041433706359</v>
      </c>
      <c r="AA1435" s="38"/>
      <c r="AB1435" s="38"/>
      <c r="AC1435" s="38"/>
      <c r="AD1435" s="38"/>
      <c r="AE1435" s="38"/>
      <c r="AF1435" s="38"/>
      <c r="AG1435" s="38"/>
      <c r="AH1435" s="38"/>
      <c r="AI1435" s="38">
        <v>22531.041433706359</v>
      </c>
      <c r="AJ1435" s="38"/>
      <c r="AK1435" s="38"/>
      <c r="AL1435" s="38">
        <v>0</v>
      </c>
      <c r="AM1435" s="38">
        <v>0</v>
      </c>
      <c r="AN1435" s="38">
        <v>0</v>
      </c>
      <c r="AO1435" s="38">
        <v>0</v>
      </c>
      <c r="AP1435" s="38">
        <v>0</v>
      </c>
      <c r="AQ1435" s="38">
        <v>0</v>
      </c>
      <c r="AR1435" s="38">
        <v>0</v>
      </c>
      <c r="AS1435" s="38">
        <v>0</v>
      </c>
      <c r="AT1435" s="38">
        <v>0</v>
      </c>
      <c r="AU1435" s="38">
        <v>0</v>
      </c>
      <c r="AV1435" s="38">
        <v>0</v>
      </c>
      <c r="AW1435" s="38">
        <v>0</v>
      </c>
      <c r="AX1435" s="38">
        <v>0</v>
      </c>
      <c r="AY1435" s="38">
        <v>0</v>
      </c>
      <c r="AZ1435" s="38">
        <v>0</v>
      </c>
      <c r="BA1435" s="38">
        <v>0</v>
      </c>
      <c r="BB1435" s="38">
        <v>0</v>
      </c>
      <c r="BC1435" s="38">
        <v>0</v>
      </c>
      <c r="BD1435" s="38">
        <v>0</v>
      </c>
      <c r="BE1435" s="38">
        <v>0</v>
      </c>
      <c r="BF1435" s="38">
        <v>0</v>
      </c>
      <c r="BG1435" s="38">
        <v>0</v>
      </c>
      <c r="BH1435" s="38">
        <v>0</v>
      </c>
      <c r="BI1435" s="38">
        <v>0</v>
      </c>
      <c r="BJ1435" s="38">
        <v>0</v>
      </c>
      <c r="BK1435" s="38">
        <v>0</v>
      </c>
      <c r="BL1435" s="38">
        <v>0</v>
      </c>
      <c r="BM1435" s="38">
        <v>0</v>
      </c>
      <c r="BN1435" s="38">
        <v>0</v>
      </c>
      <c r="BO1435" s="38">
        <v>0</v>
      </c>
      <c r="BP1435" s="38"/>
      <c r="BQ1435" s="39"/>
      <c r="BR1435" s="39"/>
      <c r="BS1435" s="39"/>
      <c r="BT1435" s="39"/>
      <c r="BU1435" s="39"/>
      <c r="BV1435" s="39"/>
      <c r="BW1435" s="39"/>
      <c r="BX1435" s="39"/>
      <c r="BY1435" s="39"/>
      <c r="BZ1435" s="39"/>
      <c r="CA1435" s="39"/>
      <c r="CB1435" s="39"/>
      <c r="CF1435" s="18">
        <f t="shared" si="173"/>
        <v>67593.124301119082</v>
      </c>
      <c r="CG1435" s="18">
        <f t="shared" si="171"/>
        <v>-30007.091999999997</v>
      </c>
      <c r="CH1435" s="13">
        <f t="shared" si="172"/>
        <v>37586.032301119085</v>
      </c>
      <c r="CI1435" s="13">
        <f t="shared" si="174"/>
        <v>631224.84210000001</v>
      </c>
      <c r="CJ1435" s="13">
        <f t="shared" si="175"/>
        <v>668810.87440111907</v>
      </c>
      <c r="CK1435" s="13"/>
      <c r="CL1435" s="13">
        <f t="shared" si="176"/>
        <v>942126.63</v>
      </c>
      <c r="CN1435" t="s">
        <v>326</v>
      </c>
      <c r="CO1435" t="s">
        <v>213</v>
      </c>
      <c r="CP1435" t="s">
        <v>509</v>
      </c>
      <c r="CQ1435" t="s">
        <v>46</v>
      </c>
      <c r="CR1435" s="18">
        <f t="shared" si="177"/>
        <v>668810.87440111907</v>
      </c>
    </row>
    <row r="1436" spans="1:96" x14ac:dyDescent="0.25">
      <c r="A1436" t="s">
        <v>1631</v>
      </c>
      <c r="B1436" s="11">
        <v>1330</v>
      </c>
      <c r="C1436" t="s">
        <v>861</v>
      </c>
      <c r="D1436" s="21" t="s">
        <v>815</v>
      </c>
      <c r="E1436" s="11" t="s">
        <v>1660</v>
      </c>
      <c r="F1436" s="11" t="s">
        <v>439</v>
      </c>
      <c r="G1436" s="13">
        <v>22531.041433706359</v>
      </c>
      <c r="H1436" s="13">
        <v>26136.008063099376</v>
      </c>
      <c r="I1436" s="14">
        <v>36</v>
      </c>
      <c r="J1436" s="15">
        <v>44037</v>
      </c>
      <c r="K1436" s="15">
        <v>45099</v>
      </c>
      <c r="L1436" s="13">
        <v>942126.63</v>
      </c>
      <c r="M1436" s="13">
        <v>631224.84210000001</v>
      </c>
      <c r="N1436" s="13">
        <v>30007.091999999997</v>
      </c>
      <c r="O1436" s="13"/>
      <c r="P1436" s="13">
        <v>22531.041433706359</v>
      </c>
      <c r="Q1436" s="13">
        <v>22531.041433706359</v>
      </c>
      <c r="R1436" s="13">
        <v>22531.041433706359</v>
      </c>
      <c r="S1436" s="13">
        <v>22531.041433706359</v>
      </c>
      <c r="T1436" s="13">
        <v>22531.041433706359</v>
      </c>
      <c r="U1436" s="13">
        <v>22531.041433706359</v>
      </c>
      <c r="V1436" s="25">
        <v>22531.041433706359</v>
      </c>
      <c r="W1436" s="13"/>
      <c r="X1436" s="57"/>
      <c r="Y1436" s="13"/>
      <c r="Z1436" s="38">
        <v>22531.041433706359</v>
      </c>
      <c r="AA1436" s="38"/>
      <c r="AB1436" s="38"/>
      <c r="AC1436" s="38"/>
      <c r="AD1436" s="38"/>
      <c r="AE1436" s="38"/>
      <c r="AF1436" s="38"/>
      <c r="AG1436" s="38"/>
      <c r="AH1436" s="38"/>
      <c r="AI1436" s="38">
        <v>22531.041433706359</v>
      </c>
      <c r="AJ1436" s="38"/>
      <c r="AK1436" s="38"/>
      <c r="AL1436" s="38">
        <v>0</v>
      </c>
      <c r="AM1436" s="38">
        <v>0</v>
      </c>
      <c r="AN1436" s="38">
        <v>0</v>
      </c>
      <c r="AO1436" s="38">
        <v>0</v>
      </c>
      <c r="AP1436" s="38">
        <v>0</v>
      </c>
      <c r="AQ1436" s="38">
        <v>0</v>
      </c>
      <c r="AR1436" s="38">
        <v>0</v>
      </c>
      <c r="AS1436" s="38">
        <v>0</v>
      </c>
      <c r="AT1436" s="38">
        <v>0</v>
      </c>
      <c r="AU1436" s="38">
        <v>0</v>
      </c>
      <c r="AV1436" s="38">
        <v>0</v>
      </c>
      <c r="AW1436" s="38">
        <v>0</v>
      </c>
      <c r="AX1436" s="38">
        <v>0</v>
      </c>
      <c r="AY1436" s="38">
        <v>0</v>
      </c>
      <c r="AZ1436" s="38">
        <v>0</v>
      </c>
      <c r="BA1436" s="38">
        <v>0</v>
      </c>
      <c r="BB1436" s="38">
        <v>0</v>
      </c>
      <c r="BC1436" s="38">
        <v>0</v>
      </c>
      <c r="BD1436" s="38">
        <v>0</v>
      </c>
      <c r="BE1436" s="38">
        <v>0</v>
      </c>
      <c r="BF1436" s="38">
        <v>0</v>
      </c>
      <c r="BG1436" s="38">
        <v>0</v>
      </c>
      <c r="BH1436" s="38">
        <v>0</v>
      </c>
      <c r="BI1436" s="38">
        <v>0</v>
      </c>
      <c r="BJ1436" s="38">
        <v>0</v>
      </c>
      <c r="BK1436" s="38">
        <v>0</v>
      </c>
      <c r="BL1436" s="38">
        <v>0</v>
      </c>
      <c r="BM1436" s="38">
        <v>0</v>
      </c>
      <c r="BN1436" s="38">
        <v>0</v>
      </c>
      <c r="BO1436" s="38">
        <v>0</v>
      </c>
      <c r="BP1436" s="38"/>
      <c r="BQ1436" s="39"/>
      <c r="BR1436" s="39"/>
      <c r="BS1436" s="39"/>
      <c r="BT1436" s="39"/>
      <c r="BU1436" s="39"/>
      <c r="BV1436" s="39"/>
      <c r="BW1436" s="39"/>
      <c r="BX1436" s="39"/>
      <c r="BY1436" s="39"/>
      <c r="BZ1436" s="39"/>
      <c r="CA1436" s="39"/>
      <c r="CB1436" s="39"/>
      <c r="CF1436" s="18">
        <f t="shared" si="173"/>
        <v>67593.124301119082</v>
      </c>
      <c r="CG1436" s="18">
        <f t="shared" si="171"/>
        <v>-30007.091999999997</v>
      </c>
      <c r="CH1436" s="13">
        <f t="shared" si="172"/>
        <v>37586.032301119085</v>
      </c>
      <c r="CI1436" s="13">
        <f t="shared" si="174"/>
        <v>631224.84210000001</v>
      </c>
      <c r="CJ1436" s="13">
        <f t="shared" si="175"/>
        <v>668810.87440111907</v>
      </c>
      <c r="CK1436" s="13"/>
      <c r="CL1436" s="13">
        <f t="shared" si="176"/>
        <v>942126.63</v>
      </c>
      <c r="CN1436" t="s">
        <v>326</v>
      </c>
      <c r="CO1436" t="s">
        <v>213</v>
      </c>
      <c r="CP1436" t="s">
        <v>509</v>
      </c>
      <c r="CQ1436" t="s">
        <v>46</v>
      </c>
      <c r="CR1436" s="18">
        <f t="shared" si="177"/>
        <v>668810.87440111907</v>
      </c>
    </row>
    <row r="1437" spans="1:96" x14ac:dyDescent="0.25">
      <c r="A1437" t="s">
        <v>1631</v>
      </c>
      <c r="B1437" s="11">
        <v>1330</v>
      </c>
      <c r="C1437" t="s">
        <v>861</v>
      </c>
      <c r="D1437" s="21" t="s">
        <v>815</v>
      </c>
      <c r="E1437" s="11" t="s">
        <v>1661</v>
      </c>
      <c r="F1437" s="11" t="s">
        <v>439</v>
      </c>
      <c r="G1437" s="13">
        <v>22531.041433706359</v>
      </c>
      <c r="H1437" s="13">
        <v>26136.008063099376</v>
      </c>
      <c r="I1437" s="14">
        <v>36</v>
      </c>
      <c r="J1437" s="15">
        <v>44037</v>
      </c>
      <c r="K1437" s="15">
        <v>45099</v>
      </c>
      <c r="L1437" s="13">
        <v>942126.63</v>
      </c>
      <c r="M1437" s="13">
        <v>631224.84210000001</v>
      </c>
      <c r="N1437" s="13">
        <v>30007.091999999997</v>
      </c>
      <c r="O1437" s="13"/>
      <c r="P1437" s="13">
        <v>22531.041433706359</v>
      </c>
      <c r="Q1437" s="13">
        <v>22531.041433706359</v>
      </c>
      <c r="R1437" s="13">
        <v>22531.041433706359</v>
      </c>
      <c r="S1437" s="13">
        <v>22531.041433706359</v>
      </c>
      <c r="T1437" s="13">
        <v>22531.041433706359</v>
      </c>
      <c r="U1437" s="13">
        <v>22531.041433706359</v>
      </c>
      <c r="V1437" s="25">
        <v>22531.041433706359</v>
      </c>
      <c r="W1437" s="13"/>
      <c r="X1437" s="57"/>
      <c r="Y1437" s="13"/>
      <c r="Z1437" s="38">
        <v>22531.041433706359</v>
      </c>
      <c r="AA1437" s="38"/>
      <c r="AB1437" s="38"/>
      <c r="AC1437" s="38"/>
      <c r="AD1437" s="38"/>
      <c r="AE1437" s="38"/>
      <c r="AF1437" s="38"/>
      <c r="AG1437" s="38"/>
      <c r="AH1437" s="38"/>
      <c r="AI1437" s="38">
        <v>22531.041433706359</v>
      </c>
      <c r="AJ1437" s="38"/>
      <c r="AK1437" s="38"/>
      <c r="AL1437" s="38">
        <v>0</v>
      </c>
      <c r="AM1437" s="38">
        <v>0</v>
      </c>
      <c r="AN1437" s="38">
        <v>0</v>
      </c>
      <c r="AO1437" s="38">
        <v>0</v>
      </c>
      <c r="AP1437" s="38">
        <v>0</v>
      </c>
      <c r="AQ1437" s="38">
        <v>0</v>
      </c>
      <c r="AR1437" s="38">
        <v>0</v>
      </c>
      <c r="AS1437" s="38">
        <v>0</v>
      </c>
      <c r="AT1437" s="38">
        <v>0</v>
      </c>
      <c r="AU1437" s="38">
        <v>0</v>
      </c>
      <c r="AV1437" s="38">
        <v>0</v>
      </c>
      <c r="AW1437" s="38">
        <v>0</v>
      </c>
      <c r="AX1437" s="38">
        <v>0</v>
      </c>
      <c r="AY1437" s="38">
        <v>0</v>
      </c>
      <c r="AZ1437" s="38">
        <v>0</v>
      </c>
      <c r="BA1437" s="38">
        <v>0</v>
      </c>
      <c r="BB1437" s="38">
        <v>0</v>
      </c>
      <c r="BC1437" s="38">
        <v>0</v>
      </c>
      <c r="BD1437" s="38">
        <v>0</v>
      </c>
      <c r="BE1437" s="38">
        <v>0</v>
      </c>
      <c r="BF1437" s="38">
        <v>0</v>
      </c>
      <c r="BG1437" s="38">
        <v>0</v>
      </c>
      <c r="BH1437" s="38">
        <v>0</v>
      </c>
      <c r="BI1437" s="38">
        <v>0</v>
      </c>
      <c r="BJ1437" s="38">
        <v>0</v>
      </c>
      <c r="BK1437" s="38">
        <v>0</v>
      </c>
      <c r="BL1437" s="38">
        <v>0</v>
      </c>
      <c r="BM1437" s="38">
        <v>0</v>
      </c>
      <c r="BN1437" s="38">
        <v>0</v>
      </c>
      <c r="BO1437" s="38">
        <v>0</v>
      </c>
      <c r="BP1437" s="38"/>
      <c r="BQ1437" s="39"/>
      <c r="BR1437" s="39"/>
      <c r="BS1437" s="39"/>
      <c r="BT1437" s="39"/>
      <c r="BU1437" s="39"/>
      <c r="BV1437" s="39"/>
      <c r="BW1437" s="39"/>
      <c r="BX1437" s="39"/>
      <c r="BY1437" s="39"/>
      <c r="BZ1437" s="39"/>
      <c r="CA1437" s="39"/>
      <c r="CB1437" s="39"/>
      <c r="CF1437" s="18">
        <f t="shared" si="173"/>
        <v>67593.124301119082</v>
      </c>
      <c r="CG1437" s="18">
        <f t="shared" si="171"/>
        <v>-30007.091999999997</v>
      </c>
      <c r="CH1437" s="13">
        <f t="shared" si="172"/>
        <v>37586.032301119085</v>
      </c>
      <c r="CI1437" s="13">
        <f t="shared" si="174"/>
        <v>631224.84210000001</v>
      </c>
      <c r="CJ1437" s="13">
        <f t="shared" si="175"/>
        <v>668810.87440111907</v>
      </c>
      <c r="CK1437" s="13"/>
      <c r="CL1437" s="13">
        <f t="shared" si="176"/>
        <v>942126.63</v>
      </c>
      <c r="CN1437" t="s">
        <v>326</v>
      </c>
      <c r="CO1437" t="s">
        <v>213</v>
      </c>
      <c r="CP1437" t="s">
        <v>509</v>
      </c>
      <c r="CQ1437" t="s">
        <v>46</v>
      </c>
      <c r="CR1437" s="18">
        <f t="shared" si="177"/>
        <v>668810.87440111907</v>
      </c>
    </row>
    <row r="1438" spans="1:96" x14ac:dyDescent="0.25">
      <c r="A1438" t="s">
        <v>1631</v>
      </c>
      <c r="B1438" s="11">
        <v>1330</v>
      </c>
      <c r="C1438" t="s">
        <v>853</v>
      </c>
      <c r="D1438" s="21" t="s">
        <v>815</v>
      </c>
      <c r="E1438" s="54" t="s">
        <v>1662</v>
      </c>
      <c r="F1438" s="11" t="s">
        <v>439</v>
      </c>
      <c r="G1438" s="13">
        <v>23830.130448579901</v>
      </c>
      <c r="H1438" s="13">
        <v>27642.951320352684</v>
      </c>
      <c r="I1438" s="14">
        <v>41</v>
      </c>
      <c r="J1438" s="15">
        <v>44037</v>
      </c>
      <c r="K1438" s="15">
        <v>45246.5</v>
      </c>
      <c r="L1438" s="13">
        <v>974421.55</v>
      </c>
      <c r="M1438" s="13"/>
      <c r="N1438" s="13"/>
      <c r="O1438" s="13"/>
      <c r="P1438" s="13">
        <v>23830.130448579901</v>
      </c>
      <c r="Q1438" s="13">
        <v>23830.130448579901</v>
      </c>
      <c r="R1438" s="13">
        <v>23830.130448579901</v>
      </c>
      <c r="S1438" s="13">
        <v>23830.130448579901</v>
      </c>
      <c r="T1438" s="13">
        <v>23830.130448579901</v>
      </c>
      <c r="U1438" s="13">
        <v>23830.130448579901</v>
      </c>
      <c r="V1438" s="25">
        <v>23830.130448579901</v>
      </c>
      <c r="W1438" s="13"/>
      <c r="X1438" s="57"/>
      <c r="Y1438" s="13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  <c r="AM1438" s="38"/>
      <c r="AN1438" s="38"/>
      <c r="AO1438" s="38"/>
      <c r="AP1438" s="38"/>
      <c r="AQ1438" s="38"/>
      <c r="AR1438" s="38"/>
      <c r="AS1438" s="38"/>
      <c r="AT1438" s="38"/>
      <c r="AU1438" s="38"/>
      <c r="AV1438" s="38"/>
      <c r="AW1438" s="38"/>
      <c r="AX1438" s="38"/>
      <c r="AY1438" s="38"/>
      <c r="AZ1438" s="38"/>
      <c r="BA1438" s="38"/>
      <c r="BB1438" s="38"/>
      <c r="BC1438" s="38"/>
      <c r="BD1438" s="38"/>
      <c r="BE1438" s="38"/>
      <c r="BF1438" s="38"/>
      <c r="BG1438" s="38"/>
      <c r="BH1438" s="38"/>
      <c r="BI1438" s="38"/>
      <c r="BJ1438" s="38"/>
      <c r="BK1438" s="38"/>
      <c r="BL1438" s="38"/>
      <c r="BM1438" s="38"/>
      <c r="BN1438" s="38"/>
      <c r="BO1438" s="38"/>
      <c r="BP1438" s="38"/>
      <c r="BQ1438" s="39"/>
      <c r="BR1438" s="39"/>
      <c r="BS1438" s="39"/>
      <c r="BT1438" s="39"/>
      <c r="BU1438" s="39"/>
      <c r="BV1438" s="39"/>
      <c r="BW1438" s="39"/>
      <c r="BX1438" s="39"/>
      <c r="BY1438" s="39"/>
      <c r="BZ1438" s="39"/>
      <c r="CA1438" s="39"/>
      <c r="CB1438" s="39"/>
      <c r="CF1438" s="18">
        <f t="shared" si="173"/>
        <v>23830.130448579901</v>
      </c>
      <c r="CG1438" s="18">
        <f t="shared" si="171"/>
        <v>0</v>
      </c>
      <c r="CH1438" s="13">
        <f t="shared" si="172"/>
        <v>23830.130448579901</v>
      </c>
      <c r="CI1438" s="13">
        <f t="shared" si="174"/>
        <v>0</v>
      </c>
      <c r="CJ1438" s="13">
        <f t="shared" si="175"/>
        <v>23830.130448579901</v>
      </c>
      <c r="CK1438" s="13"/>
      <c r="CL1438" s="13">
        <f t="shared" si="176"/>
        <v>974421.55</v>
      </c>
      <c r="CN1438" t="s">
        <v>326</v>
      </c>
      <c r="CO1438" t="s">
        <v>213</v>
      </c>
      <c r="CP1438" t="s">
        <v>509</v>
      </c>
      <c r="CQ1438" t="s">
        <v>46</v>
      </c>
      <c r="CR1438" s="18">
        <f t="shared" si="177"/>
        <v>23830.130448579901</v>
      </c>
    </row>
    <row r="1439" spans="1:96" x14ac:dyDescent="0.25">
      <c r="A1439" t="s">
        <v>1631</v>
      </c>
      <c r="B1439" s="11">
        <v>1330</v>
      </c>
      <c r="C1439" t="s">
        <v>853</v>
      </c>
      <c r="D1439" s="21" t="s">
        <v>815</v>
      </c>
      <c r="E1439" s="11" t="s">
        <v>1663</v>
      </c>
      <c r="F1439" s="11" t="s">
        <v>439</v>
      </c>
      <c r="G1439" s="13">
        <v>23830.130448579901</v>
      </c>
      <c r="H1439" s="13">
        <v>27642.951320352684</v>
      </c>
      <c r="I1439" s="14">
        <v>41</v>
      </c>
      <c r="J1439" s="15">
        <v>44037</v>
      </c>
      <c r="K1439" s="15">
        <v>45246.5</v>
      </c>
      <c r="L1439" s="13">
        <v>974421.55</v>
      </c>
      <c r="M1439" s="13">
        <v>613885.57650000008</v>
      </c>
      <c r="N1439" s="13">
        <v>23974.3</v>
      </c>
      <c r="O1439" s="13"/>
      <c r="P1439" s="13">
        <v>23830.130448579901</v>
      </c>
      <c r="Q1439" s="13">
        <v>23830.130448579901</v>
      </c>
      <c r="R1439" s="13">
        <v>23830.130448579901</v>
      </c>
      <c r="S1439" s="13">
        <v>23830.130448579901</v>
      </c>
      <c r="T1439" s="13">
        <v>23830.130448579901</v>
      </c>
      <c r="U1439" s="13">
        <v>23830.130448579901</v>
      </c>
      <c r="V1439" s="25">
        <v>23830.130448579901</v>
      </c>
      <c r="W1439" s="13"/>
      <c r="X1439" s="57"/>
      <c r="Y1439" s="13"/>
      <c r="Z1439" s="38">
        <v>23830.130448579901</v>
      </c>
      <c r="AA1439" s="38"/>
      <c r="AB1439" s="38"/>
      <c r="AC1439" s="38"/>
      <c r="AD1439" s="38"/>
      <c r="AE1439" s="38"/>
      <c r="AF1439" s="38"/>
      <c r="AG1439" s="38"/>
      <c r="AH1439" s="38"/>
      <c r="AI1439" s="38">
        <v>23830.130448579901</v>
      </c>
      <c r="AJ1439" s="38"/>
      <c r="AK1439" s="38"/>
      <c r="AL1439" s="38">
        <v>23830.130448579901</v>
      </c>
      <c r="AM1439" s="38">
        <v>23830.130448579901</v>
      </c>
      <c r="AN1439" s="38">
        <v>23830.130448579901</v>
      </c>
      <c r="AO1439" s="38">
        <v>0</v>
      </c>
      <c r="AP1439" s="38">
        <v>0</v>
      </c>
      <c r="AQ1439" s="38">
        <v>0</v>
      </c>
      <c r="AR1439" s="38">
        <v>0</v>
      </c>
      <c r="AS1439" s="38">
        <v>0</v>
      </c>
      <c r="AT1439" s="38">
        <v>0</v>
      </c>
      <c r="AU1439" s="38">
        <v>0</v>
      </c>
      <c r="AV1439" s="38">
        <v>0</v>
      </c>
      <c r="AW1439" s="38">
        <v>0</v>
      </c>
      <c r="AX1439" s="38">
        <v>0</v>
      </c>
      <c r="AY1439" s="38">
        <v>0</v>
      </c>
      <c r="AZ1439" s="38">
        <v>0</v>
      </c>
      <c r="BA1439" s="38">
        <v>0</v>
      </c>
      <c r="BB1439" s="38">
        <v>0</v>
      </c>
      <c r="BC1439" s="38">
        <v>0</v>
      </c>
      <c r="BD1439" s="38">
        <v>0</v>
      </c>
      <c r="BE1439" s="38">
        <v>0</v>
      </c>
      <c r="BF1439" s="38">
        <v>0</v>
      </c>
      <c r="BG1439" s="38">
        <v>0</v>
      </c>
      <c r="BH1439" s="38">
        <v>0</v>
      </c>
      <c r="BI1439" s="38">
        <v>0</v>
      </c>
      <c r="BJ1439" s="38">
        <v>0</v>
      </c>
      <c r="BK1439" s="38">
        <v>0</v>
      </c>
      <c r="BL1439" s="38">
        <v>0</v>
      </c>
      <c r="BM1439" s="38">
        <v>0</v>
      </c>
      <c r="BN1439" s="38">
        <v>0</v>
      </c>
      <c r="BO1439" s="38">
        <v>0</v>
      </c>
      <c r="BP1439" s="38"/>
      <c r="BQ1439" s="39"/>
      <c r="BR1439" s="39"/>
      <c r="BS1439" s="39"/>
      <c r="BT1439" s="39"/>
      <c r="BU1439" s="39"/>
      <c r="BV1439" s="39"/>
      <c r="BW1439" s="39"/>
      <c r="BX1439" s="39"/>
      <c r="BY1439" s="39"/>
      <c r="BZ1439" s="39"/>
      <c r="CA1439" s="39"/>
      <c r="CB1439" s="39"/>
      <c r="CF1439" s="18">
        <f t="shared" si="173"/>
        <v>142980.7826914794</v>
      </c>
      <c r="CG1439" s="18">
        <f t="shared" si="171"/>
        <v>-23974.3</v>
      </c>
      <c r="CH1439" s="13">
        <f t="shared" si="172"/>
        <v>119006.4826914794</v>
      </c>
      <c r="CI1439" s="13">
        <f t="shared" si="174"/>
        <v>613885.57650000008</v>
      </c>
      <c r="CJ1439" s="13">
        <f t="shared" si="175"/>
        <v>732892.05919147946</v>
      </c>
      <c r="CK1439" s="13"/>
      <c r="CL1439" s="13">
        <f t="shared" si="176"/>
        <v>974421.55</v>
      </c>
      <c r="CN1439" t="s">
        <v>326</v>
      </c>
      <c r="CO1439" t="s">
        <v>213</v>
      </c>
      <c r="CP1439" t="s">
        <v>509</v>
      </c>
      <c r="CQ1439" t="s">
        <v>46</v>
      </c>
      <c r="CR1439" s="18">
        <f t="shared" si="177"/>
        <v>732892.05919147946</v>
      </c>
    </row>
    <row r="1440" spans="1:96" x14ac:dyDescent="0.25">
      <c r="A1440" t="s">
        <v>1631</v>
      </c>
      <c r="B1440" s="11">
        <v>1330</v>
      </c>
      <c r="C1440" t="s">
        <v>853</v>
      </c>
      <c r="D1440" s="21" t="s">
        <v>815</v>
      </c>
      <c r="E1440" s="11" t="s">
        <v>1664</v>
      </c>
      <c r="F1440" s="11" t="s">
        <v>439</v>
      </c>
      <c r="G1440" s="13">
        <v>23830.130448579901</v>
      </c>
      <c r="H1440" s="13">
        <v>27642.951320352684</v>
      </c>
      <c r="I1440" s="14">
        <v>41</v>
      </c>
      <c r="J1440" s="15">
        <v>44037</v>
      </c>
      <c r="K1440" s="15">
        <v>45246.5</v>
      </c>
      <c r="L1440" s="13">
        <v>974421.55</v>
      </c>
      <c r="M1440" s="13">
        <v>613885.57650000008</v>
      </c>
      <c r="N1440" s="13">
        <v>23974.3</v>
      </c>
      <c r="O1440" s="13"/>
      <c r="P1440" s="13">
        <v>23830.130448579901</v>
      </c>
      <c r="Q1440" s="13">
        <v>23830.130448579901</v>
      </c>
      <c r="R1440" s="13">
        <v>23830.130448579901</v>
      </c>
      <c r="S1440" s="13">
        <v>23830.130448579901</v>
      </c>
      <c r="T1440" s="13">
        <v>23830.130448579901</v>
      </c>
      <c r="U1440" s="13">
        <v>23830.130448579901</v>
      </c>
      <c r="V1440" s="25">
        <v>23830.130448579901</v>
      </c>
      <c r="W1440" s="13"/>
      <c r="X1440" s="57"/>
      <c r="Y1440" s="13"/>
      <c r="Z1440" s="38">
        <v>23830.130448579901</v>
      </c>
      <c r="AA1440" s="38"/>
      <c r="AB1440" s="38"/>
      <c r="AC1440" s="38"/>
      <c r="AD1440" s="38"/>
      <c r="AE1440" s="38"/>
      <c r="AF1440" s="38"/>
      <c r="AG1440" s="38"/>
      <c r="AH1440" s="38"/>
      <c r="AI1440" s="38">
        <v>23830.130448579901</v>
      </c>
      <c r="AJ1440" s="38"/>
      <c r="AK1440" s="38"/>
      <c r="AL1440" s="38">
        <v>23830.130448579901</v>
      </c>
      <c r="AM1440" s="38">
        <v>23830.130448579901</v>
      </c>
      <c r="AN1440" s="38">
        <v>23830.130448579901</v>
      </c>
      <c r="AO1440" s="38">
        <v>0</v>
      </c>
      <c r="AP1440" s="38">
        <v>0</v>
      </c>
      <c r="AQ1440" s="38">
        <v>0</v>
      </c>
      <c r="AR1440" s="38">
        <v>0</v>
      </c>
      <c r="AS1440" s="38">
        <v>0</v>
      </c>
      <c r="AT1440" s="38">
        <v>0</v>
      </c>
      <c r="AU1440" s="38">
        <v>0</v>
      </c>
      <c r="AV1440" s="38">
        <v>0</v>
      </c>
      <c r="AW1440" s="38">
        <v>0</v>
      </c>
      <c r="AX1440" s="38">
        <v>0</v>
      </c>
      <c r="AY1440" s="38">
        <v>0</v>
      </c>
      <c r="AZ1440" s="38">
        <v>0</v>
      </c>
      <c r="BA1440" s="38">
        <v>0</v>
      </c>
      <c r="BB1440" s="38">
        <v>0</v>
      </c>
      <c r="BC1440" s="38">
        <v>0</v>
      </c>
      <c r="BD1440" s="38">
        <v>0</v>
      </c>
      <c r="BE1440" s="38">
        <v>0</v>
      </c>
      <c r="BF1440" s="38">
        <v>0</v>
      </c>
      <c r="BG1440" s="38">
        <v>0</v>
      </c>
      <c r="BH1440" s="38">
        <v>0</v>
      </c>
      <c r="BI1440" s="38">
        <v>0</v>
      </c>
      <c r="BJ1440" s="38">
        <v>0</v>
      </c>
      <c r="BK1440" s="38">
        <v>0</v>
      </c>
      <c r="BL1440" s="38">
        <v>0</v>
      </c>
      <c r="BM1440" s="38">
        <v>0</v>
      </c>
      <c r="BN1440" s="38">
        <v>0</v>
      </c>
      <c r="BO1440" s="38">
        <v>0</v>
      </c>
      <c r="BP1440" s="38"/>
      <c r="BQ1440" s="39"/>
      <c r="BR1440" s="39"/>
      <c r="BS1440" s="39"/>
      <c r="BT1440" s="39"/>
      <c r="BU1440" s="39"/>
      <c r="BV1440" s="39"/>
      <c r="BW1440" s="39"/>
      <c r="BX1440" s="39"/>
      <c r="BY1440" s="39"/>
      <c r="BZ1440" s="39"/>
      <c r="CA1440" s="39"/>
      <c r="CB1440" s="39"/>
      <c r="CF1440" s="18">
        <f t="shared" si="173"/>
        <v>142980.7826914794</v>
      </c>
      <c r="CG1440" s="18">
        <f t="shared" si="171"/>
        <v>-23974.3</v>
      </c>
      <c r="CH1440" s="13">
        <f t="shared" si="172"/>
        <v>119006.4826914794</v>
      </c>
      <c r="CI1440" s="13">
        <f t="shared" si="174"/>
        <v>613885.57650000008</v>
      </c>
      <c r="CJ1440" s="13">
        <f t="shared" si="175"/>
        <v>732892.05919147946</v>
      </c>
      <c r="CK1440" s="13"/>
      <c r="CL1440" s="13">
        <f t="shared" si="176"/>
        <v>974421.55</v>
      </c>
      <c r="CN1440" t="s">
        <v>326</v>
      </c>
      <c r="CO1440" t="s">
        <v>213</v>
      </c>
      <c r="CP1440" t="s">
        <v>509</v>
      </c>
      <c r="CQ1440" t="s">
        <v>46</v>
      </c>
      <c r="CR1440" s="18">
        <f t="shared" si="177"/>
        <v>732892.05919147946</v>
      </c>
    </row>
    <row r="1441" spans="1:96" x14ac:dyDescent="0.25">
      <c r="A1441" t="s">
        <v>1631</v>
      </c>
      <c r="B1441" s="11">
        <v>1330</v>
      </c>
      <c r="C1441" t="s">
        <v>853</v>
      </c>
      <c r="D1441" s="21" t="s">
        <v>815</v>
      </c>
      <c r="E1441" s="11" t="s">
        <v>1665</v>
      </c>
      <c r="F1441" s="11" t="s">
        <v>439</v>
      </c>
      <c r="G1441" s="13">
        <v>23830.130448579901</v>
      </c>
      <c r="H1441" s="13">
        <v>27642.951320352684</v>
      </c>
      <c r="I1441" s="14">
        <v>41</v>
      </c>
      <c r="J1441" s="15">
        <v>44037</v>
      </c>
      <c r="K1441" s="15">
        <v>45246.5</v>
      </c>
      <c r="L1441" s="13">
        <v>974421.55</v>
      </c>
      <c r="M1441" s="13">
        <v>613885.57650000008</v>
      </c>
      <c r="N1441" s="13">
        <v>23974.3</v>
      </c>
      <c r="O1441" s="13"/>
      <c r="P1441" s="13">
        <v>23830.130448579901</v>
      </c>
      <c r="Q1441" s="13">
        <v>23830.130448579901</v>
      </c>
      <c r="R1441" s="13">
        <v>23830.130448579901</v>
      </c>
      <c r="S1441" s="13">
        <v>23830.130448579901</v>
      </c>
      <c r="T1441" s="13">
        <v>23830.130448579901</v>
      </c>
      <c r="U1441" s="13">
        <v>23830.130448579901</v>
      </c>
      <c r="V1441" s="25">
        <v>23830.130448579901</v>
      </c>
      <c r="W1441" s="13"/>
      <c r="X1441" s="57"/>
      <c r="Y1441" s="13"/>
      <c r="Z1441" s="38">
        <v>23830.130448579901</v>
      </c>
      <c r="AA1441" s="38"/>
      <c r="AB1441" s="38"/>
      <c r="AC1441" s="38"/>
      <c r="AD1441" s="38"/>
      <c r="AE1441" s="38"/>
      <c r="AF1441" s="38"/>
      <c r="AG1441" s="38"/>
      <c r="AH1441" s="38"/>
      <c r="AI1441" s="38">
        <v>23830.130448579901</v>
      </c>
      <c r="AJ1441" s="38"/>
      <c r="AK1441" s="38"/>
      <c r="AL1441" s="38">
        <v>23830.130448579901</v>
      </c>
      <c r="AM1441" s="38">
        <v>23830.130448579901</v>
      </c>
      <c r="AN1441" s="38">
        <v>23830.130448579901</v>
      </c>
      <c r="AO1441" s="38">
        <v>0</v>
      </c>
      <c r="AP1441" s="38">
        <v>0</v>
      </c>
      <c r="AQ1441" s="38">
        <v>0</v>
      </c>
      <c r="AR1441" s="38">
        <v>0</v>
      </c>
      <c r="AS1441" s="38">
        <v>0</v>
      </c>
      <c r="AT1441" s="38">
        <v>0</v>
      </c>
      <c r="AU1441" s="38">
        <v>0</v>
      </c>
      <c r="AV1441" s="38">
        <v>0</v>
      </c>
      <c r="AW1441" s="38">
        <v>0</v>
      </c>
      <c r="AX1441" s="38">
        <v>0</v>
      </c>
      <c r="AY1441" s="38">
        <v>0</v>
      </c>
      <c r="AZ1441" s="38">
        <v>0</v>
      </c>
      <c r="BA1441" s="38">
        <v>0</v>
      </c>
      <c r="BB1441" s="38">
        <v>0</v>
      </c>
      <c r="BC1441" s="38">
        <v>0</v>
      </c>
      <c r="BD1441" s="38">
        <v>0</v>
      </c>
      <c r="BE1441" s="38">
        <v>0</v>
      </c>
      <c r="BF1441" s="38">
        <v>0</v>
      </c>
      <c r="BG1441" s="38">
        <v>0</v>
      </c>
      <c r="BH1441" s="38">
        <v>0</v>
      </c>
      <c r="BI1441" s="38">
        <v>0</v>
      </c>
      <c r="BJ1441" s="38">
        <v>0</v>
      </c>
      <c r="BK1441" s="38">
        <v>0</v>
      </c>
      <c r="BL1441" s="38">
        <v>0</v>
      </c>
      <c r="BM1441" s="38">
        <v>0</v>
      </c>
      <c r="BN1441" s="38">
        <v>0</v>
      </c>
      <c r="BO1441" s="38">
        <v>0</v>
      </c>
      <c r="BP1441" s="38"/>
      <c r="BQ1441" s="39"/>
      <c r="BR1441" s="39"/>
      <c r="BS1441" s="39"/>
      <c r="BT1441" s="39"/>
      <c r="BU1441" s="39"/>
      <c r="BV1441" s="39"/>
      <c r="BW1441" s="39"/>
      <c r="BX1441" s="39"/>
      <c r="BY1441" s="39"/>
      <c r="BZ1441" s="39"/>
      <c r="CA1441" s="39"/>
      <c r="CB1441" s="39"/>
      <c r="CF1441" s="18">
        <f t="shared" si="173"/>
        <v>142980.7826914794</v>
      </c>
      <c r="CG1441" s="18">
        <f t="shared" si="171"/>
        <v>-23974.3</v>
      </c>
      <c r="CH1441" s="13">
        <f t="shared" si="172"/>
        <v>119006.4826914794</v>
      </c>
      <c r="CI1441" s="13">
        <f t="shared" si="174"/>
        <v>613885.57650000008</v>
      </c>
      <c r="CJ1441" s="13">
        <f t="shared" si="175"/>
        <v>732892.05919147946</v>
      </c>
      <c r="CK1441" s="13"/>
      <c r="CL1441" s="13">
        <f t="shared" si="176"/>
        <v>974421.55</v>
      </c>
      <c r="CN1441" t="s">
        <v>326</v>
      </c>
      <c r="CO1441" t="s">
        <v>213</v>
      </c>
      <c r="CP1441" t="s">
        <v>509</v>
      </c>
      <c r="CQ1441" t="s">
        <v>46</v>
      </c>
      <c r="CR1441" s="18">
        <f t="shared" si="177"/>
        <v>732892.05919147946</v>
      </c>
    </row>
    <row r="1442" spans="1:96" x14ac:dyDescent="0.25">
      <c r="A1442" t="s">
        <v>1631</v>
      </c>
      <c r="B1442" s="11">
        <v>1330</v>
      </c>
      <c r="C1442" t="s">
        <v>853</v>
      </c>
      <c r="D1442" s="21" t="s">
        <v>815</v>
      </c>
      <c r="E1442" s="11" t="s">
        <v>1666</v>
      </c>
      <c r="F1442" s="11" t="s">
        <v>439</v>
      </c>
      <c r="G1442" s="13">
        <v>23830.130448579901</v>
      </c>
      <c r="H1442" s="13">
        <v>27642.951320352684</v>
      </c>
      <c r="I1442" s="14">
        <v>41</v>
      </c>
      <c r="J1442" s="15">
        <v>44037</v>
      </c>
      <c r="K1442" s="15">
        <v>45246.5</v>
      </c>
      <c r="L1442" s="13">
        <v>974421.55</v>
      </c>
      <c r="M1442" s="13">
        <v>613885.57650000008</v>
      </c>
      <c r="N1442" s="13">
        <v>23974.3</v>
      </c>
      <c r="O1442" s="13"/>
      <c r="P1442" s="13">
        <v>23830.130448579901</v>
      </c>
      <c r="Q1442" s="13">
        <v>23830.130448579901</v>
      </c>
      <c r="R1442" s="13">
        <v>23830.130448579901</v>
      </c>
      <c r="S1442" s="13">
        <v>23830.130448579901</v>
      </c>
      <c r="T1442" s="13">
        <v>23830.130448579901</v>
      </c>
      <c r="U1442" s="13">
        <v>23830.130448579901</v>
      </c>
      <c r="V1442" s="25">
        <v>23830.130448579901</v>
      </c>
      <c r="W1442" s="13"/>
      <c r="X1442" s="57"/>
      <c r="Y1442" s="13"/>
      <c r="Z1442" s="38">
        <v>23830.130448579901</v>
      </c>
      <c r="AA1442" s="38"/>
      <c r="AB1442" s="38"/>
      <c r="AC1442" s="38"/>
      <c r="AD1442" s="38"/>
      <c r="AE1442" s="38"/>
      <c r="AF1442" s="38"/>
      <c r="AG1442" s="38"/>
      <c r="AH1442" s="38"/>
      <c r="AI1442" s="38">
        <v>23830.130448579901</v>
      </c>
      <c r="AJ1442" s="38"/>
      <c r="AK1442" s="38"/>
      <c r="AL1442" s="38">
        <v>23830.130448579901</v>
      </c>
      <c r="AM1442" s="38">
        <v>23830.130448579901</v>
      </c>
      <c r="AN1442" s="38">
        <v>23830.130448579901</v>
      </c>
      <c r="AO1442" s="38">
        <v>0</v>
      </c>
      <c r="AP1442" s="38">
        <v>0</v>
      </c>
      <c r="AQ1442" s="38">
        <v>0</v>
      </c>
      <c r="AR1442" s="38">
        <v>0</v>
      </c>
      <c r="AS1442" s="38">
        <v>0</v>
      </c>
      <c r="AT1442" s="38">
        <v>0</v>
      </c>
      <c r="AU1442" s="38">
        <v>0</v>
      </c>
      <c r="AV1442" s="38">
        <v>0</v>
      </c>
      <c r="AW1442" s="38">
        <v>0</v>
      </c>
      <c r="AX1442" s="38">
        <v>0</v>
      </c>
      <c r="AY1442" s="38">
        <v>0</v>
      </c>
      <c r="AZ1442" s="38">
        <v>0</v>
      </c>
      <c r="BA1442" s="38">
        <v>0</v>
      </c>
      <c r="BB1442" s="38">
        <v>0</v>
      </c>
      <c r="BC1442" s="38">
        <v>0</v>
      </c>
      <c r="BD1442" s="38">
        <v>0</v>
      </c>
      <c r="BE1442" s="38">
        <v>0</v>
      </c>
      <c r="BF1442" s="38">
        <v>0</v>
      </c>
      <c r="BG1442" s="38">
        <v>0</v>
      </c>
      <c r="BH1442" s="38">
        <v>0</v>
      </c>
      <c r="BI1442" s="38">
        <v>0</v>
      </c>
      <c r="BJ1442" s="38">
        <v>0</v>
      </c>
      <c r="BK1442" s="38">
        <v>0</v>
      </c>
      <c r="BL1442" s="38">
        <v>0</v>
      </c>
      <c r="BM1442" s="38">
        <v>0</v>
      </c>
      <c r="BN1442" s="38">
        <v>0</v>
      </c>
      <c r="BO1442" s="38">
        <v>0</v>
      </c>
      <c r="BP1442" s="38"/>
      <c r="BQ1442" s="39"/>
      <c r="BR1442" s="39"/>
      <c r="BS1442" s="39"/>
      <c r="BT1442" s="39"/>
      <c r="BU1442" s="39"/>
      <c r="BV1442" s="39"/>
      <c r="BW1442" s="39"/>
      <c r="BX1442" s="39"/>
      <c r="BY1442" s="39"/>
      <c r="BZ1442" s="39"/>
      <c r="CA1442" s="39"/>
      <c r="CB1442" s="39"/>
      <c r="CF1442" s="18">
        <f t="shared" si="173"/>
        <v>142980.7826914794</v>
      </c>
      <c r="CG1442" s="18">
        <f t="shared" si="171"/>
        <v>-23974.3</v>
      </c>
      <c r="CH1442" s="13">
        <f t="shared" si="172"/>
        <v>119006.4826914794</v>
      </c>
      <c r="CI1442" s="13">
        <f t="shared" si="174"/>
        <v>613885.57650000008</v>
      </c>
      <c r="CJ1442" s="13">
        <f t="shared" si="175"/>
        <v>732892.05919147946</v>
      </c>
      <c r="CK1442" s="13"/>
      <c r="CL1442" s="13">
        <f t="shared" si="176"/>
        <v>974421.55</v>
      </c>
      <c r="CN1442" t="s">
        <v>326</v>
      </c>
      <c r="CO1442" t="s">
        <v>213</v>
      </c>
      <c r="CP1442" t="s">
        <v>509</v>
      </c>
      <c r="CQ1442" t="s">
        <v>46</v>
      </c>
      <c r="CR1442" s="18">
        <f t="shared" si="177"/>
        <v>732892.05919147946</v>
      </c>
    </row>
    <row r="1443" spans="1:96" x14ac:dyDescent="0.25">
      <c r="A1443" t="s">
        <v>1631</v>
      </c>
      <c r="B1443" s="11">
        <v>1330</v>
      </c>
      <c r="C1443" t="s">
        <v>853</v>
      </c>
      <c r="D1443" s="21" t="s">
        <v>815</v>
      </c>
      <c r="E1443" s="11" t="s">
        <v>1667</v>
      </c>
      <c r="F1443" s="11" t="s">
        <v>439</v>
      </c>
      <c r="G1443" s="13">
        <v>23830.130448579901</v>
      </c>
      <c r="H1443" s="13">
        <v>27642.951320352684</v>
      </c>
      <c r="I1443" s="14">
        <v>41</v>
      </c>
      <c r="J1443" s="15">
        <v>44037</v>
      </c>
      <c r="K1443" s="15">
        <v>45246.5</v>
      </c>
      <c r="L1443" s="13">
        <v>974421.55</v>
      </c>
      <c r="M1443" s="13">
        <v>613885.57650000008</v>
      </c>
      <c r="N1443" s="13">
        <v>23974.3</v>
      </c>
      <c r="O1443" s="13"/>
      <c r="P1443" s="13">
        <v>23830.130448579901</v>
      </c>
      <c r="Q1443" s="13">
        <v>23830.130448579901</v>
      </c>
      <c r="R1443" s="13">
        <v>23830.130448579901</v>
      </c>
      <c r="S1443" s="13">
        <v>23830.130448579901</v>
      </c>
      <c r="T1443" s="13">
        <v>23830.130448579901</v>
      </c>
      <c r="U1443" s="13">
        <v>23830.130448579901</v>
      </c>
      <c r="V1443" s="25">
        <v>23830.130448579901</v>
      </c>
      <c r="W1443" s="13"/>
      <c r="X1443" s="57"/>
      <c r="Y1443" s="13"/>
      <c r="Z1443" s="38">
        <v>23830.130448579901</v>
      </c>
      <c r="AA1443" s="38"/>
      <c r="AB1443" s="38"/>
      <c r="AC1443" s="38"/>
      <c r="AD1443" s="38"/>
      <c r="AE1443" s="38"/>
      <c r="AF1443" s="38"/>
      <c r="AG1443" s="38"/>
      <c r="AH1443" s="38"/>
      <c r="AI1443" s="38">
        <v>23830.130448579901</v>
      </c>
      <c r="AJ1443" s="38"/>
      <c r="AK1443" s="38"/>
      <c r="AL1443" s="38">
        <v>23830.130448579901</v>
      </c>
      <c r="AM1443" s="38">
        <v>23830.130448579901</v>
      </c>
      <c r="AN1443" s="38">
        <v>23830.130448579901</v>
      </c>
      <c r="AO1443" s="38">
        <v>0</v>
      </c>
      <c r="AP1443" s="38">
        <v>0</v>
      </c>
      <c r="AQ1443" s="38">
        <v>0</v>
      </c>
      <c r="AR1443" s="38">
        <v>0</v>
      </c>
      <c r="AS1443" s="38">
        <v>0</v>
      </c>
      <c r="AT1443" s="38">
        <v>0</v>
      </c>
      <c r="AU1443" s="38">
        <v>0</v>
      </c>
      <c r="AV1443" s="38">
        <v>0</v>
      </c>
      <c r="AW1443" s="38">
        <v>0</v>
      </c>
      <c r="AX1443" s="38">
        <v>0</v>
      </c>
      <c r="AY1443" s="38">
        <v>0</v>
      </c>
      <c r="AZ1443" s="38">
        <v>0</v>
      </c>
      <c r="BA1443" s="38">
        <v>0</v>
      </c>
      <c r="BB1443" s="38">
        <v>0</v>
      </c>
      <c r="BC1443" s="38">
        <v>0</v>
      </c>
      <c r="BD1443" s="38">
        <v>0</v>
      </c>
      <c r="BE1443" s="38">
        <v>0</v>
      </c>
      <c r="BF1443" s="38">
        <v>0</v>
      </c>
      <c r="BG1443" s="38">
        <v>0</v>
      </c>
      <c r="BH1443" s="38">
        <v>0</v>
      </c>
      <c r="BI1443" s="38">
        <v>0</v>
      </c>
      <c r="BJ1443" s="38">
        <v>0</v>
      </c>
      <c r="BK1443" s="38">
        <v>0</v>
      </c>
      <c r="BL1443" s="38">
        <v>0</v>
      </c>
      <c r="BM1443" s="38">
        <v>0</v>
      </c>
      <c r="BN1443" s="38">
        <v>0</v>
      </c>
      <c r="BO1443" s="38">
        <v>0</v>
      </c>
      <c r="BP1443" s="38"/>
      <c r="BQ1443" s="39"/>
      <c r="BR1443" s="39"/>
      <c r="BS1443" s="39"/>
      <c r="BT1443" s="39"/>
      <c r="BU1443" s="39"/>
      <c r="BV1443" s="39"/>
      <c r="BW1443" s="39"/>
      <c r="BX1443" s="39"/>
      <c r="BY1443" s="39"/>
      <c r="BZ1443" s="39"/>
      <c r="CA1443" s="39"/>
      <c r="CB1443" s="39"/>
      <c r="CF1443" s="18">
        <f t="shared" si="173"/>
        <v>142980.7826914794</v>
      </c>
      <c r="CG1443" s="18">
        <f t="shared" si="171"/>
        <v>-23974.3</v>
      </c>
      <c r="CH1443" s="13">
        <f t="shared" si="172"/>
        <v>119006.4826914794</v>
      </c>
      <c r="CI1443" s="13">
        <f t="shared" si="174"/>
        <v>613885.57650000008</v>
      </c>
      <c r="CJ1443" s="13">
        <f t="shared" si="175"/>
        <v>732892.05919147946</v>
      </c>
      <c r="CK1443" s="13"/>
      <c r="CL1443" s="13">
        <f t="shared" si="176"/>
        <v>974421.55</v>
      </c>
      <c r="CN1443" t="s">
        <v>326</v>
      </c>
      <c r="CO1443" t="s">
        <v>213</v>
      </c>
      <c r="CP1443" t="s">
        <v>509</v>
      </c>
      <c r="CQ1443" t="s">
        <v>46</v>
      </c>
      <c r="CR1443" s="18">
        <f t="shared" si="177"/>
        <v>732892.05919147946</v>
      </c>
    </row>
    <row r="1444" spans="1:96" x14ac:dyDescent="0.25">
      <c r="A1444" t="s">
        <v>1631</v>
      </c>
      <c r="B1444" s="11">
        <v>1330</v>
      </c>
      <c r="C1444" t="s">
        <v>832</v>
      </c>
      <c r="D1444" s="21" t="s">
        <v>815</v>
      </c>
      <c r="E1444" s="11" t="s">
        <v>1668</v>
      </c>
      <c r="F1444" s="11" t="s">
        <v>439</v>
      </c>
      <c r="G1444" s="13">
        <v>23323.73441543238</v>
      </c>
      <c r="H1444" s="13">
        <v>27055.531921901558</v>
      </c>
      <c r="I1444" s="14">
        <v>42</v>
      </c>
      <c r="J1444" s="15">
        <v>44037</v>
      </c>
      <c r="K1444" s="15">
        <v>45276</v>
      </c>
      <c r="L1444" s="13">
        <v>996911.88</v>
      </c>
      <c r="M1444" s="13">
        <v>603131.68739999994</v>
      </c>
      <c r="N1444" s="14">
        <v>30775.56</v>
      </c>
      <c r="O1444" s="13"/>
      <c r="P1444" s="13">
        <v>23323.73441543238</v>
      </c>
      <c r="Q1444" s="13">
        <v>23323.73441543238</v>
      </c>
      <c r="R1444" s="13">
        <v>23323.73441543238</v>
      </c>
      <c r="S1444" s="13">
        <v>23323.73441543238</v>
      </c>
      <c r="T1444" s="13">
        <v>23323.73441543238</v>
      </c>
      <c r="U1444" s="13">
        <v>23323.73441543238</v>
      </c>
      <c r="V1444" s="25">
        <v>23323.73441543238</v>
      </c>
      <c r="W1444" s="13"/>
      <c r="X1444" s="57"/>
      <c r="Y1444" s="13"/>
      <c r="Z1444" s="38">
        <v>23323.73441543238</v>
      </c>
      <c r="AA1444" s="38"/>
      <c r="AB1444" s="38"/>
      <c r="AC1444" s="38"/>
      <c r="AD1444" s="38"/>
      <c r="AE1444" s="38"/>
      <c r="AF1444" s="38"/>
      <c r="AG1444" s="38"/>
      <c r="AH1444" s="38"/>
      <c r="AI1444" s="38">
        <v>23323.73441543238</v>
      </c>
      <c r="AJ1444" s="38"/>
      <c r="AK1444" s="38"/>
      <c r="AL1444" s="38">
        <v>23323.73441543238</v>
      </c>
      <c r="AM1444" s="38">
        <v>23323.73441543238</v>
      </c>
      <c r="AN1444" s="38">
        <v>23323.73441543238</v>
      </c>
      <c r="AO1444" s="38">
        <v>23323.73441543238</v>
      </c>
      <c r="AP1444" s="38">
        <v>0</v>
      </c>
      <c r="AQ1444" s="38">
        <v>0</v>
      </c>
      <c r="AR1444" s="38">
        <v>0</v>
      </c>
      <c r="AS1444" s="38">
        <v>0</v>
      </c>
      <c r="AT1444" s="38">
        <v>0</v>
      </c>
      <c r="AU1444" s="38">
        <v>0</v>
      </c>
      <c r="AV1444" s="38">
        <v>0</v>
      </c>
      <c r="AW1444" s="38">
        <v>0</v>
      </c>
      <c r="AX1444" s="38">
        <v>0</v>
      </c>
      <c r="AY1444" s="38">
        <v>0</v>
      </c>
      <c r="AZ1444" s="38">
        <v>0</v>
      </c>
      <c r="BA1444" s="38">
        <v>0</v>
      </c>
      <c r="BB1444" s="38">
        <v>0</v>
      </c>
      <c r="BC1444" s="38">
        <v>0</v>
      </c>
      <c r="BD1444" s="38">
        <v>0</v>
      </c>
      <c r="BE1444" s="38">
        <v>0</v>
      </c>
      <c r="BF1444" s="38">
        <v>0</v>
      </c>
      <c r="BG1444" s="38">
        <v>0</v>
      </c>
      <c r="BH1444" s="38">
        <v>0</v>
      </c>
      <c r="BI1444" s="38">
        <v>0</v>
      </c>
      <c r="BJ1444" s="38">
        <v>0</v>
      </c>
      <c r="BK1444" s="38">
        <v>0</v>
      </c>
      <c r="BL1444" s="38">
        <v>0</v>
      </c>
      <c r="BM1444" s="38">
        <v>0</v>
      </c>
      <c r="BN1444" s="38">
        <v>0</v>
      </c>
      <c r="BO1444" s="38">
        <v>0</v>
      </c>
      <c r="BP1444" s="38"/>
      <c r="BQ1444" s="39"/>
      <c r="BR1444" s="39"/>
      <c r="BS1444" s="39"/>
      <c r="BT1444" s="39"/>
      <c r="BU1444" s="39"/>
      <c r="BV1444" s="39"/>
      <c r="BW1444" s="39"/>
      <c r="BX1444" s="39"/>
      <c r="BY1444" s="39"/>
      <c r="BZ1444" s="39"/>
      <c r="CA1444" s="39"/>
      <c r="CB1444" s="39"/>
      <c r="CF1444" s="18">
        <f t="shared" si="173"/>
        <v>163266.14090802666</v>
      </c>
      <c r="CG1444" s="18">
        <f t="shared" si="171"/>
        <v>-30775.56</v>
      </c>
      <c r="CH1444" s="13">
        <f t="shared" si="172"/>
        <v>132490.58090802666</v>
      </c>
      <c r="CI1444" s="13">
        <f t="shared" si="174"/>
        <v>603131.68739999994</v>
      </c>
      <c r="CJ1444" s="13">
        <f t="shared" si="175"/>
        <v>735622.2683080266</v>
      </c>
      <c r="CK1444" s="13"/>
      <c r="CL1444" s="13">
        <f t="shared" si="176"/>
        <v>996911.88</v>
      </c>
      <c r="CN1444" t="s">
        <v>326</v>
      </c>
      <c r="CO1444" t="s">
        <v>213</v>
      </c>
      <c r="CP1444" t="s">
        <v>509</v>
      </c>
      <c r="CQ1444" t="s">
        <v>46</v>
      </c>
      <c r="CR1444" s="18">
        <f t="shared" si="177"/>
        <v>735622.2683080266</v>
      </c>
    </row>
    <row r="1445" spans="1:96" x14ac:dyDescent="0.25">
      <c r="A1445" t="s">
        <v>1631</v>
      </c>
      <c r="B1445" s="11">
        <v>1330</v>
      </c>
      <c r="C1445" t="s">
        <v>832</v>
      </c>
      <c r="D1445" s="21" t="s">
        <v>815</v>
      </c>
      <c r="E1445" s="11" t="s">
        <v>1669</v>
      </c>
      <c r="F1445" s="11" t="s">
        <v>439</v>
      </c>
      <c r="G1445" s="13">
        <v>23323.73441543238</v>
      </c>
      <c r="H1445" s="13">
        <v>27055.531921901558</v>
      </c>
      <c r="I1445" s="14">
        <v>42</v>
      </c>
      <c r="J1445" s="15">
        <v>44037</v>
      </c>
      <c r="K1445" s="15">
        <v>45276</v>
      </c>
      <c r="L1445" s="13">
        <v>996911.88</v>
      </c>
      <c r="M1445" s="13">
        <v>603131.68739999994</v>
      </c>
      <c r="N1445" s="14">
        <v>30775.56</v>
      </c>
      <c r="O1445" s="13"/>
      <c r="P1445" s="13">
        <v>23323.73441543238</v>
      </c>
      <c r="Q1445" s="13">
        <v>23323.73441543238</v>
      </c>
      <c r="R1445" s="13">
        <v>23323.73441543238</v>
      </c>
      <c r="S1445" s="13">
        <v>23323.73441543238</v>
      </c>
      <c r="T1445" s="13">
        <v>23323.73441543238</v>
      </c>
      <c r="U1445" s="13">
        <v>23323.73441543238</v>
      </c>
      <c r="V1445" s="25">
        <v>23323.73441543238</v>
      </c>
      <c r="W1445" s="13"/>
      <c r="X1445" s="57"/>
      <c r="Y1445" s="13"/>
      <c r="Z1445" s="38">
        <v>23323.73441543238</v>
      </c>
      <c r="AA1445" s="38"/>
      <c r="AB1445" s="38"/>
      <c r="AC1445" s="38"/>
      <c r="AD1445" s="38"/>
      <c r="AE1445" s="38"/>
      <c r="AF1445" s="38"/>
      <c r="AG1445" s="38"/>
      <c r="AH1445" s="38"/>
      <c r="AI1445" s="38">
        <v>23323.73441543238</v>
      </c>
      <c r="AJ1445" s="38"/>
      <c r="AK1445" s="38"/>
      <c r="AL1445" s="38">
        <v>23323.73441543238</v>
      </c>
      <c r="AM1445" s="38">
        <v>23323.73441543238</v>
      </c>
      <c r="AN1445" s="38">
        <v>23323.73441543238</v>
      </c>
      <c r="AO1445" s="38">
        <v>23323.73441543238</v>
      </c>
      <c r="AP1445" s="38">
        <v>0</v>
      </c>
      <c r="AQ1445" s="38">
        <v>0</v>
      </c>
      <c r="AR1445" s="38">
        <v>0</v>
      </c>
      <c r="AS1445" s="38">
        <v>0</v>
      </c>
      <c r="AT1445" s="38">
        <v>0</v>
      </c>
      <c r="AU1445" s="38">
        <v>0</v>
      </c>
      <c r="AV1445" s="38">
        <v>0</v>
      </c>
      <c r="AW1445" s="38">
        <v>0</v>
      </c>
      <c r="AX1445" s="38">
        <v>0</v>
      </c>
      <c r="AY1445" s="38">
        <v>0</v>
      </c>
      <c r="AZ1445" s="38">
        <v>0</v>
      </c>
      <c r="BA1445" s="38">
        <v>0</v>
      </c>
      <c r="BB1445" s="38">
        <v>0</v>
      </c>
      <c r="BC1445" s="38">
        <v>0</v>
      </c>
      <c r="BD1445" s="38">
        <v>0</v>
      </c>
      <c r="BE1445" s="38">
        <v>0</v>
      </c>
      <c r="BF1445" s="38">
        <v>0</v>
      </c>
      <c r="BG1445" s="38">
        <v>0</v>
      </c>
      <c r="BH1445" s="38">
        <v>0</v>
      </c>
      <c r="BI1445" s="38">
        <v>0</v>
      </c>
      <c r="BJ1445" s="38">
        <v>0</v>
      </c>
      <c r="BK1445" s="38">
        <v>0</v>
      </c>
      <c r="BL1445" s="38">
        <v>0</v>
      </c>
      <c r="BM1445" s="38">
        <v>0</v>
      </c>
      <c r="BN1445" s="38">
        <v>0</v>
      </c>
      <c r="BO1445" s="38">
        <v>0</v>
      </c>
      <c r="BP1445" s="38"/>
      <c r="BQ1445" s="39"/>
      <c r="BR1445" s="39"/>
      <c r="BS1445" s="39"/>
      <c r="BT1445" s="39"/>
      <c r="BU1445" s="39"/>
      <c r="BV1445" s="39"/>
      <c r="BW1445" s="39"/>
      <c r="BX1445" s="39"/>
      <c r="BY1445" s="39"/>
      <c r="BZ1445" s="39"/>
      <c r="CA1445" s="39"/>
      <c r="CB1445" s="39"/>
      <c r="CF1445" s="18">
        <f t="shared" si="173"/>
        <v>163266.14090802666</v>
      </c>
      <c r="CG1445" s="18">
        <f t="shared" si="171"/>
        <v>-30775.56</v>
      </c>
      <c r="CH1445" s="13">
        <f t="shared" si="172"/>
        <v>132490.58090802666</v>
      </c>
      <c r="CI1445" s="13">
        <f t="shared" si="174"/>
        <v>603131.68739999994</v>
      </c>
      <c r="CJ1445" s="13">
        <f t="shared" si="175"/>
        <v>735622.2683080266</v>
      </c>
      <c r="CK1445" s="13"/>
      <c r="CL1445" s="13">
        <f t="shared" si="176"/>
        <v>996911.88</v>
      </c>
      <c r="CN1445" t="s">
        <v>326</v>
      </c>
      <c r="CO1445" t="s">
        <v>213</v>
      </c>
      <c r="CP1445" t="s">
        <v>509</v>
      </c>
      <c r="CQ1445" t="s">
        <v>46</v>
      </c>
      <c r="CR1445" s="18">
        <f t="shared" si="177"/>
        <v>735622.2683080266</v>
      </c>
    </row>
    <row r="1446" spans="1:96" x14ac:dyDescent="0.25">
      <c r="A1446" t="s">
        <v>1631</v>
      </c>
      <c r="B1446" s="11">
        <v>1330</v>
      </c>
      <c r="C1446" t="s">
        <v>832</v>
      </c>
      <c r="D1446" s="21" t="s">
        <v>815</v>
      </c>
      <c r="E1446" s="11" t="s">
        <v>1670</v>
      </c>
      <c r="F1446" s="11" t="s">
        <v>439</v>
      </c>
      <c r="G1446" s="13">
        <v>23323.73441543238</v>
      </c>
      <c r="H1446" s="13">
        <v>27055.531921901558</v>
      </c>
      <c r="I1446" s="14">
        <v>42</v>
      </c>
      <c r="J1446" s="15">
        <v>44037</v>
      </c>
      <c r="K1446" s="15">
        <v>45276</v>
      </c>
      <c r="L1446" s="13">
        <v>996911.88</v>
      </c>
      <c r="M1446" s="13">
        <v>603131.68739999994</v>
      </c>
      <c r="N1446" s="14">
        <v>30775.56</v>
      </c>
      <c r="O1446" s="13"/>
      <c r="P1446" s="13">
        <v>23323.73441543238</v>
      </c>
      <c r="Q1446" s="13">
        <v>23323.73441543238</v>
      </c>
      <c r="R1446" s="13">
        <v>23323.73441543238</v>
      </c>
      <c r="S1446" s="13">
        <v>23323.73441543238</v>
      </c>
      <c r="T1446" s="13">
        <v>23323.73441543238</v>
      </c>
      <c r="U1446" s="13">
        <v>23323.73441543238</v>
      </c>
      <c r="V1446" s="25">
        <v>23323.73441543238</v>
      </c>
      <c r="W1446" s="13"/>
      <c r="X1446" s="57"/>
      <c r="Y1446" s="13"/>
      <c r="Z1446" s="38">
        <v>23323.73441543238</v>
      </c>
      <c r="AA1446" s="38"/>
      <c r="AB1446" s="38"/>
      <c r="AC1446" s="38"/>
      <c r="AD1446" s="38"/>
      <c r="AE1446" s="38"/>
      <c r="AF1446" s="38"/>
      <c r="AG1446" s="38"/>
      <c r="AH1446" s="38"/>
      <c r="AI1446" s="38">
        <v>23323.73441543238</v>
      </c>
      <c r="AJ1446" s="38"/>
      <c r="AK1446" s="38"/>
      <c r="AL1446" s="38">
        <v>23323.73441543238</v>
      </c>
      <c r="AM1446" s="38">
        <v>23323.73441543238</v>
      </c>
      <c r="AN1446" s="38">
        <v>23323.73441543238</v>
      </c>
      <c r="AO1446" s="38">
        <v>23323.73441543238</v>
      </c>
      <c r="AP1446" s="38">
        <v>0</v>
      </c>
      <c r="AQ1446" s="38">
        <v>0</v>
      </c>
      <c r="AR1446" s="38">
        <v>0</v>
      </c>
      <c r="AS1446" s="38">
        <v>0</v>
      </c>
      <c r="AT1446" s="38">
        <v>0</v>
      </c>
      <c r="AU1446" s="38">
        <v>0</v>
      </c>
      <c r="AV1446" s="38">
        <v>0</v>
      </c>
      <c r="AW1446" s="38">
        <v>0</v>
      </c>
      <c r="AX1446" s="38">
        <v>0</v>
      </c>
      <c r="AY1446" s="38">
        <v>0</v>
      </c>
      <c r="AZ1446" s="38">
        <v>0</v>
      </c>
      <c r="BA1446" s="38">
        <v>0</v>
      </c>
      <c r="BB1446" s="38">
        <v>0</v>
      </c>
      <c r="BC1446" s="38">
        <v>0</v>
      </c>
      <c r="BD1446" s="38">
        <v>0</v>
      </c>
      <c r="BE1446" s="38">
        <v>0</v>
      </c>
      <c r="BF1446" s="38">
        <v>0</v>
      </c>
      <c r="BG1446" s="38">
        <v>0</v>
      </c>
      <c r="BH1446" s="38">
        <v>0</v>
      </c>
      <c r="BI1446" s="38">
        <v>0</v>
      </c>
      <c r="BJ1446" s="38">
        <v>0</v>
      </c>
      <c r="BK1446" s="38">
        <v>0</v>
      </c>
      <c r="BL1446" s="38">
        <v>0</v>
      </c>
      <c r="BM1446" s="38">
        <v>0</v>
      </c>
      <c r="BN1446" s="38">
        <v>0</v>
      </c>
      <c r="BO1446" s="38">
        <v>0</v>
      </c>
      <c r="BP1446" s="38"/>
      <c r="BQ1446" s="39"/>
      <c r="BR1446" s="39"/>
      <c r="BS1446" s="39"/>
      <c r="BT1446" s="39"/>
      <c r="BU1446" s="39"/>
      <c r="BV1446" s="39"/>
      <c r="BW1446" s="39"/>
      <c r="BX1446" s="39"/>
      <c r="BY1446" s="39"/>
      <c r="BZ1446" s="39"/>
      <c r="CA1446" s="39"/>
      <c r="CB1446" s="39"/>
      <c r="CF1446" s="18">
        <f t="shared" si="173"/>
        <v>163266.14090802666</v>
      </c>
      <c r="CG1446" s="18">
        <f t="shared" si="171"/>
        <v>-30775.56</v>
      </c>
      <c r="CH1446" s="13">
        <f t="shared" si="172"/>
        <v>132490.58090802666</v>
      </c>
      <c r="CI1446" s="13">
        <f t="shared" si="174"/>
        <v>603131.68739999994</v>
      </c>
      <c r="CJ1446" s="13">
        <f t="shared" si="175"/>
        <v>735622.2683080266</v>
      </c>
      <c r="CK1446" s="13"/>
      <c r="CL1446" s="13">
        <f t="shared" si="176"/>
        <v>996911.88</v>
      </c>
      <c r="CN1446" t="s">
        <v>326</v>
      </c>
      <c r="CO1446" t="s">
        <v>213</v>
      </c>
      <c r="CP1446" t="s">
        <v>509</v>
      </c>
      <c r="CQ1446" t="s">
        <v>46</v>
      </c>
      <c r="CR1446" s="18">
        <f t="shared" si="177"/>
        <v>735622.2683080266</v>
      </c>
    </row>
    <row r="1447" spans="1:96" x14ac:dyDescent="0.25">
      <c r="A1447" t="s">
        <v>1631</v>
      </c>
      <c r="B1447" s="11">
        <v>1330</v>
      </c>
      <c r="C1447" t="s">
        <v>832</v>
      </c>
      <c r="D1447" s="21" t="s">
        <v>815</v>
      </c>
      <c r="E1447" s="11" t="s">
        <v>1671</v>
      </c>
      <c r="F1447" s="11" t="s">
        <v>439</v>
      </c>
      <c r="G1447" s="13">
        <v>23323.73441543238</v>
      </c>
      <c r="H1447" s="13">
        <v>27055.531921901558</v>
      </c>
      <c r="I1447" s="14">
        <v>42</v>
      </c>
      <c r="J1447" s="15">
        <v>44037</v>
      </c>
      <c r="K1447" s="15">
        <v>45276</v>
      </c>
      <c r="L1447" s="13">
        <v>996911.88</v>
      </c>
      <c r="M1447" s="13">
        <v>603131.68739999994</v>
      </c>
      <c r="N1447" s="14">
        <v>30775.56</v>
      </c>
      <c r="O1447" s="13"/>
      <c r="P1447" s="13">
        <v>23323.73441543238</v>
      </c>
      <c r="Q1447" s="13">
        <v>23323.73441543238</v>
      </c>
      <c r="R1447" s="13">
        <v>23323.73441543238</v>
      </c>
      <c r="S1447" s="13">
        <v>23323.73441543238</v>
      </c>
      <c r="T1447" s="13">
        <v>23323.73441543238</v>
      </c>
      <c r="U1447" s="13">
        <v>23323.73441543238</v>
      </c>
      <c r="V1447" s="25">
        <v>23323.73441543238</v>
      </c>
      <c r="W1447" s="13"/>
      <c r="X1447" s="57"/>
      <c r="Y1447" s="13"/>
      <c r="Z1447" s="38">
        <v>23323.73441543238</v>
      </c>
      <c r="AA1447" s="38"/>
      <c r="AB1447" s="38"/>
      <c r="AC1447" s="38"/>
      <c r="AD1447" s="38"/>
      <c r="AE1447" s="38"/>
      <c r="AF1447" s="38"/>
      <c r="AG1447" s="38"/>
      <c r="AH1447" s="38"/>
      <c r="AI1447" s="38">
        <v>23323.73441543238</v>
      </c>
      <c r="AJ1447" s="38"/>
      <c r="AK1447" s="38"/>
      <c r="AL1447" s="38">
        <v>23323.73441543238</v>
      </c>
      <c r="AM1447" s="38">
        <v>23323.73441543238</v>
      </c>
      <c r="AN1447" s="38">
        <v>23323.73441543238</v>
      </c>
      <c r="AO1447" s="38">
        <v>23323.73441543238</v>
      </c>
      <c r="AP1447" s="38">
        <v>0</v>
      </c>
      <c r="AQ1447" s="38">
        <v>0</v>
      </c>
      <c r="AR1447" s="38">
        <v>0</v>
      </c>
      <c r="AS1447" s="38">
        <v>0</v>
      </c>
      <c r="AT1447" s="38">
        <v>0</v>
      </c>
      <c r="AU1447" s="38">
        <v>0</v>
      </c>
      <c r="AV1447" s="38">
        <v>0</v>
      </c>
      <c r="AW1447" s="38">
        <v>0</v>
      </c>
      <c r="AX1447" s="38">
        <v>0</v>
      </c>
      <c r="AY1447" s="38">
        <v>0</v>
      </c>
      <c r="AZ1447" s="38">
        <v>0</v>
      </c>
      <c r="BA1447" s="38">
        <v>0</v>
      </c>
      <c r="BB1447" s="38">
        <v>0</v>
      </c>
      <c r="BC1447" s="38">
        <v>0</v>
      </c>
      <c r="BD1447" s="38">
        <v>0</v>
      </c>
      <c r="BE1447" s="38">
        <v>0</v>
      </c>
      <c r="BF1447" s="38">
        <v>0</v>
      </c>
      <c r="BG1447" s="38">
        <v>0</v>
      </c>
      <c r="BH1447" s="38">
        <v>0</v>
      </c>
      <c r="BI1447" s="38">
        <v>0</v>
      </c>
      <c r="BJ1447" s="38">
        <v>0</v>
      </c>
      <c r="BK1447" s="38">
        <v>0</v>
      </c>
      <c r="BL1447" s="38">
        <v>0</v>
      </c>
      <c r="BM1447" s="38">
        <v>0</v>
      </c>
      <c r="BN1447" s="38">
        <v>0</v>
      </c>
      <c r="BO1447" s="38">
        <v>0</v>
      </c>
      <c r="BP1447" s="38"/>
      <c r="BQ1447" s="39"/>
      <c r="BR1447" s="39"/>
      <c r="BS1447" s="39"/>
      <c r="BT1447" s="39"/>
      <c r="BU1447" s="39"/>
      <c r="BV1447" s="39"/>
      <c r="BW1447" s="39"/>
      <c r="BX1447" s="39"/>
      <c r="BY1447" s="39"/>
      <c r="BZ1447" s="39"/>
      <c r="CA1447" s="39"/>
      <c r="CB1447" s="39"/>
      <c r="CF1447" s="18">
        <f t="shared" si="173"/>
        <v>163266.14090802666</v>
      </c>
      <c r="CG1447" s="18">
        <f t="shared" si="171"/>
        <v>-30775.56</v>
      </c>
      <c r="CH1447" s="13">
        <f t="shared" si="172"/>
        <v>132490.58090802666</v>
      </c>
      <c r="CI1447" s="13">
        <f t="shared" si="174"/>
        <v>603131.68739999994</v>
      </c>
      <c r="CJ1447" s="13">
        <f t="shared" si="175"/>
        <v>735622.2683080266</v>
      </c>
      <c r="CK1447" s="13"/>
      <c r="CL1447" s="13">
        <f t="shared" si="176"/>
        <v>996911.88</v>
      </c>
      <c r="CN1447" t="s">
        <v>326</v>
      </c>
      <c r="CO1447" t="s">
        <v>213</v>
      </c>
      <c r="CP1447" t="s">
        <v>509</v>
      </c>
      <c r="CQ1447" t="s">
        <v>46</v>
      </c>
      <c r="CR1447" s="18">
        <f t="shared" si="177"/>
        <v>735622.2683080266</v>
      </c>
    </row>
    <row r="1448" spans="1:96" x14ac:dyDescent="0.25">
      <c r="A1448" t="s">
        <v>1631</v>
      </c>
      <c r="B1448" s="11">
        <v>1330</v>
      </c>
      <c r="C1448" t="s">
        <v>832</v>
      </c>
      <c r="D1448" s="21" t="s">
        <v>815</v>
      </c>
      <c r="E1448" s="11" t="s">
        <v>1672</v>
      </c>
      <c r="F1448" s="11" t="s">
        <v>439</v>
      </c>
      <c r="G1448" s="13">
        <v>23323.73441543238</v>
      </c>
      <c r="H1448" s="13">
        <v>27055.531921901558</v>
      </c>
      <c r="I1448" s="14">
        <v>42</v>
      </c>
      <c r="J1448" s="15">
        <v>44037</v>
      </c>
      <c r="K1448" s="15">
        <v>45276</v>
      </c>
      <c r="L1448" s="13">
        <v>996911.88</v>
      </c>
      <c r="M1448" s="13">
        <v>603131.68739999994</v>
      </c>
      <c r="N1448" s="14">
        <v>30775.56</v>
      </c>
      <c r="O1448" s="13"/>
      <c r="P1448" s="13">
        <v>23323.73441543238</v>
      </c>
      <c r="Q1448" s="13">
        <v>23323.73441543238</v>
      </c>
      <c r="R1448" s="13">
        <v>23323.73441543238</v>
      </c>
      <c r="S1448" s="13">
        <v>23323.73441543238</v>
      </c>
      <c r="T1448" s="13">
        <v>23323.73441543238</v>
      </c>
      <c r="U1448" s="13">
        <v>23323.73441543238</v>
      </c>
      <c r="V1448" s="25">
        <v>23323.73441543238</v>
      </c>
      <c r="W1448" s="13"/>
      <c r="X1448" s="57"/>
      <c r="Y1448" s="13"/>
      <c r="Z1448" s="38">
        <v>23323.73441543238</v>
      </c>
      <c r="AA1448" s="38"/>
      <c r="AB1448" s="38"/>
      <c r="AC1448" s="38"/>
      <c r="AD1448" s="38"/>
      <c r="AE1448" s="38"/>
      <c r="AF1448" s="38"/>
      <c r="AG1448" s="38"/>
      <c r="AH1448" s="38"/>
      <c r="AI1448" s="38">
        <v>23323.73441543238</v>
      </c>
      <c r="AJ1448" s="38"/>
      <c r="AK1448" s="38"/>
      <c r="AL1448" s="38">
        <v>23323.73441543238</v>
      </c>
      <c r="AM1448" s="38">
        <v>23323.73441543238</v>
      </c>
      <c r="AN1448" s="38">
        <v>23323.73441543238</v>
      </c>
      <c r="AO1448" s="38">
        <v>23323.73441543238</v>
      </c>
      <c r="AP1448" s="38">
        <v>0</v>
      </c>
      <c r="AQ1448" s="38">
        <v>0</v>
      </c>
      <c r="AR1448" s="38">
        <v>0</v>
      </c>
      <c r="AS1448" s="38">
        <v>0</v>
      </c>
      <c r="AT1448" s="38">
        <v>0</v>
      </c>
      <c r="AU1448" s="38">
        <v>0</v>
      </c>
      <c r="AV1448" s="38">
        <v>0</v>
      </c>
      <c r="AW1448" s="38">
        <v>0</v>
      </c>
      <c r="AX1448" s="38">
        <v>0</v>
      </c>
      <c r="AY1448" s="38">
        <v>0</v>
      </c>
      <c r="AZ1448" s="38">
        <v>0</v>
      </c>
      <c r="BA1448" s="38">
        <v>0</v>
      </c>
      <c r="BB1448" s="38">
        <v>0</v>
      </c>
      <c r="BC1448" s="38">
        <v>0</v>
      </c>
      <c r="BD1448" s="38">
        <v>0</v>
      </c>
      <c r="BE1448" s="38">
        <v>0</v>
      </c>
      <c r="BF1448" s="38">
        <v>0</v>
      </c>
      <c r="BG1448" s="38">
        <v>0</v>
      </c>
      <c r="BH1448" s="38">
        <v>0</v>
      </c>
      <c r="BI1448" s="38">
        <v>0</v>
      </c>
      <c r="BJ1448" s="38">
        <v>0</v>
      </c>
      <c r="BK1448" s="38">
        <v>0</v>
      </c>
      <c r="BL1448" s="38">
        <v>0</v>
      </c>
      <c r="BM1448" s="38">
        <v>0</v>
      </c>
      <c r="BN1448" s="38">
        <v>0</v>
      </c>
      <c r="BO1448" s="38">
        <v>0</v>
      </c>
      <c r="BP1448" s="38"/>
      <c r="BQ1448" s="39"/>
      <c r="BR1448" s="39"/>
      <c r="BS1448" s="39"/>
      <c r="BT1448" s="39"/>
      <c r="BU1448" s="39"/>
      <c r="BV1448" s="39"/>
      <c r="BW1448" s="39"/>
      <c r="BX1448" s="39"/>
      <c r="BY1448" s="39"/>
      <c r="BZ1448" s="39"/>
      <c r="CA1448" s="39"/>
      <c r="CB1448" s="39"/>
      <c r="CF1448" s="18">
        <f t="shared" si="173"/>
        <v>163266.14090802666</v>
      </c>
      <c r="CG1448" s="18">
        <f t="shared" si="171"/>
        <v>-30775.56</v>
      </c>
      <c r="CH1448" s="13">
        <f t="shared" si="172"/>
        <v>132490.58090802666</v>
      </c>
      <c r="CI1448" s="13">
        <f t="shared" si="174"/>
        <v>603131.68739999994</v>
      </c>
      <c r="CJ1448" s="13">
        <f t="shared" si="175"/>
        <v>735622.2683080266</v>
      </c>
      <c r="CK1448" s="13"/>
      <c r="CL1448" s="13">
        <f t="shared" si="176"/>
        <v>996911.88</v>
      </c>
      <c r="CN1448" t="s">
        <v>326</v>
      </c>
      <c r="CO1448" t="s">
        <v>213</v>
      </c>
      <c r="CP1448" t="s">
        <v>509</v>
      </c>
      <c r="CQ1448" t="s">
        <v>46</v>
      </c>
      <c r="CR1448" s="18">
        <f t="shared" si="177"/>
        <v>735622.2683080266</v>
      </c>
    </row>
    <row r="1449" spans="1:96" x14ac:dyDescent="0.25">
      <c r="A1449" t="s">
        <v>1631</v>
      </c>
      <c r="B1449" s="11">
        <v>1330</v>
      </c>
      <c r="C1449" t="s">
        <v>832</v>
      </c>
      <c r="D1449" s="21" t="s">
        <v>815</v>
      </c>
      <c r="E1449" s="11" t="s">
        <v>1673</v>
      </c>
      <c r="F1449" s="11" t="s">
        <v>439</v>
      </c>
      <c r="G1449" s="13">
        <v>23323.73441543238</v>
      </c>
      <c r="H1449" s="13">
        <v>27055.531921901558</v>
      </c>
      <c r="I1449" s="14">
        <v>42</v>
      </c>
      <c r="J1449" s="15">
        <v>44037</v>
      </c>
      <c r="K1449" s="15">
        <v>45276</v>
      </c>
      <c r="L1449" s="13">
        <v>996911.88</v>
      </c>
      <c r="M1449" s="13">
        <v>603131.68739999994</v>
      </c>
      <c r="N1449" s="14">
        <v>30775.56</v>
      </c>
      <c r="O1449" s="13"/>
      <c r="P1449" s="13">
        <v>23323.73441543238</v>
      </c>
      <c r="Q1449" s="13">
        <v>23323.73441543238</v>
      </c>
      <c r="R1449" s="13">
        <v>23323.73441543238</v>
      </c>
      <c r="S1449" s="13">
        <v>23323.73441543238</v>
      </c>
      <c r="T1449" s="13">
        <v>23323.73441543238</v>
      </c>
      <c r="U1449" s="13">
        <v>23323.73441543238</v>
      </c>
      <c r="V1449" s="25">
        <v>23323.73441543238</v>
      </c>
      <c r="W1449" s="13"/>
      <c r="X1449" s="57"/>
      <c r="Y1449" s="13"/>
      <c r="Z1449" s="38">
        <v>23323.73441543238</v>
      </c>
      <c r="AA1449" s="38"/>
      <c r="AB1449" s="38"/>
      <c r="AC1449" s="38"/>
      <c r="AD1449" s="38"/>
      <c r="AE1449" s="38"/>
      <c r="AF1449" s="38"/>
      <c r="AG1449" s="38"/>
      <c r="AH1449" s="38"/>
      <c r="AI1449" s="38">
        <v>23323.73441543238</v>
      </c>
      <c r="AJ1449" s="38"/>
      <c r="AK1449" s="38"/>
      <c r="AL1449" s="38">
        <v>23323.73441543238</v>
      </c>
      <c r="AM1449" s="38">
        <v>23323.73441543238</v>
      </c>
      <c r="AN1449" s="38">
        <v>23323.73441543238</v>
      </c>
      <c r="AO1449" s="38">
        <v>23323.73441543238</v>
      </c>
      <c r="AP1449" s="38">
        <v>0</v>
      </c>
      <c r="AQ1449" s="38">
        <v>0</v>
      </c>
      <c r="AR1449" s="38">
        <v>0</v>
      </c>
      <c r="AS1449" s="38">
        <v>0</v>
      </c>
      <c r="AT1449" s="38">
        <v>0</v>
      </c>
      <c r="AU1449" s="38">
        <v>0</v>
      </c>
      <c r="AV1449" s="38">
        <v>0</v>
      </c>
      <c r="AW1449" s="38">
        <v>0</v>
      </c>
      <c r="AX1449" s="38">
        <v>0</v>
      </c>
      <c r="AY1449" s="38">
        <v>0</v>
      </c>
      <c r="AZ1449" s="38">
        <v>0</v>
      </c>
      <c r="BA1449" s="38">
        <v>0</v>
      </c>
      <c r="BB1449" s="38">
        <v>0</v>
      </c>
      <c r="BC1449" s="38">
        <v>0</v>
      </c>
      <c r="BD1449" s="38">
        <v>0</v>
      </c>
      <c r="BE1449" s="38">
        <v>0</v>
      </c>
      <c r="BF1449" s="38">
        <v>0</v>
      </c>
      <c r="BG1449" s="38">
        <v>0</v>
      </c>
      <c r="BH1449" s="38">
        <v>0</v>
      </c>
      <c r="BI1449" s="38">
        <v>0</v>
      </c>
      <c r="BJ1449" s="38">
        <v>0</v>
      </c>
      <c r="BK1449" s="38">
        <v>0</v>
      </c>
      <c r="BL1449" s="38">
        <v>0</v>
      </c>
      <c r="BM1449" s="38">
        <v>0</v>
      </c>
      <c r="BN1449" s="38">
        <v>0</v>
      </c>
      <c r="BO1449" s="38">
        <v>0</v>
      </c>
      <c r="BP1449" s="38"/>
      <c r="BQ1449" s="39"/>
      <c r="BR1449" s="39"/>
      <c r="BS1449" s="39"/>
      <c r="BT1449" s="39"/>
      <c r="BU1449" s="39"/>
      <c r="BV1449" s="39"/>
      <c r="BW1449" s="39"/>
      <c r="BX1449" s="39"/>
      <c r="BY1449" s="39"/>
      <c r="BZ1449" s="39"/>
      <c r="CA1449" s="39"/>
      <c r="CB1449" s="39"/>
      <c r="CF1449" s="18">
        <f t="shared" si="173"/>
        <v>163266.14090802666</v>
      </c>
      <c r="CG1449" s="18">
        <f t="shared" si="171"/>
        <v>-30775.56</v>
      </c>
      <c r="CH1449" s="13">
        <f t="shared" si="172"/>
        <v>132490.58090802666</v>
      </c>
      <c r="CI1449" s="13">
        <f t="shared" si="174"/>
        <v>603131.68739999994</v>
      </c>
      <c r="CJ1449" s="13">
        <f t="shared" si="175"/>
        <v>735622.2683080266</v>
      </c>
      <c r="CK1449" s="13"/>
      <c r="CL1449" s="13">
        <f t="shared" si="176"/>
        <v>996911.88</v>
      </c>
      <c r="CN1449" t="s">
        <v>326</v>
      </c>
      <c r="CO1449" t="s">
        <v>213</v>
      </c>
      <c r="CP1449" t="s">
        <v>509</v>
      </c>
      <c r="CQ1449" t="s">
        <v>46</v>
      </c>
      <c r="CR1449" s="18">
        <f t="shared" si="177"/>
        <v>735622.2683080266</v>
      </c>
    </row>
    <row r="1450" spans="1:96" x14ac:dyDescent="0.25">
      <c r="A1450" t="s">
        <v>1631</v>
      </c>
      <c r="B1450" s="11">
        <v>1330</v>
      </c>
      <c r="C1450" t="s">
        <v>832</v>
      </c>
      <c r="D1450" s="21" t="s">
        <v>815</v>
      </c>
      <c r="E1450" s="11" t="s">
        <v>1674</v>
      </c>
      <c r="F1450" s="11" t="s">
        <v>439</v>
      </c>
      <c r="G1450" s="13">
        <v>23323.73441543238</v>
      </c>
      <c r="H1450" s="13">
        <v>27055.531921901558</v>
      </c>
      <c r="I1450" s="14">
        <v>42</v>
      </c>
      <c r="J1450" s="15">
        <v>44037</v>
      </c>
      <c r="K1450" s="15">
        <v>45276</v>
      </c>
      <c r="L1450" s="13">
        <v>996911.88</v>
      </c>
      <c r="M1450" s="13">
        <v>603131.68739999994</v>
      </c>
      <c r="N1450" s="14">
        <v>30775.56</v>
      </c>
      <c r="O1450" s="13"/>
      <c r="P1450" s="13">
        <v>23323.73441543238</v>
      </c>
      <c r="Q1450" s="13">
        <v>23323.73441543238</v>
      </c>
      <c r="R1450" s="13">
        <v>23323.73441543238</v>
      </c>
      <c r="S1450" s="13">
        <v>23323.73441543238</v>
      </c>
      <c r="T1450" s="13">
        <v>23323.73441543238</v>
      </c>
      <c r="U1450" s="13">
        <v>23323.73441543238</v>
      </c>
      <c r="V1450" s="25">
        <v>23323.73441543238</v>
      </c>
      <c r="W1450" s="13"/>
      <c r="X1450" s="57"/>
      <c r="Y1450" s="13"/>
      <c r="Z1450" s="38">
        <v>23323.73441543238</v>
      </c>
      <c r="AA1450" s="38"/>
      <c r="AB1450" s="38"/>
      <c r="AC1450" s="38"/>
      <c r="AD1450" s="38"/>
      <c r="AE1450" s="38"/>
      <c r="AF1450" s="38"/>
      <c r="AG1450" s="38"/>
      <c r="AH1450" s="38"/>
      <c r="AI1450" s="38">
        <v>23323.73441543238</v>
      </c>
      <c r="AJ1450" s="38"/>
      <c r="AK1450" s="38"/>
      <c r="AL1450" s="38">
        <v>23323.73441543238</v>
      </c>
      <c r="AM1450" s="38">
        <v>23323.73441543238</v>
      </c>
      <c r="AN1450" s="38">
        <v>23323.73441543238</v>
      </c>
      <c r="AO1450" s="38">
        <v>23323.73441543238</v>
      </c>
      <c r="AP1450" s="38">
        <v>0</v>
      </c>
      <c r="AQ1450" s="38">
        <v>0</v>
      </c>
      <c r="AR1450" s="38">
        <v>0</v>
      </c>
      <c r="AS1450" s="38">
        <v>0</v>
      </c>
      <c r="AT1450" s="38">
        <v>0</v>
      </c>
      <c r="AU1450" s="38">
        <v>0</v>
      </c>
      <c r="AV1450" s="38">
        <v>0</v>
      </c>
      <c r="AW1450" s="38">
        <v>0</v>
      </c>
      <c r="AX1450" s="38">
        <v>0</v>
      </c>
      <c r="AY1450" s="38">
        <v>0</v>
      </c>
      <c r="AZ1450" s="38">
        <v>0</v>
      </c>
      <c r="BA1450" s="38">
        <v>0</v>
      </c>
      <c r="BB1450" s="38">
        <v>0</v>
      </c>
      <c r="BC1450" s="38">
        <v>0</v>
      </c>
      <c r="BD1450" s="38">
        <v>0</v>
      </c>
      <c r="BE1450" s="38">
        <v>0</v>
      </c>
      <c r="BF1450" s="38">
        <v>0</v>
      </c>
      <c r="BG1450" s="38">
        <v>0</v>
      </c>
      <c r="BH1450" s="38">
        <v>0</v>
      </c>
      <c r="BI1450" s="38">
        <v>0</v>
      </c>
      <c r="BJ1450" s="38">
        <v>0</v>
      </c>
      <c r="BK1450" s="38">
        <v>0</v>
      </c>
      <c r="BL1450" s="38">
        <v>0</v>
      </c>
      <c r="BM1450" s="38">
        <v>0</v>
      </c>
      <c r="BN1450" s="38">
        <v>0</v>
      </c>
      <c r="BO1450" s="38">
        <v>0</v>
      </c>
      <c r="BP1450" s="38"/>
      <c r="BQ1450" s="39"/>
      <c r="BR1450" s="39"/>
      <c r="BS1450" s="39"/>
      <c r="BT1450" s="39"/>
      <c r="BU1450" s="39"/>
      <c r="BV1450" s="39"/>
      <c r="BW1450" s="39"/>
      <c r="BX1450" s="39"/>
      <c r="BY1450" s="39"/>
      <c r="BZ1450" s="39"/>
      <c r="CA1450" s="39"/>
      <c r="CB1450" s="39"/>
      <c r="CF1450" s="18">
        <f t="shared" si="173"/>
        <v>163266.14090802666</v>
      </c>
      <c r="CG1450" s="18">
        <f t="shared" si="171"/>
        <v>-30775.56</v>
      </c>
      <c r="CH1450" s="13">
        <f t="shared" si="172"/>
        <v>132490.58090802666</v>
      </c>
      <c r="CI1450" s="13">
        <f t="shared" si="174"/>
        <v>603131.68739999994</v>
      </c>
      <c r="CJ1450" s="13">
        <f t="shared" si="175"/>
        <v>735622.2683080266</v>
      </c>
      <c r="CK1450" s="13"/>
      <c r="CL1450" s="13">
        <f t="shared" si="176"/>
        <v>996911.88</v>
      </c>
      <c r="CN1450" t="s">
        <v>326</v>
      </c>
      <c r="CO1450" t="s">
        <v>213</v>
      </c>
      <c r="CP1450" t="s">
        <v>509</v>
      </c>
      <c r="CQ1450" t="s">
        <v>46</v>
      </c>
      <c r="CR1450" s="18">
        <f t="shared" si="177"/>
        <v>735622.2683080266</v>
      </c>
    </row>
    <row r="1451" spans="1:96" x14ac:dyDescent="0.25">
      <c r="A1451" t="s">
        <v>1631</v>
      </c>
      <c r="B1451" s="11">
        <v>1330</v>
      </c>
      <c r="C1451" t="s">
        <v>832</v>
      </c>
      <c r="D1451" s="21" t="s">
        <v>815</v>
      </c>
      <c r="E1451" s="11" t="s">
        <v>1675</v>
      </c>
      <c r="F1451" s="11" t="s">
        <v>439</v>
      </c>
      <c r="G1451" s="13">
        <v>23323.73441543238</v>
      </c>
      <c r="H1451" s="13">
        <v>27055.531921901558</v>
      </c>
      <c r="I1451" s="14">
        <v>42</v>
      </c>
      <c r="J1451" s="15">
        <v>44037</v>
      </c>
      <c r="K1451" s="15">
        <v>45276</v>
      </c>
      <c r="L1451" s="13">
        <v>996911.88</v>
      </c>
      <c r="M1451" s="13">
        <v>603131.68739999994</v>
      </c>
      <c r="N1451" s="14">
        <v>30775.56</v>
      </c>
      <c r="O1451" s="13"/>
      <c r="P1451" s="13">
        <v>23323.73441543238</v>
      </c>
      <c r="Q1451" s="13">
        <v>23323.73441543238</v>
      </c>
      <c r="R1451" s="13">
        <v>23323.73441543238</v>
      </c>
      <c r="S1451" s="13">
        <v>23323.73441543238</v>
      </c>
      <c r="T1451" s="13">
        <v>23323.73441543238</v>
      </c>
      <c r="U1451" s="13">
        <v>23323.73441543238</v>
      </c>
      <c r="V1451" s="25">
        <v>23323.73441543238</v>
      </c>
      <c r="W1451" s="13"/>
      <c r="X1451" s="57"/>
      <c r="Y1451" s="13"/>
      <c r="Z1451" s="38">
        <v>23323.73441543238</v>
      </c>
      <c r="AA1451" s="38"/>
      <c r="AB1451" s="38"/>
      <c r="AC1451" s="38"/>
      <c r="AD1451" s="38"/>
      <c r="AE1451" s="38"/>
      <c r="AF1451" s="38"/>
      <c r="AG1451" s="38"/>
      <c r="AH1451" s="38"/>
      <c r="AI1451" s="38">
        <v>23323.73441543238</v>
      </c>
      <c r="AJ1451" s="38"/>
      <c r="AK1451" s="38"/>
      <c r="AL1451" s="38">
        <v>23323.73441543238</v>
      </c>
      <c r="AM1451" s="38">
        <v>23323.73441543238</v>
      </c>
      <c r="AN1451" s="38">
        <v>23323.73441543238</v>
      </c>
      <c r="AO1451" s="38">
        <v>23323.73441543238</v>
      </c>
      <c r="AP1451" s="38">
        <v>0</v>
      </c>
      <c r="AQ1451" s="38">
        <v>0</v>
      </c>
      <c r="AR1451" s="38">
        <v>0</v>
      </c>
      <c r="AS1451" s="38">
        <v>0</v>
      </c>
      <c r="AT1451" s="38">
        <v>0</v>
      </c>
      <c r="AU1451" s="38">
        <v>0</v>
      </c>
      <c r="AV1451" s="38">
        <v>0</v>
      </c>
      <c r="AW1451" s="38">
        <v>0</v>
      </c>
      <c r="AX1451" s="38">
        <v>0</v>
      </c>
      <c r="AY1451" s="38">
        <v>0</v>
      </c>
      <c r="AZ1451" s="38">
        <v>0</v>
      </c>
      <c r="BA1451" s="38">
        <v>0</v>
      </c>
      <c r="BB1451" s="38">
        <v>0</v>
      </c>
      <c r="BC1451" s="38">
        <v>0</v>
      </c>
      <c r="BD1451" s="38">
        <v>0</v>
      </c>
      <c r="BE1451" s="38">
        <v>0</v>
      </c>
      <c r="BF1451" s="38">
        <v>0</v>
      </c>
      <c r="BG1451" s="38">
        <v>0</v>
      </c>
      <c r="BH1451" s="38">
        <v>0</v>
      </c>
      <c r="BI1451" s="38">
        <v>0</v>
      </c>
      <c r="BJ1451" s="38">
        <v>0</v>
      </c>
      <c r="BK1451" s="38">
        <v>0</v>
      </c>
      <c r="BL1451" s="38">
        <v>0</v>
      </c>
      <c r="BM1451" s="38">
        <v>0</v>
      </c>
      <c r="BN1451" s="38">
        <v>0</v>
      </c>
      <c r="BO1451" s="38">
        <v>0</v>
      </c>
      <c r="BP1451" s="38"/>
      <c r="BQ1451" s="39"/>
      <c r="BR1451" s="39"/>
      <c r="BS1451" s="39"/>
      <c r="BT1451" s="39"/>
      <c r="BU1451" s="39"/>
      <c r="BV1451" s="39"/>
      <c r="BW1451" s="39"/>
      <c r="BX1451" s="39"/>
      <c r="BY1451" s="39"/>
      <c r="BZ1451" s="39"/>
      <c r="CA1451" s="39"/>
      <c r="CB1451" s="39"/>
      <c r="CF1451" s="18">
        <f t="shared" si="173"/>
        <v>163266.14090802666</v>
      </c>
      <c r="CG1451" s="18">
        <f t="shared" si="171"/>
        <v>-30775.56</v>
      </c>
      <c r="CH1451" s="13">
        <f t="shared" si="172"/>
        <v>132490.58090802666</v>
      </c>
      <c r="CI1451" s="13">
        <f t="shared" si="174"/>
        <v>603131.68739999994</v>
      </c>
      <c r="CJ1451" s="13">
        <f t="shared" si="175"/>
        <v>735622.2683080266</v>
      </c>
      <c r="CK1451" s="13"/>
      <c r="CL1451" s="13">
        <f t="shared" si="176"/>
        <v>996911.88</v>
      </c>
      <c r="CN1451" t="s">
        <v>326</v>
      </c>
      <c r="CO1451" t="s">
        <v>213</v>
      </c>
      <c r="CP1451" t="s">
        <v>509</v>
      </c>
      <c r="CQ1451" t="s">
        <v>46</v>
      </c>
      <c r="CR1451" s="18">
        <f t="shared" si="177"/>
        <v>735622.2683080266</v>
      </c>
    </row>
    <row r="1452" spans="1:96" x14ac:dyDescent="0.25">
      <c r="A1452" t="s">
        <v>1631</v>
      </c>
      <c r="B1452" s="11">
        <v>1330</v>
      </c>
      <c r="C1452" t="s">
        <v>832</v>
      </c>
      <c r="D1452" s="21" t="s">
        <v>815</v>
      </c>
      <c r="E1452" s="11" t="s">
        <v>1676</v>
      </c>
      <c r="F1452" s="11" t="s">
        <v>439</v>
      </c>
      <c r="G1452" s="13">
        <v>23323.73441543238</v>
      </c>
      <c r="H1452" s="13">
        <v>27055.531921901558</v>
      </c>
      <c r="I1452" s="14">
        <v>42</v>
      </c>
      <c r="J1452" s="15">
        <v>44037</v>
      </c>
      <c r="K1452" s="15">
        <v>45276</v>
      </c>
      <c r="L1452" s="13">
        <v>996911.88</v>
      </c>
      <c r="M1452" s="13">
        <v>603131.68739999994</v>
      </c>
      <c r="N1452" s="14">
        <v>30775.56</v>
      </c>
      <c r="O1452" s="13"/>
      <c r="P1452" s="13">
        <v>23323.73441543238</v>
      </c>
      <c r="Q1452" s="13">
        <v>23323.73441543238</v>
      </c>
      <c r="R1452" s="13">
        <v>23323.73441543238</v>
      </c>
      <c r="S1452" s="13">
        <v>23323.73441543238</v>
      </c>
      <c r="T1452" s="13">
        <v>23323.73441543238</v>
      </c>
      <c r="U1452" s="13">
        <v>23323.73441543238</v>
      </c>
      <c r="V1452" s="25">
        <v>23323.73441543238</v>
      </c>
      <c r="W1452" s="13"/>
      <c r="X1452" s="57"/>
      <c r="Y1452" s="13"/>
      <c r="Z1452" s="38">
        <v>23323.73441543238</v>
      </c>
      <c r="AA1452" s="38"/>
      <c r="AB1452" s="38"/>
      <c r="AC1452" s="38"/>
      <c r="AD1452" s="38"/>
      <c r="AE1452" s="38"/>
      <c r="AF1452" s="38"/>
      <c r="AG1452" s="38"/>
      <c r="AH1452" s="38"/>
      <c r="AI1452" s="38">
        <v>23323.73441543238</v>
      </c>
      <c r="AJ1452" s="38"/>
      <c r="AK1452" s="38"/>
      <c r="AL1452" s="38">
        <v>23323.73441543238</v>
      </c>
      <c r="AM1452" s="38">
        <v>23323.73441543238</v>
      </c>
      <c r="AN1452" s="38">
        <v>23323.73441543238</v>
      </c>
      <c r="AO1452" s="38">
        <v>23323.73441543238</v>
      </c>
      <c r="AP1452" s="38">
        <v>0</v>
      </c>
      <c r="AQ1452" s="38">
        <v>0</v>
      </c>
      <c r="AR1452" s="38">
        <v>0</v>
      </c>
      <c r="AS1452" s="38">
        <v>0</v>
      </c>
      <c r="AT1452" s="38">
        <v>0</v>
      </c>
      <c r="AU1452" s="38">
        <v>0</v>
      </c>
      <c r="AV1452" s="38">
        <v>0</v>
      </c>
      <c r="AW1452" s="38">
        <v>0</v>
      </c>
      <c r="AX1452" s="38">
        <v>0</v>
      </c>
      <c r="AY1452" s="38">
        <v>0</v>
      </c>
      <c r="AZ1452" s="38">
        <v>0</v>
      </c>
      <c r="BA1452" s="38">
        <v>0</v>
      </c>
      <c r="BB1452" s="38">
        <v>0</v>
      </c>
      <c r="BC1452" s="38">
        <v>0</v>
      </c>
      <c r="BD1452" s="38">
        <v>0</v>
      </c>
      <c r="BE1452" s="38">
        <v>0</v>
      </c>
      <c r="BF1452" s="38">
        <v>0</v>
      </c>
      <c r="BG1452" s="38">
        <v>0</v>
      </c>
      <c r="BH1452" s="38">
        <v>0</v>
      </c>
      <c r="BI1452" s="38">
        <v>0</v>
      </c>
      <c r="BJ1452" s="38">
        <v>0</v>
      </c>
      <c r="BK1452" s="38">
        <v>0</v>
      </c>
      <c r="BL1452" s="38">
        <v>0</v>
      </c>
      <c r="BM1452" s="38">
        <v>0</v>
      </c>
      <c r="BN1452" s="38">
        <v>0</v>
      </c>
      <c r="BO1452" s="38">
        <v>0</v>
      </c>
      <c r="BP1452" s="38"/>
      <c r="BQ1452" s="39"/>
      <c r="BR1452" s="39"/>
      <c r="BS1452" s="39"/>
      <c r="BT1452" s="39"/>
      <c r="BU1452" s="39"/>
      <c r="BV1452" s="39"/>
      <c r="BW1452" s="39"/>
      <c r="BX1452" s="39"/>
      <c r="BY1452" s="39"/>
      <c r="BZ1452" s="39"/>
      <c r="CA1452" s="39"/>
      <c r="CB1452" s="39"/>
      <c r="CF1452" s="18">
        <f t="shared" si="173"/>
        <v>163266.14090802666</v>
      </c>
      <c r="CG1452" s="18">
        <f t="shared" si="171"/>
        <v>-30775.56</v>
      </c>
      <c r="CH1452" s="13">
        <f t="shared" si="172"/>
        <v>132490.58090802666</v>
      </c>
      <c r="CI1452" s="13">
        <f t="shared" si="174"/>
        <v>603131.68739999994</v>
      </c>
      <c r="CJ1452" s="13">
        <f t="shared" si="175"/>
        <v>735622.2683080266</v>
      </c>
      <c r="CK1452" s="13"/>
      <c r="CL1452" s="13">
        <f t="shared" si="176"/>
        <v>996911.88</v>
      </c>
      <c r="CN1452" t="s">
        <v>326</v>
      </c>
      <c r="CO1452" t="s">
        <v>213</v>
      </c>
      <c r="CP1452" t="s">
        <v>509</v>
      </c>
      <c r="CQ1452" t="s">
        <v>46</v>
      </c>
      <c r="CR1452" s="18">
        <f t="shared" si="177"/>
        <v>735622.2683080266</v>
      </c>
    </row>
    <row r="1453" spans="1:96" x14ac:dyDescent="0.25">
      <c r="A1453" t="s">
        <v>1631</v>
      </c>
      <c r="B1453" s="11">
        <v>1330</v>
      </c>
      <c r="C1453" t="s">
        <v>832</v>
      </c>
      <c r="D1453" s="21" t="s">
        <v>815</v>
      </c>
      <c r="E1453" s="11" t="s">
        <v>1677</v>
      </c>
      <c r="F1453" s="11" t="s">
        <v>439</v>
      </c>
      <c r="G1453" s="13">
        <v>23323.73441543238</v>
      </c>
      <c r="H1453" s="13">
        <v>27055.531921901558</v>
      </c>
      <c r="I1453" s="14">
        <v>42</v>
      </c>
      <c r="J1453" s="15">
        <v>44037</v>
      </c>
      <c r="K1453" s="15">
        <v>45276</v>
      </c>
      <c r="L1453" s="13">
        <v>996911.88</v>
      </c>
      <c r="M1453" s="13">
        <v>603131.68739999994</v>
      </c>
      <c r="N1453" s="14">
        <v>30775.56</v>
      </c>
      <c r="O1453" s="13"/>
      <c r="P1453" s="13">
        <v>23323.73441543238</v>
      </c>
      <c r="Q1453" s="13">
        <v>23323.73441543238</v>
      </c>
      <c r="R1453" s="13">
        <v>23323.73441543238</v>
      </c>
      <c r="S1453" s="13">
        <v>23323.73441543238</v>
      </c>
      <c r="T1453" s="13">
        <v>23323.73441543238</v>
      </c>
      <c r="U1453" s="13">
        <v>23323.73441543238</v>
      </c>
      <c r="V1453" s="25">
        <v>23323.73441543238</v>
      </c>
      <c r="W1453" s="13"/>
      <c r="X1453" s="57"/>
      <c r="Y1453" s="13"/>
      <c r="Z1453" s="38">
        <v>23323.73441543238</v>
      </c>
      <c r="AA1453" s="38"/>
      <c r="AB1453" s="38"/>
      <c r="AC1453" s="38"/>
      <c r="AD1453" s="38"/>
      <c r="AE1453" s="38"/>
      <c r="AF1453" s="38"/>
      <c r="AG1453" s="38"/>
      <c r="AH1453" s="38"/>
      <c r="AI1453" s="38">
        <v>23323.73441543238</v>
      </c>
      <c r="AJ1453" s="38"/>
      <c r="AK1453" s="38"/>
      <c r="AL1453" s="38">
        <v>23323.73441543238</v>
      </c>
      <c r="AM1453" s="38">
        <v>23323.73441543238</v>
      </c>
      <c r="AN1453" s="38">
        <v>23323.73441543238</v>
      </c>
      <c r="AO1453" s="38">
        <v>23323.73441543238</v>
      </c>
      <c r="AP1453" s="38">
        <v>0</v>
      </c>
      <c r="AQ1453" s="38">
        <v>0</v>
      </c>
      <c r="AR1453" s="38">
        <v>0</v>
      </c>
      <c r="AS1453" s="38">
        <v>0</v>
      </c>
      <c r="AT1453" s="38">
        <v>0</v>
      </c>
      <c r="AU1453" s="38">
        <v>0</v>
      </c>
      <c r="AV1453" s="38">
        <v>0</v>
      </c>
      <c r="AW1453" s="38">
        <v>0</v>
      </c>
      <c r="AX1453" s="38">
        <v>0</v>
      </c>
      <c r="AY1453" s="38">
        <v>0</v>
      </c>
      <c r="AZ1453" s="38">
        <v>0</v>
      </c>
      <c r="BA1453" s="38">
        <v>0</v>
      </c>
      <c r="BB1453" s="38">
        <v>0</v>
      </c>
      <c r="BC1453" s="38">
        <v>0</v>
      </c>
      <c r="BD1453" s="38">
        <v>0</v>
      </c>
      <c r="BE1453" s="38">
        <v>0</v>
      </c>
      <c r="BF1453" s="38">
        <v>0</v>
      </c>
      <c r="BG1453" s="38">
        <v>0</v>
      </c>
      <c r="BH1453" s="38">
        <v>0</v>
      </c>
      <c r="BI1453" s="38">
        <v>0</v>
      </c>
      <c r="BJ1453" s="38">
        <v>0</v>
      </c>
      <c r="BK1453" s="38">
        <v>0</v>
      </c>
      <c r="BL1453" s="38">
        <v>0</v>
      </c>
      <c r="BM1453" s="38">
        <v>0</v>
      </c>
      <c r="BN1453" s="38">
        <v>0</v>
      </c>
      <c r="BO1453" s="38">
        <v>0</v>
      </c>
      <c r="BP1453" s="38"/>
      <c r="BQ1453" s="39"/>
      <c r="BR1453" s="39"/>
      <c r="BS1453" s="39"/>
      <c r="BT1453" s="39"/>
      <c r="BU1453" s="39"/>
      <c r="BV1453" s="39"/>
      <c r="BW1453" s="39"/>
      <c r="BX1453" s="39"/>
      <c r="BY1453" s="39"/>
      <c r="BZ1453" s="39"/>
      <c r="CA1453" s="39"/>
      <c r="CB1453" s="39"/>
      <c r="CF1453" s="18">
        <f t="shared" si="173"/>
        <v>163266.14090802666</v>
      </c>
      <c r="CG1453" s="18">
        <f t="shared" si="171"/>
        <v>-30775.56</v>
      </c>
      <c r="CH1453" s="13">
        <f t="shared" si="172"/>
        <v>132490.58090802666</v>
      </c>
      <c r="CI1453" s="13">
        <f t="shared" si="174"/>
        <v>603131.68739999994</v>
      </c>
      <c r="CJ1453" s="13">
        <f t="shared" si="175"/>
        <v>735622.2683080266</v>
      </c>
      <c r="CK1453" s="13"/>
      <c r="CL1453" s="13">
        <f t="shared" si="176"/>
        <v>996911.88</v>
      </c>
      <c r="CN1453" t="s">
        <v>326</v>
      </c>
      <c r="CO1453" t="s">
        <v>213</v>
      </c>
      <c r="CP1453" t="s">
        <v>509</v>
      </c>
      <c r="CQ1453" t="s">
        <v>46</v>
      </c>
      <c r="CR1453" s="18">
        <f t="shared" si="177"/>
        <v>735622.2683080266</v>
      </c>
    </row>
    <row r="1454" spans="1:96" x14ac:dyDescent="0.25">
      <c r="A1454" t="s">
        <v>1631</v>
      </c>
      <c r="B1454" s="11">
        <v>1330</v>
      </c>
      <c r="C1454" t="s">
        <v>832</v>
      </c>
      <c r="D1454" s="21" t="s">
        <v>815</v>
      </c>
      <c r="E1454" s="11" t="s">
        <v>1678</v>
      </c>
      <c r="F1454" s="11" t="s">
        <v>439</v>
      </c>
      <c r="G1454" s="13">
        <v>23323.73441543238</v>
      </c>
      <c r="H1454" s="13">
        <v>27055.531921901558</v>
      </c>
      <c r="I1454" s="14">
        <v>42</v>
      </c>
      <c r="J1454" s="15">
        <v>44037</v>
      </c>
      <c r="K1454" s="15">
        <v>45276</v>
      </c>
      <c r="L1454" s="13">
        <v>996911.88</v>
      </c>
      <c r="M1454" s="13">
        <v>603131.68739999994</v>
      </c>
      <c r="N1454" s="14">
        <v>30775.56</v>
      </c>
      <c r="O1454" s="13"/>
      <c r="P1454" s="13">
        <v>23323.73441543238</v>
      </c>
      <c r="Q1454" s="13">
        <v>23323.73441543238</v>
      </c>
      <c r="R1454" s="13">
        <v>23323.73441543238</v>
      </c>
      <c r="S1454" s="13">
        <v>23323.73441543238</v>
      </c>
      <c r="T1454" s="13">
        <v>23323.73441543238</v>
      </c>
      <c r="U1454" s="13">
        <v>23323.73441543238</v>
      </c>
      <c r="V1454" s="25">
        <v>23323.73441543238</v>
      </c>
      <c r="W1454" s="13"/>
      <c r="X1454" s="57"/>
      <c r="Y1454" s="13"/>
      <c r="Z1454" s="38">
        <v>23323.73441543238</v>
      </c>
      <c r="AA1454" s="38"/>
      <c r="AB1454" s="38"/>
      <c r="AC1454" s="38"/>
      <c r="AD1454" s="38"/>
      <c r="AE1454" s="38"/>
      <c r="AF1454" s="38"/>
      <c r="AG1454" s="38"/>
      <c r="AH1454" s="38"/>
      <c r="AI1454" s="38">
        <v>23323.73441543238</v>
      </c>
      <c r="AJ1454" s="38"/>
      <c r="AK1454" s="38"/>
      <c r="AL1454" s="38">
        <v>23323.73441543238</v>
      </c>
      <c r="AM1454" s="38">
        <v>23323.73441543238</v>
      </c>
      <c r="AN1454" s="38">
        <v>23323.73441543238</v>
      </c>
      <c r="AO1454" s="38">
        <v>23323.73441543238</v>
      </c>
      <c r="AP1454" s="38">
        <v>0</v>
      </c>
      <c r="AQ1454" s="38">
        <v>0</v>
      </c>
      <c r="AR1454" s="38">
        <v>0</v>
      </c>
      <c r="AS1454" s="38">
        <v>0</v>
      </c>
      <c r="AT1454" s="38">
        <v>0</v>
      </c>
      <c r="AU1454" s="38">
        <v>0</v>
      </c>
      <c r="AV1454" s="38">
        <v>0</v>
      </c>
      <c r="AW1454" s="38">
        <v>0</v>
      </c>
      <c r="AX1454" s="38">
        <v>0</v>
      </c>
      <c r="AY1454" s="38">
        <v>0</v>
      </c>
      <c r="AZ1454" s="38">
        <v>0</v>
      </c>
      <c r="BA1454" s="38">
        <v>0</v>
      </c>
      <c r="BB1454" s="38">
        <v>0</v>
      </c>
      <c r="BC1454" s="38">
        <v>0</v>
      </c>
      <c r="BD1454" s="38">
        <v>0</v>
      </c>
      <c r="BE1454" s="38">
        <v>0</v>
      </c>
      <c r="BF1454" s="38">
        <v>0</v>
      </c>
      <c r="BG1454" s="38">
        <v>0</v>
      </c>
      <c r="BH1454" s="38">
        <v>0</v>
      </c>
      <c r="BI1454" s="38">
        <v>0</v>
      </c>
      <c r="BJ1454" s="38">
        <v>0</v>
      </c>
      <c r="BK1454" s="38">
        <v>0</v>
      </c>
      <c r="BL1454" s="38">
        <v>0</v>
      </c>
      <c r="BM1454" s="38">
        <v>0</v>
      </c>
      <c r="BN1454" s="38">
        <v>0</v>
      </c>
      <c r="BO1454" s="38">
        <v>0</v>
      </c>
      <c r="BP1454" s="38"/>
      <c r="BQ1454" s="39"/>
      <c r="BR1454" s="39"/>
      <c r="BS1454" s="39"/>
      <c r="BT1454" s="39"/>
      <c r="BU1454" s="39"/>
      <c r="BV1454" s="39"/>
      <c r="BW1454" s="39"/>
      <c r="BX1454" s="39"/>
      <c r="BY1454" s="39"/>
      <c r="BZ1454" s="39"/>
      <c r="CA1454" s="39"/>
      <c r="CB1454" s="39"/>
      <c r="CF1454" s="18">
        <f t="shared" si="173"/>
        <v>163266.14090802666</v>
      </c>
      <c r="CG1454" s="18">
        <f t="shared" si="171"/>
        <v>-30775.56</v>
      </c>
      <c r="CH1454" s="13">
        <f t="shared" si="172"/>
        <v>132490.58090802666</v>
      </c>
      <c r="CI1454" s="13">
        <f t="shared" si="174"/>
        <v>603131.68739999994</v>
      </c>
      <c r="CJ1454" s="13">
        <f t="shared" si="175"/>
        <v>735622.2683080266</v>
      </c>
      <c r="CK1454" s="13"/>
      <c r="CL1454" s="13">
        <f t="shared" si="176"/>
        <v>996911.88</v>
      </c>
      <c r="CN1454" t="s">
        <v>326</v>
      </c>
      <c r="CO1454" t="s">
        <v>213</v>
      </c>
      <c r="CP1454" t="s">
        <v>509</v>
      </c>
      <c r="CQ1454" t="s">
        <v>46</v>
      </c>
      <c r="CR1454" s="18">
        <f t="shared" si="177"/>
        <v>735622.2683080266</v>
      </c>
    </row>
    <row r="1455" spans="1:96" x14ac:dyDescent="0.25">
      <c r="A1455" t="s">
        <v>1631</v>
      </c>
      <c r="B1455" s="11">
        <v>1330</v>
      </c>
      <c r="C1455" t="s">
        <v>832</v>
      </c>
      <c r="D1455" s="21" t="s">
        <v>815</v>
      </c>
      <c r="E1455" s="11" t="s">
        <v>1679</v>
      </c>
      <c r="F1455" s="11" t="s">
        <v>439</v>
      </c>
      <c r="G1455" s="13">
        <v>23323.73441543238</v>
      </c>
      <c r="H1455" s="13">
        <v>27055.531921901558</v>
      </c>
      <c r="I1455" s="14">
        <v>42</v>
      </c>
      <c r="J1455" s="15">
        <v>44037</v>
      </c>
      <c r="K1455" s="15">
        <v>45276</v>
      </c>
      <c r="L1455" s="13">
        <v>996911.88</v>
      </c>
      <c r="M1455" s="13">
        <v>603131.68739999994</v>
      </c>
      <c r="N1455" s="14">
        <v>30775.56</v>
      </c>
      <c r="O1455" s="13"/>
      <c r="P1455" s="13">
        <v>23323.73441543238</v>
      </c>
      <c r="Q1455" s="13">
        <v>23323.73441543238</v>
      </c>
      <c r="R1455" s="13">
        <v>23323.73441543238</v>
      </c>
      <c r="S1455" s="13">
        <v>23323.73441543238</v>
      </c>
      <c r="T1455" s="13">
        <v>23323.73441543238</v>
      </c>
      <c r="U1455" s="13">
        <v>23323.73441543238</v>
      </c>
      <c r="V1455" s="25">
        <v>23323.73441543238</v>
      </c>
      <c r="W1455" s="13"/>
      <c r="X1455" s="57"/>
      <c r="Y1455" s="13"/>
      <c r="Z1455" s="38">
        <v>23323.73441543238</v>
      </c>
      <c r="AA1455" s="38"/>
      <c r="AB1455" s="38"/>
      <c r="AC1455" s="38"/>
      <c r="AD1455" s="38"/>
      <c r="AE1455" s="38"/>
      <c r="AF1455" s="38"/>
      <c r="AG1455" s="38"/>
      <c r="AH1455" s="38"/>
      <c r="AI1455" s="38">
        <v>23323.73441543238</v>
      </c>
      <c r="AJ1455" s="38"/>
      <c r="AK1455" s="38"/>
      <c r="AL1455" s="38">
        <v>23323.73441543238</v>
      </c>
      <c r="AM1455" s="38">
        <v>23323.73441543238</v>
      </c>
      <c r="AN1455" s="38">
        <v>23323.73441543238</v>
      </c>
      <c r="AO1455" s="38">
        <v>23323.73441543238</v>
      </c>
      <c r="AP1455" s="38">
        <v>0</v>
      </c>
      <c r="AQ1455" s="38">
        <v>0</v>
      </c>
      <c r="AR1455" s="38">
        <v>0</v>
      </c>
      <c r="AS1455" s="38">
        <v>0</v>
      </c>
      <c r="AT1455" s="38">
        <v>0</v>
      </c>
      <c r="AU1455" s="38">
        <v>0</v>
      </c>
      <c r="AV1455" s="38">
        <v>0</v>
      </c>
      <c r="AW1455" s="38">
        <v>0</v>
      </c>
      <c r="AX1455" s="38">
        <v>0</v>
      </c>
      <c r="AY1455" s="38">
        <v>0</v>
      </c>
      <c r="AZ1455" s="38">
        <v>0</v>
      </c>
      <c r="BA1455" s="38">
        <v>0</v>
      </c>
      <c r="BB1455" s="38">
        <v>0</v>
      </c>
      <c r="BC1455" s="38">
        <v>0</v>
      </c>
      <c r="BD1455" s="38">
        <v>0</v>
      </c>
      <c r="BE1455" s="38">
        <v>0</v>
      </c>
      <c r="BF1455" s="38">
        <v>0</v>
      </c>
      <c r="BG1455" s="38">
        <v>0</v>
      </c>
      <c r="BH1455" s="38">
        <v>0</v>
      </c>
      <c r="BI1455" s="38">
        <v>0</v>
      </c>
      <c r="BJ1455" s="38">
        <v>0</v>
      </c>
      <c r="BK1455" s="38">
        <v>0</v>
      </c>
      <c r="BL1455" s="38">
        <v>0</v>
      </c>
      <c r="BM1455" s="38">
        <v>0</v>
      </c>
      <c r="BN1455" s="38">
        <v>0</v>
      </c>
      <c r="BO1455" s="38">
        <v>0</v>
      </c>
      <c r="BP1455" s="38"/>
      <c r="BQ1455" s="39"/>
      <c r="BR1455" s="39"/>
      <c r="BS1455" s="39"/>
      <c r="BT1455" s="39"/>
      <c r="BU1455" s="39"/>
      <c r="BV1455" s="39"/>
      <c r="BW1455" s="39"/>
      <c r="BX1455" s="39"/>
      <c r="BY1455" s="39"/>
      <c r="BZ1455" s="39"/>
      <c r="CA1455" s="39"/>
      <c r="CB1455" s="39"/>
      <c r="CF1455" s="18">
        <f t="shared" si="173"/>
        <v>163266.14090802666</v>
      </c>
      <c r="CG1455" s="18">
        <f t="shared" si="171"/>
        <v>-30775.56</v>
      </c>
      <c r="CH1455" s="13">
        <f t="shared" si="172"/>
        <v>132490.58090802666</v>
      </c>
      <c r="CI1455" s="13">
        <f t="shared" si="174"/>
        <v>603131.68739999994</v>
      </c>
      <c r="CJ1455" s="13">
        <f t="shared" si="175"/>
        <v>735622.2683080266</v>
      </c>
      <c r="CK1455" s="13"/>
      <c r="CL1455" s="13">
        <f t="shared" si="176"/>
        <v>996911.88</v>
      </c>
      <c r="CN1455" t="s">
        <v>326</v>
      </c>
      <c r="CO1455" t="s">
        <v>213</v>
      </c>
      <c r="CP1455" t="s">
        <v>509</v>
      </c>
      <c r="CQ1455" t="s">
        <v>46</v>
      </c>
      <c r="CR1455" s="18">
        <f t="shared" si="177"/>
        <v>735622.2683080266</v>
      </c>
    </row>
    <row r="1456" spans="1:96" x14ac:dyDescent="0.25">
      <c r="A1456" t="s">
        <v>1631</v>
      </c>
      <c r="B1456" s="11">
        <v>1330</v>
      </c>
      <c r="C1456" t="s">
        <v>832</v>
      </c>
      <c r="D1456" s="21" t="s">
        <v>815</v>
      </c>
      <c r="E1456" s="11" t="s">
        <v>1680</v>
      </c>
      <c r="F1456" s="11" t="s">
        <v>439</v>
      </c>
      <c r="G1456" s="13">
        <v>23323.73441543238</v>
      </c>
      <c r="H1456" s="13">
        <v>27055.531921901558</v>
      </c>
      <c r="I1456" s="14">
        <v>42</v>
      </c>
      <c r="J1456" s="15">
        <v>44037</v>
      </c>
      <c r="K1456" s="15">
        <v>45276</v>
      </c>
      <c r="L1456" s="13">
        <v>996911.88</v>
      </c>
      <c r="M1456" s="13">
        <v>603131.68739999994</v>
      </c>
      <c r="N1456" s="14">
        <v>30775.56</v>
      </c>
      <c r="O1456" s="13"/>
      <c r="P1456" s="13">
        <v>23323.73441543238</v>
      </c>
      <c r="Q1456" s="13">
        <v>23323.73441543238</v>
      </c>
      <c r="R1456" s="13">
        <v>23323.73441543238</v>
      </c>
      <c r="S1456" s="13">
        <v>23323.73441543238</v>
      </c>
      <c r="T1456" s="13">
        <v>23323.73441543238</v>
      </c>
      <c r="U1456" s="13">
        <v>23323.73441543238</v>
      </c>
      <c r="V1456" s="25">
        <v>23323.73441543238</v>
      </c>
      <c r="W1456" s="13"/>
      <c r="X1456" s="57"/>
      <c r="Y1456" s="13"/>
      <c r="Z1456" s="38">
        <v>23323.73441543238</v>
      </c>
      <c r="AA1456" s="38"/>
      <c r="AB1456" s="38"/>
      <c r="AC1456" s="38"/>
      <c r="AD1456" s="38"/>
      <c r="AE1456" s="38"/>
      <c r="AF1456" s="38"/>
      <c r="AG1456" s="38"/>
      <c r="AH1456" s="38"/>
      <c r="AI1456" s="38">
        <v>23323.73441543238</v>
      </c>
      <c r="AJ1456" s="38"/>
      <c r="AK1456" s="38"/>
      <c r="AL1456" s="38">
        <v>23323.73441543238</v>
      </c>
      <c r="AM1456" s="38">
        <v>23323.73441543238</v>
      </c>
      <c r="AN1456" s="38">
        <v>23323.73441543238</v>
      </c>
      <c r="AO1456" s="38">
        <v>23323.73441543238</v>
      </c>
      <c r="AP1456" s="38">
        <v>0</v>
      </c>
      <c r="AQ1456" s="38">
        <v>0</v>
      </c>
      <c r="AR1456" s="38">
        <v>0</v>
      </c>
      <c r="AS1456" s="38">
        <v>0</v>
      </c>
      <c r="AT1456" s="38">
        <v>0</v>
      </c>
      <c r="AU1456" s="38">
        <v>0</v>
      </c>
      <c r="AV1456" s="38">
        <v>0</v>
      </c>
      <c r="AW1456" s="38">
        <v>0</v>
      </c>
      <c r="AX1456" s="38">
        <v>0</v>
      </c>
      <c r="AY1456" s="38">
        <v>0</v>
      </c>
      <c r="AZ1456" s="38">
        <v>0</v>
      </c>
      <c r="BA1456" s="38">
        <v>0</v>
      </c>
      <c r="BB1456" s="38">
        <v>0</v>
      </c>
      <c r="BC1456" s="38">
        <v>0</v>
      </c>
      <c r="BD1456" s="38">
        <v>0</v>
      </c>
      <c r="BE1456" s="38">
        <v>0</v>
      </c>
      <c r="BF1456" s="38">
        <v>0</v>
      </c>
      <c r="BG1456" s="38">
        <v>0</v>
      </c>
      <c r="BH1456" s="38">
        <v>0</v>
      </c>
      <c r="BI1456" s="38">
        <v>0</v>
      </c>
      <c r="BJ1456" s="38">
        <v>0</v>
      </c>
      <c r="BK1456" s="38">
        <v>0</v>
      </c>
      <c r="BL1456" s="38">
        <v>0</v>
      </c>
      <c r="BM1456" s="38">
        <v>0</v>
      </c>
      <c r="BN1456" s="38">
        <v>0</v>
      </c>
      <c r="BO1456" s="38">
        <v>0</v>
      </c>
      <c r="BP1456" s="38"/>
      <c r="BQ1456" s="39"/>
      <c r="BR1456" s="39"/>
      <c r="BS1456" s="39"/>
      <c r="BT1456" s="39"/>
      <c r="BU1456" s="39"/>
      <c r="BV1456" s="39"/>
      <c r="BW1456" s="39"/>
      <c r="BX1456" s="39"/>
      <c r="BY1456" s="39"/>
      <c r="BZ1456" s="39"/>
      <c r="CA1456" s="39"/>
      <c r="CB1456" s="39"/>
      <c r="CF1456" s="18">
        <f t="shared" si="173"/>
        <v>163266.14090802666</v>
      </c>
      <c r="CG1456" s="18">
        <f t="shared" si="171"/>
        <v>-30775.56</v>
      </c>
      <c r="CH1456" s="13">
        <f t="shared" si="172"/>
        <v>132490.58090802666</v>
      </c>
      <c r="CI1456" s="13">
        <f t="shared" si="174"/>
        <v>603131.68739999994</v>
      </c>
      <c r="CJ1456" s="13">
        <f t="shared" si="175"/>
        <v>735622.2683080266</v>
      </c>
      <c r="CK1456" s="13"/>
      <c r="CL1456" s="13">
        <f t="shared" si="176"/>
        <v>996911.88</v>
      </c>
      <c r="CN1456" t="s">
        <v>326</v>
      </c>
      <c r="CO1456" t="s">
        <v>213</v>
      </c>
      <c r="CP1456" t="s">
        <v>509</v>
      </c>
      <c r="CQ1456" t="s">
        <v>46</v>
      </c>
      <c r="CR1456" s="18">
        <f t="shared" si="177"/>
        <v>735622.2683080266</v>
      </c>
    </row>
    <row r="1457" spans="1:96" x14ac:dyDescent="0.25">
      <c r="A1457" t="s">
        <v>1631</v>
      </c>
      <c r="B1457" s="11">
        <v>1330</v>
      </c>
      <c r="C1457" t="s">
        <v>832</v>
      </c>
      <c r="D1457" s="21" t="s">
        <v>815</v>
      </c>
      <c r="E1457" s="11" t="s">
        <v>1681</v>
      </c>
      <c r="F1457" s="11" t="s">
        <v>439</v>
      </c>
      <c r="G1457" s="13">
        <v>23323.73441543238</v>
      </c>
      <c r="H1457" s="13">
        <v>27055.531921901558</v>
      </c>
      <c r="I1457" s="14">
        <v>42</v>
      </c>
      <c r="J1457" s="15">
        <v>44037</v>
      </c>
      <c r="K1457" s="15">
        <v>45276</v>
      </c>
      <c r="L1457" s="13">
        <v>996911.88</v>
      </c>
      <c r="M1457" s="13">
        <v>603131.68739999994</v>
      </c>
      <c r="N1457" s="14">
        <v>30775.56</v>
      </c>
      <c r="O1457" s="13"/>
      <c r="P1457" s="13">
        <v>23323.73441543238</v>
      </c>
      <c r="Q1457" s="13">
        <v>23323.73441543238</v>
      </c>
      <c r="R1457" s="13">
        <v>23323.73441543238</v>
      </c>
      <c r="S1457" s="13">
        <v>23323.73441543238</v>
      </c>
      <c r="T1457" s="13">
        <v>23323.73441543238</v>
      </c>
      <c r="U1457" s="13">
        <v>23323.73441543238</v>
      </c>
      <c r="V1457" s="25">
        <v>23323.73441543238</v>
      </c>
      <c r="W1457" s="13"/>
      <c r="X1457" s="57"/>
      <c r="Y1457" s="13"/>
      <c r="Z1457" s="38">
        <v>23323.73441543238</v>
      </c>
      <c r="AA1457" s="38"/>
      <c r="AB1457" s="38"/>
      <c r="AC1457" s="38"/>
      <c r="AD1457" s="38"/>
      <c r="AE1457" s="38"/>
      <c r="AF1457" s="38"/>
      <c r="AG1457" s="38"/>
      <c r="AH1457" s="38"/>
      <c r="AI1457" s="38">
        <v>23323.73441543238</v>
      </c>
      <c r="AJ1457" s="38"/>
      <c r="AK1457" s="38"/>
      <c r="AL1457" s="38">
        <v>23323.73441543238</v>
      </c>
      <c r="AM1457" s="38">
        <v>23323.73441543238</v>
      </c>
      <c r="AN1457" s="38">
        <v>23323.73441543238</v>
      </c>
      <c r="AO1457" s="38">
        <v>23323.73441543238</v>
      </c>
      <c r="AP1457" s="38">
        <v>0</v>
      </c>
      <c r="AQ1457" s="38">
        <v>0</v>
      </c>
      <c r="AR1457" s="38">
        <v>0</v>
      </c>
      <c r="AS1457" s="38">
        <v>0</v>
      </c>
      <c r="AT1457" s="38">
        <v>0</v>
      </c>
      <c r="AU1457" s="38">
        <v>0</v>
      </c>
      <c r="AV1457" s="38">
        <v>0</v>
      </c>
      <c r="AW1457" s="38">
        <v>0</v>
      </c>
      <c r="AX1457" s="38">
        <v>0</v>
      </c>
      <c r="AY1457" s="38">
        <v>0</v>
      </c>
      <c r="AZ1457" s="38">
        <v>0</v>
      </c>
      <c r="BA1457" s="38">
        <v>0</v>
      </c>
      <c r="BB1457" s="38">
        <v>0</v>
      </c>
      <c r="BC1457" s="38">
        <v>0</v>
      </c>
      <c r="BD1457" s="38">
        <v>0</v>
      </c>
      <c r="BE1457" s="38">
        <v>0</v>
      </c>
      <c r="BF1457" s="38">
        <v>0</v>
      </c>
      <c r="BG1457" s="38">
        <v>0</v>
      </c>
      <c r="BH1457" s="38">
        <v>0</v>
      </c>
      <c r="BI1457" s="38">
        <v>0</v>
      </c>
      <c r="BJ1457" s="38">
        <v>0</v>
      </c>
      <c r="BK1457" s="38">
        <v>0</v>
      </c>
      <c r="BL1457" s="38">
        <v>0</v>
      </c>
      <c r="BM1457" s="38">
        <v>0</v>
      </c>
      <c r="BN1457" s="38">
        <v>0</v>
      </c>
      <c r="BO1457" s="38">
        <v>0</v>
      </c>
      <c r="BP1457" s="38"/>
      <c r="BQ1457" s="39"/>
      <c r="BR1457" s="39"/>
      <c r="BS1457" s="39"/>
      <c r="BT1457" s="39"/>
      <c r="BU1457" s="39"/>
      <c r="BV1457" s="39"/>
      <c r="BW1457" s="39"/>
      <c r="BX1457" s="39"/>
      <c r="BY1457" s="39"/>
      <c r="BZ1457" s="39"/>
      <c r="CA1457" s="39"/>
      <c r="CB1457" s="39"/>
      <c r="CF1457" s="18">
        <f t="shared" si="173"/>
        <v>163266.14090802666</v>
      </c>
      <c r="CG1457" s="18">
        <f t="shared" si="171"/>
        <v>-30775.56</v>
      </c>
      <c r="CH1457" s="13">
        <f t="shared" si="172"/>
        <v>132490.58090802666</v>
      </c>
      <c r="CI1457" s="13">
        <f t="shared" si="174"/>
        <v>603131.68739999994</v>
      </c>
      <c r="CJ1457" s="13">
        <f t="shared" si="175"/>
        <v>735622.2683080266</v>
      </c>
      <c r="CK1457" s="13"/>
      <c r="CL1457" s="13">
        <f t="shared" si="176"/>
        <v>996911.88</v>
      </c>
      <c r="CN1457" t="s">
        <v>326</v>
      </c>
      <c r="CO1457" t="s">
        <v>213</v>
      </c>
      <c r="CP1457" t="s">
        <v>509</v>
      </c>
      <c r="CQ1457" t="s">
        <v>46</v>
      </c>
      <c r="CR1457" s="18">
        <f t="shared" si="177"/>
        <v>735622.2683080266</v>
      </c>
    </row>
    <row r="1458" spans="1:96" x14ac:dyDescent="0.25">
      <c r="A1458" t="s">
        <v>1631</v>
      </c>
      <c r="B1458" s="11">
        <v>1330</v>
      </c>
      <c r="C1458" t="s">
        <v>832</v>
      </c>
      <c r="D1458" s="21" t="s">
        <v>815</v>
      </c>
      <c r="E1458" s="11" t="s">
        <v>1682</v>
      </c>
      <c r="F1458" s="11" t="s">
        <v>439</v>
      </c>
      <c r="G1458" s="13">
        <v>23323.73441543238</v>
      </c>
      <c r="H1458" s="13">
        <v>27055.531921901558</v>
      </c>
      <c r="I1458" s="14">
        <v>42</v>
      </c>
      <c r="J1458" s="15">
        <v>44037</v>
      </c>
      <c r="K1458" s="15">
        <v>45276</v>
      </c>
      <c r="L1458" s="13">
        <v>996911.88</v>
      </c>
      <c r="M1458" s="13">
        <v>603131.68739999994</v>
      </c>
      <c r="N1458" s="14">
        <v>30775.56</v>
      </c>
      <c r="O1458" s="13"/>
      <c r="P1458" s="13">
        <v>23323.73441543238</v>
      </c>
      <c r="Q1458" s="13">
        <v>23323.73441543238</v>
      </c>
      <c r="R1458" s="13">
        <v>23323.73441543238</v>
      </c>
      <c r="S1458" s="13">
        <v>23323.73441543238</v>
      </c>
      <c r="T1458" s="13">
        <v>23323.73441543238</v>
      </c>
      <c r="U1458" s="13">
        <v>23323.73441543238</v>
      </c>
      <c r="V1458" s="25">
        <v>23323.73441543238</v>
      </c>
      <c r="W1458" s="13"/>
      <c r="X1458" s="57"/>
      <c r="Y1458" s="13"/>
      <c r="Z1458" s="38">
        <v>23323.73441543238</v>
      </c>
      <c r="AA1458" s="38"/>
      <c r="AB1458" s="38"/>
      <c r="AC1458" s="38"/>
      <c r="AD1458" s="38"/>
      <c r="AE1458" s="38"/>
      <c r="AF1458" s="38"/>
      <c r="AG1458" s="38"/>
      <c r="AH1458" s="38"/>
      <c r="AI1458" s="38">
        <v>23323.73441543238</v>
      </c>
      <c r="AJ1458" s="38"/>
      <c r="AK1458" s="38"/>
      <c r="AL1458" s="38">
        <v>23323.73441543238</v>
      </c>
      <c r="AM1458" s="38">
        <v>23323.73441543238</v>
      </c>
      <c r="AN1458" s="38">
        <v>23323.73441543238</v>
      </c>
      <c r="AO1458" s="38">
        <v>23323.73441543238</v>
      </c>
      <c r="AP1458" s="38">
        <v>0</v>
      </c>
      <c r="AQ1458" s="38">
        <v>0</v>
      </c>
      <c r="AR1458" s="38">
        <v>0</v>
      </c>
      <c r="AS1458" s="38">
        <v>0</v>
      </c>
      <c r="AT1458" s="38">
        <v>0</v>
      </c>
      <c r="AU1458" s="38">
        <v>0</v>
      </c>
      <c r="AV1458" s="38">
        <v>0</v>
      </c>
      <c r="AW1458" s="38">
        <v>0</v>
      </c>
      <c r="AX1458" s="38">
        <v>0</v>
      </c>
      <c r="AY1458" s="38">
        <v>0</v>
      </c>
      <c r="AZ1458" s="38">
        <v>0</v>
      </c>
      <c r="BA1458" s="38">
        <v>0</v>
      </c>
      <c r="BB1458" s="38">
        <v>0</v>
      </c>
      <c r="BC1458" s="38">
        <v>0</v>
      </c>
      <c r="BD1458" s="38">
        <v>0</v>
      </c>
      <c r="BE1458" s="38">
        <v>0</v>
      </c>
      <c r="BF1458" s="38">
        <v>0</v>
      </c>
      <c r="BG1458" s="38">
        <v>0</v>
      </c>
      <c r="BH1458" s="38">
        <v>0</v>
      </c>
      <c r="BI1458" s="38">
        <v>0</v>
      </c>
      <c r="BJ1458" s="38">
        <v>0</v>
      </c>
      <c r="BK1458" s="38">
        <v>0</v>
      </c>
      <c r="BL1458" s="38">
        <v>0</v>
      </c>
      <c r="BM1458" s="38">
        <v>0</v>
      </c>
      <c r="BN1458" s="38">
        <v>0</v>
      </c>
      <c r="BO1458" s="38">
        <v>0</v>
      </c>
      <c r="BP1458" s="38"/>
      <c r="BQ1458" s="39"/>
      <c r="BR1458" s="39"/>
      <c r="BS1458" s="39"/>
      <c r="BT1458" s="39"/>
      <c r="BU1458" s="39"/>
      <c r="BV1458" s="39"/>
      <c r="BW1458" s="39"/>
      <c r="BX1458" s="39"/>
      <c r="BY1458" s="39"/>
      <c r="BZ1458" s="39"/>
      <c r="CA1458" s="39"/>
      <c r="CB1458" s="39"/>
      <c r="CF1458" s="18">
        <f t="shared" si="173"/>
        <v>163266.14090802666</v>
      </c>
      <c r="CG1458" s="18">
        <f t="shared" si="171"/>
        <v>-30775.56</v>
      </c>
      <c r="CH1458" s="13">
        <f t="shared" si="172"/>
        <v>132490.58090802666</v>
      </c>
      <c r="CI1458" s="13">
        <f t="shared" si="174"/>
        <v>603131.68739999994</v>
      </c>
      <c r="CJ1458" s="13">
        <f t="shared" si="175"/>
        <v>735622.2683080266</v>
      </c>
      <c r="CK1458" s="13"/>
      <c r="CL1458" s="13">
        <f t="shared" si="176"/>
        <v>996911.88</v>
      </c>
      <c r="CN1458" t="s">
        <v>326</v>
      </c>
      <c r="CO1458" t="s">
        <v>213</v>
      </c>
      <c r="CP1458" t="s">
        <v>509</v>
      </c>
      <c r="CQ1458" t="s">
        <v>46</v>
      </c>
      <c r="CR1458" s="18">
        <f t="shared" si="177"/>
        <v>735622.2683080266</v>
      </c>
    </row>
    <row r="1459" spans="1:96" x14ac:dyDescent="0.25">
      <c r="A1459" t="s">
        <v>1631</v>
      </c>
      <c r="B1459" s="11">
        <v>1330</v>
      </c>
      <c r="C1459" t="s">
        <v>1683</v>
      </c>
      <c r="D1459" s="21" t="s">
        <v>815</v>
      </c>
      <c r="E1459" s="11" t="s">
        <v>1684</v>
      </c>
      <c r="F1459" s="11" t="s">
        <v>439</v>
      </c>
      <c r="G1459" s="13">
        <v>23172.235830134836</v>
      </c>
      <c r="H1459" s="13">
        <v>26879.793562956409</v>
      </c>
      <c r="I1459" s="14">
        <v>42</v>
      </c>
      <c r="J1459" s="15">
        <v>44037</v>
      </c>
      <c r="K1459" s="15">
        <v>45276</v>
      </c>
      <c r="L1459" s="13">
        <v>996991.88</v>
      </c>
      <c r="M1459" s="13">
        <v>603180.08739999996</v>
      </c>
      <c r="N1459" s="13">
        <v>30541.39</v>
      </c>
      <c r="O1459" s="13"/>
      <c r="P1459" s="13">
        <v>23172.235830134836</v>
      </c>
      <c r="Q1459" s="13">
        <v>23172.235830134836</v>
      </c>
      <c r="R1459" s="13">
        <v>23172.235830134836</v>
      </c>
      <c r="S1459" s="13">
        <v>23172.235830134836</v>
      </c>
      <c r="T1459" s="13">
        <v>23172.235830134836</v>
      </c>
      <c r="U1459" s="13">
        <v>23172.235830134836</v>
      </c>
      <c r="V1459" s="25">
        <v>23172.235830134836</v>
      </c>
      <c r="W1459" s="13"/>
      <c r="X1459" s="57"/>
      <c r="Y1459" s="13"/>
      <c r="Z1459" s="38">
        <v>23172.235830134836</v>
      </c>
      <c r="AA1459" s="38"/>
      <c r="AB1459" s="38"/>
      <c r="AC1459" s="38"/>
      <c r="AD1459" s="38"/>
      <c r="AE1459" s="38"/>
      <c r="AF1459" s="38"/>
      <c r="AG1459" s="38"/>
      <c r="AH1459" s="38"/>
      <c r="AI1459" s="38">
        <v>23172.235830134836</v>
      </c>
      <c r="AJ1459" s="38"/>
      <c r="AK1459" s="38"/>
      <c r="AL1459" s="38">
        <v>23172.235830134836</v>
      </c>
      <c r="AM1459" s="38">
        <v>23172.235830134836</v>
      </c>
      <c r="AN1459" s="38">
        <v>23172.235830134836</v>
      </c>
      <c r="AO1459" s="38">
        <v>23172.235830134836</v>
      </c>
      <c r="AP1459" s="38">
        <v>0</v>
      </c>
      <c r="AQ1459" s="38">
        <v>0</v>
      </c>
      <c r="AR1459" s="38">
        <v>0</v>
      </c>
      <c r="AS1459" s="38">
        <v>0</v>
      </c>
      <c r="AT1459" s="38">
        <v>0</v>
      </c>
      <c r="AU1459" s="38">
        <v>0</v>
      </c>
      <c r="AV1459" s="38">
        <v>0</v>
      </c>
      <c r="AW1459" s="38">
        <v>0</v>
      </c>
      <c r="AX1459" s="38">
        <v>0</v>
      </c>
      <c r="AY1459" s="38">
        <v>0</v>
      </c>
      <c r="AZ1459" s="38">
        <v>0</v>
      </c>
      <c r="BA1459" s="38">
        <v>0</v>
      </c>
      <c r="BB1459" s="38">
        <v>0</v>
      </c>
      <c r="BC1459" s="38">
        <v>0</v>
      </c>
      <c r="BD1459" s="38">
        <v>0</v>
      </c>
      <c r="BE1459" s="38">
        <v>0</v>
      </c>
      <c r="BF1459" s="38">
        <v>0</v>
      </c>
      <c r="BG1459" s="38">
        <v>0</v>
      </c>
      <c r="BH1459" s="38">
        <v>0</v>
      </c>
      <c r="BI1459" s="38">
        <v>0</v>
      </c>
      <c r="BJ1459" s="38">
        <v>0</v>
      </c>
      <c r="BK1459" s="38">
        <v>0</v>
      </c>
      <c r="BL1459" s="38">
        <v>0</v>
      </c>
      <c r="BM1459" s="38">
        <v>0</v>
      </c>
      <c r="BN1459" s="38">
        <v>0</v>
      </c>
      <c r="BO1459" s="38">
        <v>0</v>
      </c>
      <c r="BP1459" s="38"/>
      <c r="BQ1459" s="39"/>
      <c r="BR1459" s="39"/>
      <c r="BS1459" s="39"/>
      <c r="BT1459" s="39"/>
      <c r="BU1459" s="39"/>
      <c r="BV1459" s="39"/>
      <c r="BW1459" s="39"/>
      <c r="BX1459" s="39"/>
      <c r="BY1459" s="39"/>
      <c r="BZ1459" s="39"/>
      <c r="CA1459" s="39"/>
      <c r="CB1459" s="39"/>
      <c r="CF1459" s="18">
        <f t="shared" si="173"/>
        <v>162205.65081094383</v>
      </c>
      <c r="CG1459" s="18">
        <f t="shared" si="171"/>
        <v>-30541.39</v>
      </c>
      <c r="CH1459" s="13">
        <f t="shared" si="172"/>
        <v>131664.26081094384</v>
      </c>
      <c r="CI1459" s="13">
        <f t="shared" si="174"/>
        <v>603180.08739999996</v>
      </c>
      <c r="CJ1459" s="13">
        <f t="shared" si="175"/>
        <v>734844.34821094386</v>
      </c>
      <c r="CK1459" s="13"/>
      <c r="CL1459" s="13">
        <f t="shared" si="176"/>
        <v>996991.88</v>
      </c>
      <c r="CN1459" t="s">
        <v>326</v>
      </c>
      <c r="CO1459" t="s">
        <v>213</v>
      </c>
      <c r="CP1459" t="s">
        <v>509</v>
      </c>
      <c r="CQ1459" t="s">
        <v>46</v>
      </c>
      <c r="CR1459" s="18">
        <f t="shared" si="177"/>
        <v>734844.34821094386</v>
      </c>
    </row>
    <row r="1460" spans="1:96" x14ac:dyDescent="0.25">
      <c r="A1460" t="s">
        <v>1631</v>
      </c>
      <c r="B1460" s="11">
        <v>1330</v>
      </c>
      <c r="C1460" t="s">
        <v>1683</v>
      </c>
      <c r="D1460" s="21" t="s">
        <v>815</v>
      </c>
      <c r="E1460" s="11" t="s">
        <v>1685</v>
      </c>
      <c r="F1460" s="11" t="s">
        <v>439</v>
      </c>
      <c r="G1460" s="13">
        <v>23172.235830134836</v>
      </c>
      <c r="H1460" s="13">
        <v>26879.793562956409</v>
      </c>
      <c r="I1460" s="14">
        <v>42</v>
      </c>
      <c r="J1460" s="15">
        <v>44037</v>
      </c>
      <c r="K1460" s="15">
        <v>45276</v>
      </c>
      <c r="L1460" s="13">
        <v>996991.88</v>
      </c>
      <c r="M1460" s="13">
        <v>603180.08739999996</v>
      </c>
      <c r="N1460" s="13">
        <v>30541.39</v>
      </c>
      <c r="O1460" s="13"/>
      <c r="P1460" s="13">
        <v>23172.235830134836</v>
      </c>
      <c r="Q1460" s="13">
        <v>23172.235830134836</v>
      </c>
      <c r="R1460" s="13">
        <v>23172.235830134836</v>
      </c>
      <c r="S1460" s="13">
        <v>23172.235830134836</v>
      </c>
      <c r="T1460" s="13">
        <v>23172.235830134836</v>
      </c>
      <c r="U1460" s="13">
        <v>23172.235830134836</v>
      </c>
      <c r="V1460" s="25">
        <v>23172.235830134836</v>
      </c>
      <c r="W1460" s="13"/>
      <c r="X1460" s="57"/>
      <c r="Y1460" s="13"/>
      <c r="Z1460" s="38">
        <v>23172.235830134836</v>
      </c>
      <c r="AA1460" s="38"/>
      <c r="AB1460" s="38"/>
      <c r="AC1460" s="38"/>
      <c r="AD1460" s="38"/>
      <c r="AE1460" s="38"/>
      <c r="AF1460" s="38"/>
      <c r="AG1460" s="38"/>
      <c r="AH1460" s="38"/>
      <c r="AI1460" s="38">
        <v>23172.235830134836</v>
      </c>
      <c r="AJ1460" s="38"/>
      <c r="AK1460" s="38"/>
      <c r="AL1460" s="38">
        <v>23172.235830134836</v>
      </c>
      <c r="AM1460" s="38">
        <v>23172.235830134836</v>
      </c>
      <c r="AN1460" s="38">
        <v>23172.235830134836</v>
      </c>
      <c r="AO1460" s="38">
        <v>23172.235830134836</v>
      </c>
      <c r="AP1460" s="38">
        <v>0</v>
      </c>
      <c r="AQ1460" s="38">
        <v>0</v>
      </c>
      <c r="AR1460" s="38">
        <v>0</v>
      </c>
      <c r="AS1460" s="38">
        <v>0</v>
      </c>
      <c r="AT1460" s="38">
        <v>0</v>
      </c>
      <c r="AU1460" s="38">
        <v>0</v>
      </c>
      <c r="AV1460" s="38">
        <v>0</v>
      </c>
      <c r="AW1460" s="38">
        <v>0</v>
      </c>
      <c r="AX1460" s="38">
        <v>0</v>
      </c>
      <c r="AY1460" s="38">
        <v>0</v>
      </c>
      <c r="AZ1460" s="38">
        <v>0</v>
      </c>
      <c r="BA1460" s="38">
        <v>0</v>
      </c>
      <c r="BB1460" s="38">
        <v>0</v>
      </c>
      <c r="BC1460" s="38">
        <v>0</v>
      </c>
      <c r="BD1460" s="38">
        <v>0</v>
      </c>
      <c r="BE1460" s="38">
        <v>0</v>
      </c>
      <c r="BF1460" s="38">
        <v>0</v>
      </c>
      <c r="BG1460" s="38">
        <v>0</v>
      </c>
      <c r="BH1460" s="38">
        <v>0</v>
      </c>
      <c r="BI1460" s="38">
        <v>0</v>
      </c>
      <c r="BJ1460" s="38">
        <v>0</v>
      </c>
      <c r="BK1460" s="38">
        <v>0</v>
      </c>
      <c r="BL1460" s="38">
        <v>0</v>
      </c>
      <c r="BM1460" s="38">
        <v>0</v>
      </c>
      <c r="BN1460" s="38">
        <v>0</v>
      </c>
      <c r="BO1460" s="38">
        <v>0</v>
      </c>
      <c r="BP1460" s="38"/>
      <c r="BQ1460" s="39"/>
      <c r="BR1460" s="39"/>
      <c r="BS1460" s="39"/>
      <c r="BT1460" s="39"/>
      <c r="BU1460" s="39"/>
      <c r="BV1460" s="39"/>
      <c r="BW1460" s="39"/>
      <c r="BX1460" s="39"/>
      <c r="BY1460" s="39"/>
      <c r="BZ1460" s="39"/>
      <c r="CA1460" s="39"/>
      <c r="CB1460" s="39"/>
      <c r="CF1460" s="18">
        <f t="shared" si="173"/>
        <v>162205.65081094383</v>
      </c>
      <c r="CG1460" s="18">
        <f t="shared" si="171"/>
        <v>-30541.39</v>
      </c>
      <c r="CH1460" s="13">
        <f t="shared" si="172"/>
        <v>131664.26081094384</v>
      </c>
      <c r="CI1460" s="13">
        <f t="shared" si="174"/>
        <v>603180.08739999996</v>
      </c>
      <c r="CJ1460" s="13">
        <f t="shared" si="175"/>
        <v>734844.34821094386</v>
      </c>
      <c r="CK1460" s="13"/>
      <c r="CL1460" s="13">
        <f t="shared" si="176"/>
        <v>996991.88</v>
      </c>
      <c r="CN1460" t="s">
        <v>326</v>
      </c>
      <c r="CO1460" t="s">
        <v>213</v>
      </c>
      <c r="CP1460" t="s">
        <v>509</v>
      </c>
      <c r="CQ1460" t="s">
        <v>46</v>
      </c>
      <c r="CR1460" s="18">
        <f t="shared" si="177"/>
        <v>734844.34821094386</v>
      </c>
    </row>
    <row r="1461" spans="1:96" x14ac:dyDescent="0.25">
      <c r="A1461" t="s">
        <v>1631</v>
      </c>
      <c r="B1461" s="11">
        <v>1330</v>
      </c>
      <c r="C1461" t="s">
        <v>1683</v>
      </c>
      <c r="D1461" s="21" t="s">
        <v>815</v>
      </c>
      <c r="E1461" s="11" t="s">
        <v>1686</v>
      </c>
      <c r="F1461" s="11" t="s">
        <v>439</v>
      </c>
      <c r="G1461" s="13">
        <v>23172.235830134836</v>
      </c>
      <c r="H1461" s="13">
        <v>26879.793562956409</v>
      </c>
      <c r="I1461" s="14">
        <v>42</v>
      </c>
      <c r="J1461" s="15">
        <v>44037</v>
      </c>
      <c r="K1461" s="15">
        <v>45276</v>
      </c>
      <c r="L1461" s="13">
        <v>996991.88</v>
      </c>
      <c r="M1461" s="13">
        <v>603180.08739999996</v>
      </c>
      <c r="N1461" s="13">
        <v>30541.39</v>
      </c>
      <c r="O1461" s="13"/>
      <c r="P1461" s="13">
        <v>23172.235830134836</v>
      </c>
      <c r="Q1461" s="13">
        <v>23172.235830134836</v>
      </c>
      <c r="R1461" s="13">
        <v>23172.235830134836</v>
      </c>
      <c r="S1461" s="13">
        <v>23172.235830134836</v>
      </c>
      <c r="T1461" s="13">
        <v>23172.235830134836</v>
      </c>
      <c r="U1461" s="13">
        <v>23172.235830134836</v>
      </c>
      <c r="V1461" s="25">
        <v>23172.235830134836</v>
      </c>
      <c r="W1461" s="13"/>
      <c r="X1461" s="57"/>
      <c r="Y1461" s="13"/>
      <c r="Z1461" s="38">
        <v>23172.235830134836</v>
      </c>
      <c r="AA1461" s="38"/>
      <c r="AB1461" s="38"/>
      <c r="AC1461" s="38"/>
      <c r="AD1461" s="38"/>
      <c r="AE1461" s="38"/>
      <c r="AF1461" s="38"/>
      <c r="AG1461" s="38"/>
      <c r="AH1461" s="38"/>
      <c r="AI1461" s="38">
        <v>23172.235830134836</v>
      </c>
      <c r="AJ1461" s="38"/>
      <c r="AK1461" s="38"/>
      <c r="AL1461" s="38">
        <v>23172.235830134836</v>
      </c>
      <c r="AM1461" s="38">
        <v>23172.235830134836</v>
      </c>
      <c r="AN1461" s="38">
        <v>23172.235830134836</v>
      </c>
      <c r="AO1461" s="38">
        <v>23172.235830134836</v>
      </c>
      <c r="AP1461" s="38">
        <v>0</v>
      </c>
      <c r="AQ1461" s="38">
        <v>0</v>
      </c>
      <c r="AR1461" s="38">
        <v>0</v>
      </c>
      <c r="AS1461" s="38">
        <v>0</v>
      </c>
      <c r="AT1461" s="38">
        <v>0</v>
      </c>
      <c r="AU1461" s="38">
        <v>0</v>
      </c>
      <c r="AV1461" s="38">
        <v>0</v>
      </c>
      <c r="AW1461" s="38">
        <v>0</v>
      </c>
      <c r="AX1461" s="38">
        <v>0</v>
      </c>
      <c r="AY1461" s="38">
        <v>0</v>
      </c>
      <c r="AZ1461" s="38">
        <v>0</v>
      </c>
      <c r="BA1461" s="38">
        <v>0</v>
      </c>
      <c r="BB1461" s="38">
        <v>0</v>
      </c>
      <c r="BC1461" s="38">
        <v>0</v>
      </c>
      <c r="BD1461" s="38">
        <v>0</v>
      </c>
      <c r="BE1461" s="38">
        <v>0</v>
      </c>
      <c r="BF1461" s="38">
        <v>0</v>
      </c>
      <c r="BG1461" s="38">
        <v>0</v>
      </c>
      <c r="BH1461" s="38">
        <v>0</v>
      </c>
      <c r="BI1461" s="38">
        <v>0</v>
      </c>
      <c r="BJ1461" s="38">
        <v>0</v>
      </c>
      <c r="BK1461" s="38">
        <v>0</v>
      </c>
      <c r="BL1461" s="38">
        <v>0</v>
      </c>
      <c r="BM1461" s="38">
        <v>0</v>
      </c>
      <c r="BN1461" s="38">
        <v>0</v>
      </c>
      <c r="BO1461" s="38">
        <v>0</v>
      </c>
      <c r="BP1461" s="38"/>
      <c r="BQ1461" s="39"/>
      <c r="BR1461" s="39"/>
      <c r="BS1461" s="39"/>
      <c r="BT1461" s="39"/>
      <c r="BU1461" s="39"/>
      <c r="BV1461" s="39"/>
      <c r="BW1461" s="39"/>
      <c r="BX1461" s="39"/>
      <c r="BY1461" s="39"/>
      <c r="BZ1461" s="39"/>
      <c r="CA1461" s="39"/>
      <c r="CB1461" s="39"/>
      <c r="CF1461" s="18">
        <f t="shared" si="173"/>
        <v>162205.65081094383</v>
      </c>
      <c r="CG1461" s="18">
        <f t="shared" si="171"/>
        <v>-30541.39</v>
      </c>
      <c r="CH1461" s="13">
        <f t="shared" si="172"/>
        <v>131664.26081094384</v>
      </c>
      <c r="CI1461" s="13">
        <f t="shared" si="174"/>
        <v>603180.08739999996</v>
      </c>
      <c r="CJ1461" s="13">
        <f t="shared" si="175"/>
        <v>734844.34821094386</v>
      </c>
      <c r="CK1461" s="13"/>
      <c r="CL1461" s="13">
        <f t="shared" si="176"/>
        <v>996991.88</v>
      </c>
      <c r="CN1461" t="s">
        <v>326</v>
      </c>
      <c r="CO1461" t="s">
        <v>213</v>
      </c>
      <c r="CP1461" t="s">
        <v>509</v>
      </c>
      <c r="CQ1461" t="s">
        <v>46</v>
      </c>
      <c r="CR1461" s="18">
        <f t="shared" si="177"/>
        <v>734844.34821094386</v>
      </c>
    </row>
    <row r="1462" spans="1:96" x14ac:dyDescent="0.25">
      <c r="A1462" t="s">
        <v>1631</v>
      </c>
      <c r="B1462" s="11">
        <v>1330</v>
      </c>
      <c r="C1462" t="s">
        <v>1683</v>
      </c>
      <c r="D1462" s="21" t="s">
        <v>815</v>
      </c>
      <c r="E1462" s="11" t="s">
        <v>1687</v>
      </c>
      <c r="F1462" s="11" t="s">
        <v>439</v>
      </c>
      <c r="G1462" s="13">
        <v>23172.235830134836</v>
      </c>
      <c r="H1462" s="13">
        <v>26879.793562956409</v>
      </c>
      <c r="I1462" s="14">
        <v>42</v>
      </c>
      <c r="J1462" s="15">
        <v>44037</v>
      </c>
      <c r="K1462" s="15">
        <v>45276</v>
      </c>
      <c r="L1462" s="13">
        <v>996991.88</v>
      </c>
      <c r="M1462" s="13">
        <v>603180.08739999996</v>
      </c>
      <c r="N1462" s="13">
        <v>30541.39</v>
      </c>
      <c r="O1462" s="13"/>
      <c r="P1462" s="13">
        <v>23172.235830134836</v>
      </c>
      <c r="Q1462" s="13">
        <v>23172.235830134836</v>
      </c>
      <c r="R1462" s="13">
        <v>23172.235830134836</v>
      </c>
      <c r="S1462" s="13">
        <v>23172.235830134836</v>
      </c>
      <c r="T1462" s="13">
        <v>23172.235830134836</v>
      </c>
      <c r="U1462" s="13">
        <v>23172.235830134836</v>
      </c>
      <c r="V1462" s="25">
        <v>23172.235830134836</v>
      </c>
      <c r="W1462" s="13"/>
      <c r="X1462" s="57"/>
      <c r="Y1462" s="13"/>
      <c r="Z1462" s="38">
        <v>23172.235830134836</v>
      </c>
      <c r="AA1462" s="38"/>
      <c r="AB1462" s="38"/>
      <c r="AC1462" s="38"/>
      <c r="AD1462" s="38"/>
      <c r="AE1462" s="38"/>
      <c r="AF1462" s="38"/>
      <c r="AG1462" s="38"/>
      <c r="AH1462" s="38"/>
      <c r="AI1462" s="38">
        <v>23172.235830134836</v>
      </c>
      <c r="AJ1462" s="38"/>
      <c r="AK1462" s="38"/>
      <c r="AL1462" s="38">
        <v>23172.235830134836</v>
      </c>
      <c r="AM1462" s="38">
        <v>23172.235830134836</v>
      </c>
      <c r="AN1462" s="38">
        <v>23172.235830134836</v>
      </c>
      <c r="AO1462" s="38">
        <v>23172.235830134836</v>
      </c>
      <c r="AP1462" s="38">
        <v>0</v>
      </c>
      <c r="AQ1462" s="38">
        <v>0</v>
      </c>
      <c r="AR1462" s="38">
        <v>0</v>
      </c>
      <c r="AS1462" s="38">
        <v>0</v>
      </c>
      <c r="AT1462" s="38">
        <v>0</v>
      </c>
      <c r="AU1462" s="38">
        <v>0</v>
      </c>
      <c r="AV1462" s="38">
        <v>0</v>
      </c>
      <c r="AW1462" s="38">
        <v>0</v>
      </c>
      <c r="AX1462" s="38">
        <v>0</v>
      </c>
      <c r="AY1462" s="38">
        <v>0</v>
      </c>
      <c r="AZ1462" s="38">
        <v>0</v>
      </c>
      <c r="BA1462" s="38">
        <v>0</v>
      </c>
      <c r="BB1462" s="38">
        <v>0</v>
      </c>
      <c r="BC1462" s="38">
        <v>0</v>
      </c>
      <c r="BD1462" s="38">
        <v>0</v>
      </c>
      <c r="BE1462" s="38">
        <v>0</v>
      </c>
      <c r="BF1462" s="38">
        <v>0</v>
      </c>
      <c r="BG1462" s="38">
        <v>0</v>
      </c>
      <c r="BH1462" s="38">
        <v>0</v>
      </c>
      <c r="BI1462" s="38">
        <v>0</v>
      </c>
      <c r="BJ1462" s="38">
        <v>0</v>
      </c>
      <c r="BK1462" s="38">
        <v>0</v>
      </c>
      <c r="BL1462" s="38">
        <v>0</v>
      </c>
      <c r="BM1462" s="38">
        <v>0</v>
      </c>
      <c r="BN1462" s="38">
        <v>0</v>
      </c>
      <c r="BO1462" s="38">
        <v>0</v>
      </c>
      <c r="BP1462" s="38"/>
      <c r="BQ1462" s="39"/>
      <c r="BR1462" s="39"/>
      <c r="BS1462" s="39"/>
      <c r="BT1462" s="39"/>
      <c r="BU1462" s="39"/>
      <c r="BV1462" s="39"/>
      <c r="BW1462" s="39"/>
      <c r="BX1462" s="39"/>
      <c r="BY1462" s="39"/>
      <c r="BZ1462" s="39"/>
      <c r="CA1462" s="39"/>
      <c r="CB1462" s="39"/>
      <c r="CF1462" s="18">
        <f t="shared" si="173"/>
        <v>162205.65081094383</v>
      </c>
      <c r="CG1462" s="18">
        <f t="shared" ref="CG1462:CG1525" si="178">-N1462</f>
        <v>-30541.39</v>
      </c>
      <c r="CH1462" s="13">
        <f t="shared" si="172"/>
        <v>131664.26081094384</v>
      </c>
      <c r="CI1462" s="13">
        <f t="shared" si="174"/>
        <v>603180.08739999996</v>
      </c>
      <c r="CJ1462" s="13">
        <f t="shared" si="175"/>
        <v>734844.34821094386</v>
      </c>
      <c r="CK1462" s="13"/>
      <c r="CL1462" s="13">
        <f t="shared" si="176"/>
        <v>996991.88</v>
      </c>
      <c r="CN1462" t="s">
        <v>326</v>
      </c>
      <c r="CO1462" t="s">
        <v>213</v>
      </c>
      <c r="CP1462" t="s">
        <v>509</v>
      </c>
      <c r="CQ1462" t="s">
        <v>46</v>
      </c>
      <c r="CR1462" s="18">
        <f t="shared" si="177"/>
        <v>734844.34821094386</v>
      </c>
    </row>
    <row r="1463" spans="1:96" x14ac:dyDescent="0.25">
      <c r="A1463" t="s">
        <v>1631</v>
      </c>
      <c r="B1463" s="11">
        <v>1330</v>
      </c>
      <c r="C1463" t="s">
        <v>855</v>
      </c>
      <c r="D1463" s="21" t="s">
        <v>815</v>
      </c>
      <c r="E1463" s="11" t="s">
        <v>1688</v>
      </c>
      <c r="F1463" s="11" t="s">
        <v>439</v>
      </c>
      <c r="G1463" s="13">
        <v>29091.782464855925</v>
      </c>
      <c r="H1463" s="13">
        <v>33746.467659232869</v>
      </c>
      <c r="I1463" s="14">
        <v>42</v>
      </c>
      <c r="J1463" s="15">
        <v>44037</v>
      </c>
      <c r="K1463" s="15">
        <v>45276</v>
      </c>
      <c r="L1463" s="13">
        <v>996911.88</v>
      </c>
      <c r="M1463" s="13">
        <v>603131.68739999994</v>
      </c>
      <c r="N1463" s="13">
        <v>30541.390000000003</v>
      </c>
      <c r="O1463" s="13"/>
      <c r="P1463" s="13">
        <v>29091.782464855925</v>
      </c>
      <c r="Q1463" s="13">
        <v>29091.782464855925</v>
      </c>
      <c r="R1463" s="13">
        <v>29091.782464855925</v>
      </c>
      <c r="S1463" s="13">
        <v>29091.782464855925</v>
      </c>
      <c r="T1463" s="13">
        <v>29091.782464855925</v>
      </c>
      <c r="U1463" s="13">
        <v>29091.782464855925</v>
      </c>
      <c r="V1463" s="25">
        <v>29091.782464855925</v>
      </c>
      <c r="W1463" s="13"/>
      <c r="X1463" s="57"/>
      <c r="Y1463" s="13"/>
      <c r="Z1463" s="38">
        <v>29091.782464855925</v>
      </c>
      <c r="AA1463" s="38"/>
      <c r="AB1463" s="38"/>
      <c r="AC1463" s="38"/>
      <c r="AD1463" s="38"/>
      <c r="AE1463" s="38"/>
      <c r="AF1463" s="38"/>
      <c r="AG1463" s="38"/>
      <c r="AH1463" s="38"/>
      <c r="AI1463" s="38">
        <v>29091.782464855925</v>
      </c>
      <c r="AJ1463" s="38"/>
      <c r="AK1463" s="38"/>
      <c r="AL1463" s="38">
        <v>29091.782464855925</v>
      </c>
      <c r="AM1463" s="38">
        <v>29091.782464855925</v>
      </c>
      <c r="AN1463" s="38">
        <v>29091.782464855925</v>
      </c>
      <c r="AO1463" s="38">
        <v>29091.782464855925</v>
      </c>
      <c r="AP1463" s="38">
        <v>0</v>
      </c>
      <c r="AQ1463" s="38">
        <v>0</v>
      </c>
      <c r="AR1463" s="38">
        <v>0</v>
      </c>
      <c r="AS1463" s="38">
        <v>0</v>
      </c>
      <c r="AT1463" s="38">
        <v>0</v>
      </c>
      <c r="AU1463" s="38">
        <v>0</v>
      </c>
      <c r="AV1463" s="38">
        <v>0</v>
      </c>
      <c r="AW1463" s="38">
        <v>0</v>
      </c>
      <c r="AX1463" s="38">
        <v>0</v>
      </c>
      <c r="AY1463" s="38">
        <v>0</v>
      </c>
      <c r="AZ1463" s="38">
        <v>0</v>
      </c>
      <c r="BA1463" s="38">
        <v>0</v>
      </c>
      <c r="BB1463" s="38">
        <v>0</v>
      </c>
      <c r="BC1463" s="38">
        <v>0</v>
      </c>
      <c r="BD1463" s="38">
        <v>0</v>
      </c>
      <c r="BE1463" s="38">
        <v>0</v>
      </c>
      <c r="BF1463" s="38">
        <v>0</v>
      </c>
      <c r="BG1463" s="38">
        <v>0</v>
      </c>
      <c r="BH1463" s="38">
        <v>0</v>
      </c>
      <c r="BI1463" s="38">
        <v>0</v>
      </c>
      <c r="BJ1463" s="38">
        <v>0</v>
      </c>
      <c r="BK1463" s="38">
        <v>0</v>
      </c>
      <c r="BL1463" s="38">
        <v>0</v>
      </c>
      <c r="BM1463" s="38">
        <v>0</v>
      </c>
      <c r="BN1463" s="38">
        <v>0</v>
      </c>
      <c r="BO1463" s="38">
        <v>0</v>
      </c>
      <c r="BP1463" s="38"/>
      <c r="BQ1463" s="39"/>
      <c r="BR1463" s="39"/>
      <c r="BS1463" s="39"/>
      <c r="BT1463" s="39"/>
      <c r="BU1463" s="39"/>
      <c r="BV1463" s="39"/>
      <c r="BW1463" s="39"/>
      <c r="BX1463" s="39"/>
      <c r="BY1463" s="39"/>
      <c r="BZ1463" s="39"/>
      <c r="CA1463" s="39"/>
      <c r="CB1463" s="39"/>
      <c r="CF1463" s="18">
        <f t="shared" si="173"/>
        <v>203642.4772539915</v>
      </c>
      <c r="CG1463" s="18">
        <f t="shared" si="178"/>
        <v>-30541.390000000003</v>
      </c>
      <c r="CH1463" s="13">
        <f t="shared" si="172"/>
        <v>173101.08725399149</v>
      </c>
      <c r="CI1463" s="13">
        <f t="shared" si="174"/>
        <v>603131.68739999994</v>
      </c>
      <c r="CJ1463" s="13">
        <f t="shared" si="175"/>
        <v>776232.77465399145</v>
      </c>
      <c r="CK1463" s="13"/>
      <c r="CL1463" s="13">
        <f t="shared" si="176"/>
        <v>996911.88</v>
      </c>
      <c r="CN1463" t="s">
        <v>326</v>
      </c>
      <c r="CO1463" t="s">
        <v>213</v>
      </c>
      <c r="CP1463" t="s">
        <v>509</v>
      </c>
      <c r="CQ1463" t="s">
        <v>46</v>
      </c>
      <c r="CR1463" s="18">
        <f t="shared" si="177"/>
        <v>776232.77465399145</v>
      </c>
    </row>
    <row r="1464" spans="1:96" x14ac:dyDescent="0.25">
      <c r="A1464" t="s">
        <v>1631</v>
      </c>
      <c r="B1464" s="11">
        <v>1330</v>
      </c>
      <c r="C1464" t="s">
        <v>855</v>
      </c>
      <c r="D1464" s="21" t="s">
        <v>815</v>
      </c>
      <c r="E1464" s="54" t="s">
        <v>1689</v>
      </c>
      <c r="F1464" s="11" t="s">
        <v>439</v>
      </c>
      <c r="G1464" s="13">
        <v>29091.782464855925</v>
      </c>
      <c r="H1464" s="13">
        <v>33746.467659232869</v>
      </c>
      <c r="I1464" s="14">
        <v>42</v>
      </c>
      <c r="J1464" s="15">
        <v>44037</v>
      </c>
      <c r="K1464" s="15">
        <v>45276</v>
      </c>
      <c r="L1464" s="13">
        <v>996911.88</v>
      </c>
      <c r="M1464" s="13"/>
      <c r="N1464" s="13"/>
      <c r="O1464" s="13"/>
      <c r="P1464" s="13">
        <v>29091.782464855925</v>
      </c>
      <c r="Q1464" s="13">
        <v>29091.782464855925</v>
      </c>
      <c r="R1464" s="13">
        <v>29091.782464855925</v>
      </c>
      <c r="S1464" s="13">
        <v>29091.782464855925</v>
      </c>
      <c r="T1464" s="13">
        <v>29091.782464855925</v>
      </c>
      <c r="U1464" s="13">
        <v>29091.782464855925</v>
      </c>
      <c r="V1464" s="25">
        <v>29091.782464855925</v>
      </c>
      <c r="W1464" s="13"/>
      <c r="X1464" s="57"/>
      <c r="Y1464" s="13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  <c r="AM1464" s="38"/>
      <c r="AN1464" s="38"/>
      <c r="AO1464" s="38"/>
      <c r="AP1464" s="38"/>
      <c r="AQ1464" s="38"/>
      <c r="AR1464" s="38"/>
      <c r="AS1464" s="38"/>
      <c r="AT1464" s="38"/>
      <c r="AU1464" s="38"/>
      <c r="AV1464" s="38"/>
      <c r="AW1464" s="38"/>
      <c r="AX1464" s="38"/>
      <c r="AY1464" s="38"/>
      <c r="AZ1464" s="38"/>
      <c r="BA1464" s="38"/>
      <c r="BB1464" s="38"/>
      <c r="BC1464" s="38"/>
      <c r="BD1464" s="38"/>
      <c r="BE1464" s="38"/>
      <c r="BF1464" s="38"/>
      <c r="BG1464" s="38"/>
      <c r="BH1464" s="38"/>
      <c r="BI1464" s="38"/>
      <c r="BJ1464" s="38"/>
      <c r="BK1464" s="38"/>
      <c r="BL1464" s="38"/>
      <c r="BM1464" s="38"/>
      <c r="BN1464" s="38"/>
      <c r="BO1464" s="38"/>
      <c r="BP1464" s="38"/>
      <c r="BQ1464" s="39"/>
      <c r="BR1464" s="39"/>
      <c r="BS1464" s="39"/>
      <c r="BT1464" s="39"/>
      <c r="BU1464" s="39"/>
      <c r="BV1464" s="39"/>
      <c r="BW1464" s="39"/>
      <c r="BX1464" s="39"/>
      <c r="BY1464" s="39"/>
      <c r="BZ1464" s="39"/>
      <c r="CA1464" s="39"/>
      <c r="CB1464" s="39"/>
      <c r="CF1464" s="18">
        <f t="shared" si="173"/>
        <v>29091.782464855925</v>
      </c>
      <c r="CG1464" s="18">
        <f t="shared" si="178"/>
        <v>0</v>
      </c>
      <c r="CH1464" s="13">
        <f t="shared" si="172"/>
        <v>29091.782464855925</v>
      </c>
      <c r="CI1464" s="13">
        <f t="shared" si="174"/>
        <v>0</v>
      </c>
      <c r="CJ1464" s="13">
        <f t="shared" si="175"/>
        <v>29091.782464855925</v>
      </c>
      <c r="CK1464" s="13"/>
      <c r="CL1464" s="13">
        <f t="shared" si="176"/>
        <v>996911.88</v>
      </c>
      <c r="CN1464" t="s">
        <v>326</v>
      </c>
      <c r="CO1464" t="s">
        <v>213</v>
      </c>
      <c r="CP1464" t="s">
        <v>509</v>
      </c>
      <c r="CQ1464" t="s">
        <v>46</v>
      </c>
      <c r="CR1464" s="18">
        <f t="shared" si="177"/>
        <v>29091.782464855925</v>
      </c>
    </row>
    <row r="1465" spans="1:96" x14ac:dyDescent="0.25">
      <c r="A1465" t="s">
        <v>1631</v>
      </c>
      <c r="B1465" s="11">
        <v>1330</v>
      </c>
      <c r="C1465" t="s">
        <v>853</v>
      </c>
      <c r="D1465" s="21" t="s">
        <v>815</v>
      </c>
      <c r="E1465" s="11" t="s">
        <v>1690</v>
      </c>
      <c r="F1465" s="11" t="s">
        <v>439</v>
      </c>
      <c r="G1465" s="13">
        <v>23830.130448579901</v>
      </c>
      <c r="H1465" s="13">
        <v>27642.951320352684</v>
      </c>
      <c r="I1465" s="14">
        <v>41</v>
      </c>
      <c r="J1465" s="15">
        <v>44037</v>
      </c>
      <c r="K1465" s="15">
        <v>45246.5</v>
      </c>
      <c r="L1465" s="13">
        <v>974421.55</v>
      </c>
      <c r="M1465" s="13">
        <v>613885.57650000008</v>
      </c>
      <c r="N1465" s="13">
        <v>23974.3</v>
      </c>
      <c r="O1465" s="13"/>
      <c r="P1465" s="13">
        <v>23830.130448579901</v>
      </c>
      <c r="Q1465" s="13">
        <v>23830.130448579901</v>
      </c>
      <c r="R1465" s="13">
        <v>23830.130448579901</v>
      </c>
      <c r="S1465" s="13">
        <v>23830.130448579901</v>
      </c>
      <c r="T1465" s="13">
        <v>23830.130448579901</v>
      </c>
      <c r="U1465" s="13">
        <v>23830.130448579901</v>
      </c>
      <c r="V1465" s="25">
        <v>23830.130448579901</v>
      </c>
      <c r="W1465" s="13"/>
      <c r="X1465" s="57"/>
      <c r="Y1465" s="13"/>
      <c r="Z1465" s="38">
        <v>23830.130448579901</v>
      </c>
      <c r="AA1465" s="38"/>
      <c r="AB1465" s="38"/>
      <c r="AC1465" s="38"/>
      <c r="AD1465" s="38"/>
      <c r="AE1465" s="38"/>
      <c r="AF1465" s="38"/>
      <c r="AG1465" s="38"/>
      <c r="AH1465" s="38"/>
      <c r="AI1465" s="38">
        <v>23830.130448579901</v>
      </c>
      <c r="AJ1465" s="38"/>
      <c r="AK1465" s="38"/>
      <c r="AL1465" s="38">
        <v>23830.130448579901</v>
      </c>
      <c r="AM1465" s="38">
        <v>23830.130448579901</v>
      </c>
      <c r="AN1465" s="38">
        <v>23830.130448579901</v>
      </c>
      <c r="AO1465" s="38">
        <v>0</v>
      </c>
      <c r="AP1465" s="38">
        <v>0</v>
      </c>
      <c r="AQ1465" s="38">
        <v>0</v>
      </c>
      <c r="AR1465" s="38">
        <v>0</v>
      </c>
      <c r="AS1465" s="38">
        <v>0</v>
      </c>
      <c r="AT1465" s="38">
        <v>0</v>
      </c>
      <c r="AU1465" s="38">
        <v>0</v>
      </c>
      <c r="AV1465" s="38">
        <v>0</v>
      </c>
      <c r="AW1465" s="38">
        <v>0</v>
      </c>
      <c r="AX1465" s="38">
        <v>0</v>
      </c>
      <c r="AY1465" s="38">
        <v>0</v>
      </c>
      <c r="AZ1465" s="38">
        <v>0</v>
      </c>
      <c r="BA1465" s="38">
        <v>0</v>
      </c>
      <c r="BB1465" s="38">
        <v>0</v>
      </c>
      <c r="BC1465" s="38">
        <v>0</v>
      </c>
      <c r="BD1465" s="38">
        <v>0</v>
      </c>
      <c r="BE1465" s="38">
        <v>0</v>
      </c>
      <c r="BF1465" s="38">
        <v>0</v>
      </c>
      <c r="BG1465" s="38">
        <v>0</v>
      </c>
      <c r="BH1465" s="38">
        <v>0</v>
      </c>
      <c r="BI1465" s="38">
        <v>0</v>
      </c>
      <c r="BJ1465" s="38">
        <v>0</v>
      </c>
      <c r="BK1465" s="38">
        <v>0</v>
      </c>
      <c r="BL1465" s="38">
        <v>0</v>
      </c>
      <c r="BM1465" s="38">
        <v>0</v>
      </c>
      <c r="BN1465" s="38">
        <v>0</v>
      </c>
      <c r="BO1465" s="38">
        <v>0</v>
      </c>
      <c r="BP1465" s="38"/>
      <c r="BQ1465" s="39"/>
      <c r="BR1465" s="39"/>
      <c r="BS1465" s="39"/>
      <c r="BT1465" s="39"/>
      <c r="BU1465" s="39"/>
      <c r="BV1465" s="39"/>
      <c r="BW1465" s="39"/>
      <c r="BX1465" s="39"/>
      <c r="BY1465" s="39"/>
      <c r="BZ1465" s="39"/>
      <c r="CA1465" s="39"/>
      <c r="CB1465" s="39"/>
      <c r="CF1465" s="18">
        <f t="shared" si="173"/>
        <v>142980.7826914794</v>
      </c>
      <c r="CG1465" s="18">
        <f t="shared" si="178"/>
        <v>-23974.3</v>
      </c>
      <c r="CH1465" s="13">
        <f t="shared" si="172"/>
        <v>119006.4826914794</v>
      </c>
      <c r="CI1465" s="13">
        <f t="shared" si="174"/>
        <v>613885.57650000008</v>
      </c>
      <c r="CJ1465" s="13">
        <f t="shared" si="175"/>
        <v>732892.05919147946</v>
      </c>
      <c r="CK1465" s="13"/>
      <c r="CL1465" s="13">
        <f t="shared" si="176"/>
        <v>974421.55</v>
      </c>
      <c r="CN1465" t="s">
        <v>326</v>
      </c>
      <c r="CO1465" t="s">
        <v>213</v>
      </c>
      <c r="CP1465" t="s">
        <v>509</v>
      </c>
      <c r="CQ1465" t="s">
        <v>46</v>
      </c>
      <c r="CR1465" s="18">
        <f t="shared" si="177"/>
        <v>732892.05919147946</v>
      </c>
    </row>
    <row r="1466" spans="1:96" x14ac:dyDescent="0.25">
      <c r="A1466" t="s">
        <v>1631</v>
      </c>
      <c r="B1466" s="11">
        <v>1330</v>
      </c>
      <c r="C1466" t="s">
        <v>853</v>
      </c>
      <c r="D1466" s="21" t="s">
        <v>815</v>
      </c>
      <c r="E1466" s="11" t="s">
        <v>1691</v>
      </c>
      <c r="F1466" s="11" t="s">
        <v>439</v>
      </c>
      <c r="G1466" s="13">
        <v>23830.130448579901</v>
      </c>
      <c r="H1466" s="13">
        <v>27642.951320352684</v>
      </c>
      <c r="I1466" s="14">
        <v>41</v>
      </c>
      <c r="J1466" s="15">
        <v>44037</v>
      </c>
      <c r="K1466" s="15">
        <v>45246.5</v>
      </c>
      <c r="L1466" s="13">
        <v>974421.55</v>
      </c>
      <c r="M1466" s="13">
        <v>613885.57650000008</v>
      </c>
      <c r="N1466" s="13">
        <v>23974.3</v>
      </c>
      <c r="O1466" s="13"/>
      <c r="P1466" s="13">
        <v>23830.130448579901</v>
      </c>
      <c r="Q1466" s="13">
        <v>23830.130448579901</v>
      </c>
      <c r="R1466" s="13">
        <v>23830.130448579901</v>
      </c>
      <c r="S1466" s="13">
        <v>23830.130448579901</v>
      </c>
      <c r="T1466" s="13">
        <v>23830.130448579901</v>
      </c>
      <c r="U1466" s="13">
        <v>23830.130448579901</v>
      </c>
      <c r="V1466" s="25">
        <v>23830.130448579901</v>
      </c>
      <c r="W1466" s="13"/>
      <c r="X1466" s="57"/>
      <c r="Y1466" s="13"/>
      <c r="Z1466" s="38">
        <v>23830.130448579901</v>
      </c>
      <c r="AA1466" s="38"/>
      <c r="AB1466" s="38"/>
      <c r="AC1466" s="38"/>
      <c r="AD1466" s="38"/>
      <c r="AE1466" s="38"/>
      <c r="AF1466" s="38"/>
      <c r="AG1466" s="38"/>
      <c r="AH1466" s="38"/>
      <c r="AI1466" s="38">
        <v>23830.130448579901</v>
      </c>
      <c r="AJ1466" s="38"/>
      <c r="AK1466" s="38"/>
      <c r="AL1466" s="38">
        <v>23830.130448579901</v>
      </c>
      <c r="AM1466" s="38">
        <v>23830.130448579901</v>
      </c>
      <c r="AN1466" s="38">
        <v>23830.130448579901</v>
      </c>
      <c r="AO1466" s="38">
        <v>0</v>
      </c>
      <c r="AP1466" s="38">
        <v>0</v>
      </c>
      <c r="AQ1466" s="38">
        <v>0</v>
      </c>
      <c r="AR1466" s="38">
        <v>0</v>
      </c>
      <c r="AS1466" s="38">
        <v>0</v>
      </c>
      <c r="AT1466" s="38">
        <v>0</v>
      </c>
      <c r="AU1466" s="38">
        <v>0</v>
      </c>
      <c r="AV1466" s="38">
        <v>0</v>
      </c>
      <c r="AW1466" s="38">
        <v>0</v>
      </c>
      <c r="AX1466" s="38">
        <v>0</v>
      </c>
      <c r="AY1466" s="38">
        <v>0</v>
      </c>
      <c r="AZ1466" s="38">
        <v>0</v>
      </c>
      <c r="BA1466" s="38">
        <v>0</v>
      </c>
      <c r="BB1466" s="38">
        <v>0</v>
      </c>
      <c r="BC1466" s="38">
        <v>0</v>
      </c>
      <c r="BD1466" s="38">
        <v>0</v>
      </c>
      <c r="BE1466" s="38">
        <v>0</v>
      </c>
      <c r="BF1466" s="38">
        <v>0</v>
      </c>
      <c r="BG1466" s="38">
        <v>0</v>
      </c>
      <c r="BH1466" s="38">
        <v>0</v>
      </c>
      <c r="BI1466" s="38">
        <v>0</v>
      </c>
      <c r="BJ1466" s="38">
        <v>0</v>
      </c>
      <c r="BK1466" s="38">
        <v>0</v>
      </c>
      <c r="BL1466" s="38">
        <v>0</v>
      </c>
      <c r="BM1466" s="38">
        <v>0</v>
      </c>
      <c r="BN1466" s="38">
        <v>0</v>
      </c>
      <c r="BO1466" s="38">
        <v>0</v>
      </c>
      <c r="BP1466" s="38"/>
      <c r="BQ1466" s="39"/>
      <c r="BR1466" s="39"/>
      <c r="BS1466" s="39"/>
      <c r="BT1466" s="39"/>
      <c r="BU1466" s="39"/>
      <c r="BV1466" s="39"/>
      <c r="BW1466" s="39"/>
      <c r="BX1466" s="39"/>
      <c r="BY1466" s="39"/>
      <c r="BZ1466" s="39"/>
      <c r="CA1466" s="39"/>
      <c r="CB1466" s="39"/>
      <c r="CF1466" s="18">
        <f t="shared" si="173"/>
        <v>142980.7826914794</v>
      </c>
      <c r="CG1466" s="18">
        <f t="shared" si="178"/>
        <v>-23974.3</v>
      </c>
      <c r="CH1466" s="13">
        <f t="shared" si="172"/>
        <v>119006.4826914794</v>
      </c>
      <c r="CI1466" s="13">
        <f t="shared" si="174"/>
        <v>613885.57650000008</v>
      </c>
      <c r="CJ1466" s="13">
        <f t="shared" si="175"/>
        <v>732892.05919147946</v>
      </c>
      <c r="CK1466" s="13"/>
      <c r="CL1466" s="13">
        <f t="shared" si="176"/>
        <v>974421.55</v>
      </c>
      <c r="CN1466" t="s">
        <v>326</v>
      </c>
      <c r="CO1466" t="s">
        <v>213</v>
      </c>
      <c r="CP1466" t="s">
        <v>509</v>
      </c>
      <c r="CQ1466" t="s">
        <v>46</v>
      </c>
      <c r="CR1466" s="18">
        <f t="shared" si="177"/>
        <v>732892.05919147946</v>
      </c>
    </row>
    <row r="1467" spans="1:96" x14ac:dyDescent="0.25">
      <c r="A1467" t="s">
        <v>1631</v>
      </c>
      <c r="B1467" s="11">
        <v>1330</v>
      </c>
      <c r="C1467" t="s">
        <v>853</v>
      </c>
      <c r="D1467" s="21" t="s">
        <v>815</v>
      </c>
      <c r="E1467" s="11" t="s">
        <v>1692</v>
      </c>
      <c r="F1467" s="11" t="s">
        <v>439</v>
      </c>
      <c r="G1467" s="13">
        <v>23830.130448579901</v>
      </c>
      <c r="H1467" s="13">
        <v>27642.951320352684</v>
      </c>
      <c r="I1467" s="14">
        <v>41</v>
      </c>
      <c r="J1467" s="15">
        <v>44037</v>
      </c>
      <c r="K1467" s="15">
        <v>45246.5</v>
      </c>
      <c r="L1467" s="13">
        <v>974421.55</v>
      </c>
      <c r="M1467" s="13">
        <v>613885.57650000008</v>
      </c>
      <c r="N1467" s="13">
        <v>23974.3</v>
      </c>
      <c r="O1467" s="13"/>
      <c r="P1467" s="13">
        <v>23830.130448579901</v>
      </c>
      <c r="Q1467" s="13">
        <v>23830.130448579901</v>
      </c>
      <c r="R1467" s="13">
        <v>23830.130448579901</v>
      </c>
      <c r="S1467" s="13">
        <v>23830.130448579901</v>
      </c>
      <c r="T1467" s="13">
        <v>23830.130448579901</v>
      </c>
      <c r="U1467" s="13">
        <v>23830.130448579901</v>
      </c>
      <c r="V1467" s="25">
        <v>23830.130448579901</v>
      </c>
      <c r="W1467" s="13"/>
      <c r="X1467" s="57"/>
      <c r="Y1467" s="13"/>
      <c r="Z1467" s="38">
        <v>23830.130448579901</v>
      </c>
      <c r="AA1467" s="38"/>
      <c r="AB1467" s="38"/>
      <c r="AC1467" s="38"/>
      <c r="AD1467" s="38"/>
      <c r="AE1467" s="38"/>
      <c r="AF1467" s="38"/>
      <c r="AG1467" s="38"/>
      <c r="AH1467" s="38"/>
      <c r="AI1467" s="38">
        <v>23830.130448579901</v>
      </c>
      <c r="AJ1467" s="38"/>
      <c r="AK1467" s="38"/>
      <c r="AL1467" s="38">
        <v>23830.130448579901</v>
      </c>
      <c r="AM1467" s="38">
        <v>23830.130448579901</v>
      </c>
      <c r="AN1467" s="38">
        <v>23830.130448579901</v>
      </c>
      <c r="AO1467" s="38">
        <v>0</v>
      </c>
      <c r="AP1467" s="38">
        <v>0</v>
      </c>
      <c r="AQ1467" s="38">
        <v>0</v>
      </c>
      <c r="AR1467" s="38">
        <v>0</v>
      </c>
      <c r="AS1467" s="38">
        <v>0</v>
      </c>
      <c r="AT1467" s="38">
        <v>0</v>
      </c>
      <c r="AU1467" s="38">
        <v>0</v>
      </c>
      <c r="AV1467" s="38">
        <v>0</v>
      </c>
      <c r="AW1467" s="38">
        <v>0</v>
      </c>
      <c r="AX1467" s="38">
        <v>0</v>
      </c>
      <c r="AY1467" s="38">
        <v>0</v>
      </c>
      <c r="AZ1467" s="38">
        <v>0</v>
      </c>
      <c r="BA1467" s="38">
        <v>0</v>
      </c>
      <c r="BB1467" s="38">
        <v>0</v>
      </c>
      <c r="BC1467" s="38">
        <v>0</v>
      </c>
      <c r="BD1467" s="38">
        <v>0</v>
      </c>
      <c r="BE1467" s="38">
        <v>0</v>
      </c>
      <c r="BF1467" s="38">
        <v>0</v>
      </c>
      <c r="BG1467" s="38">
        <v>0</v>
      </c>
      <c r="BH1467" s="38">
        <v>0</v>
      </c>
      <c r="BI1467" s="38">
        <v>0</v>
      </c>
      <c r="BJ1467" s="38">
        <v>0</v>
      </c>
      <c r="BK1467" s="38">
        <v>0</v>
      </c>
      <c r="BL1467" s="38">
        <v>0</v>
      </c>
      <c r="BM1467" s="38">
        <v>0</v>
      </c>
      <c r="BN1467" s="38">
        <v>0</v>
      </c>
      <c r="BO1467" s="38">
        <v>0</v>
      </c>
      <c r="BP1467" s="38"/>
      <c r="BQ1467" s="39"/>
      <c r="BR1467" s="39"/>
      <c r="BS1467" s="39"/>
      <c r="BT1467" s="39"/>
      <c r="BU1467" s="39"/>
      <c r="BV1467" s="39"/>
      <c r="BW1467" s="39"/>
      <c r="BX1467" s="39"/>
      <c r="BY1467" s="39"/>
      <c r="BZ1467" s="39"/>
      <c r="CA1467" s="39"/>
      <c r="CB1467" s="39"/>
      <c r="CF1467" s="18">
        <f t="shared" si="173"/>
        <v>142980.7826914794</v>
      </c>
      <c r="CG1467" s="18">
        <f t="shared" si="178"/>
        <v>-23974.3</v>
      </c>
      <c r="CH1467" s="13">
        <f t="shared" si="172"/>
        <v>119006.4826914794</v>
      </c>
      <c r="CI1467" s="13">
        <f t="shared" si="174"/>
        <v>613885.57650000008</v>
      </c>
      <c r="CJ1467" s="13">
        <f t="shared" si="175"/>
        <v>732892.05919147946</v>
      </c>
      <c r="CK1467" s="13"/>
      <c r="CL1467" s="13">
        <f t="shared" si="176"/>
        <v>974421.55</v>
      </c>
      <c r="CN1467" t="s">
        <v>326</v>
      </c>
      <c r="CO1467" t="s">
        <v>213</v>
      </c>
      <c r="CP1467" t="s">
        <v>509</v>
      </c>
      <c r="CQ1467" t="s">
        <v>46</v>
      </c>
      <c r="CR1467" s="18">
        <f t="shared" si="177"/>
        <v>732892.05919147946</v>
      </c>
    </row>
    <row r="1468" spans="1:96" x14ac:dyDescent="0.25">
      <c r="A1468" t="s">
        <v>1631</v>
      </c>
      <c r="B1468" s="11">
        <v>1330</v>
      </c>
      <c r="C1468" t="s">
        <v>853</v>
      </c>
      <c r="D1468" s="21" t="s">
        <v>815</v>
      </c>
      <c r="E1468" s="11" t="s">
        <v>1693</v>
      </c>
      <c r="F1468" s="11" t="s">
        <v>439</v>
      </c>
      <c r="G1468" s="13">
        <v>23830.130448579901</v>
      </c>
      <c r="H1468" s="13">
        <v>27642.951320352684</v>
      </c>
      <c r="I1468" s="14">
        <v>41</v>
      </c>
      <c r="J1468" s="15">
        <v>44037</v>
      </c>
      <c r="K1468" s="15">
        <v>45246.5</v>
      </c>
      <c r="L1468" s="13">
        <v>974421.55</v>
      </c>
      <c r="M1468" s="13">
        <v>613885.57650000008</v>
      </c>
      <c r="N1468" s="13">
        <v>23974.3</v>
      </c>
      <c r="O1468" s="13"/>
      <c r="P1468" s="13">
        <v>23830.130448579901</v>
      </c>
      <c r="Q1468" s="13">
        <v>23830.130448579901</v>
      </c>
      <c r="R1468" s="13">
        <v>23830.130448579901</v>
      </c>
      <c r="S1468" s="13">
        <v>23830.130448579901</v>
      </c>
      <c r="T1468" s="13">
        <v>23830.130448579901</v>
      </c>
      <c r="U1468" s="13">
        <v>23830.130448579901</v>
      </c>
      <c r="V1468" s="25">
        <v>23830.130448579901</v>
      </c>
      <c r="W1468" s="13"/>
      <c r="X1468" s="57"/>
      <c r="Y1468" s="13"/>
      <c r="Z1468" s="38">
        <v>23830.130448579901</v>
      </c>
      <c r="AA1468" s="38"/>
      <c r="AB1468" s="38"/>
      <c r="AC1468" s="38"/>
      <c r="AD1468" s="38"/>
      <c r="AE1468" s="38"/>
      <c r="AF1468" s="38"/>
      <c r="AG1468" s="38"/>
      <c r="AH1468" s="38"/>
      <c r="AI1468" s="38">
        <v>23830.130448579901</v>
      </c>
      <c r="AJ1468" s="38"/>
      <c r="AK1468" s="38"/>
      <c r="AL1468" s="38">
        <v>23830.130448579901</v>
      </c>
      <c r="AM1468" s="38">
        <v>23830.130448579901</v>
      </c>
      <c r="AN1468" s="38">
        <v>23830.130448579901</v>
      </c>
      <c r="AO1468" s="38">
        <v>0</v>
      </c>
      <c r="AP1468" s="38">
        <v>0</v>
      </c>
      <c r="AQ1468" s="38">
        <v>0</v>
      </c>
      <c r="AR1468" s="38">
        <v>0</v>
      </c>
      <c r="AS1468" s="38">
        <v>0</v>
      </c>
      <c r="AT1468" s="38">
        <v>0</v>
      </c>
      <c r="AU1468" s="38">
        <v>0</v>
      </c>
      <c r="AV1468" s="38">
        <v>0</v>
      </c>
      <c r="AW1468" s="38">
        <v>0</v>
      </c>
      <c r="AX1468" s="38">
        <v>0</v>
      </c>
      <c r="AY1468" s="38">
        <v>0</v>
      </c>
      <c r="AZ1468" s="38">
        <v>0</v>
      </c>
      <c r="BA1468" s="38">
        <v>0</v>
      </c>
      <c r="BB1468" s="38">
        <v>0</v>
      </c>
      <c r="BC1468" s="38">
        <v>0</v>
      </c>
      <c r="BD1468" s="38">
        <v>0</v>
      </c>
      <c r="BE1468" s="38">
        <v>0</v>
      </c>
      <c r="BF1468" s="38">
        <v>0</v>
      </c>
      <c r="BG1468" s="38">
        <v>0</v>
      </c>
      <c r="BH1468" s="38">
        <v>0</v>
      </c>
      <c r="BI1468" s="38">
        <v>0</v>
      </c>
      <c r="BJ1468" s="38">
        <v>0</v>
      </c>
      <c r="BK1468" s="38">
        <v>0</v>
      </c>
      <c r="BL1468" s="38">
        <v>0</v>
      </c>
      <c r="BM1468" s="38">
        <v>0</v>
      </c>
      <c r="BN1468" s="38">
        <v>0</v>
      </c>
      <c r="BO1468" s="38">
        <v>0</v>
      </c>
      <c r="BP1468" s="38"/>
      <c r="BQ1468" s="39"/>
      <c r="BR1468" s="39"/>
      <c r="BS1468" s="39"/>
      <c r="BT1468" s="39"/>
      <c r="BU1468" s="39"/>
      <c r="BV1468" s="39"/>
      <c r="BW1468" s="39"/>
      <c r="BX1468" s="39"/>
      <c r="BY1468" s="39"/>
      <c r="BZ1468" s="39"/>
      <c r="CA1468" s="39"/>
      <c r="CB1468" s="39"/>
      <c r="CF1468" s="18">
        <f t="shared" si="173"/>
        <v>142980.7826914794</v>
      </c>
      <c r="CG1468" s="18">
        <f t="shared" si="178"/>
        <v>-23974.3</v>
      </c>
      <c r="CH1468" s="13">
        <f t="shared" si="172"/>
        <v>119006.4826914794</v>
      </c>
      <c r="CI1468" s="13">
        <f t="shared" si="174"/>
        <v>613885.57650000008</v>
      </c>
      <c r="CJ1468" s="13">
        <f t="shared" si="175"/>
        <v>732892.05919147946</v>
      </c>
      <c r="CK1468" s="13"/>
      <c r="CL1468" s="13">
        <f t="shared" si="176"/>
        <v>974421.55</v>
      </c>
      <c r="CN1468" t="s">
        <v>326</v>
      </c>
      <c r="CO1468" t="s">
        <v>213</v>
      </c>
      <c r="CP1468" t="s">
        <v>509</v>
      </c>
      <c r="CQ1468" t="s">
        <v>46</v>
      </c>
      <c r="CR1468" s="18">
        <f t="shared" si="177"/>
        <v>732892.05919147946</v>
      </c>
    </row>
    <row r="1469" spans="1:96" x14ac:dyDescent="0.25">
      <c r="A1469" t="s">
        <v>1631</v>
      </c>
      <c r="B1469" s="11">
        <v>1330</v>
      </c>
      <c r="C1469" t="s">
        <v>1516</v>
      </c>
      <c r="D1469" s="21" t="s">
        <v>815</v>
      </c>
      <c r="E1469" s="11" t="s">
        <v>1694</v>
      </c>
      <c r="F1469" s="11" t="s">
        <v>439</v>
      </c>
      <c r="G1469" s="13">
        <v>16801.734120169011</v>
      </c>
      <c r="H1469" s="13">
        <v>19490.01157939605</v>
      </c>
      <c r="I1469" s="14">
        <v>31</v>
      </c>
      <c r="J1469" s="15">
        <v>44037</v>
      </c>
      <c r="K1469" s="15">
        <v>44951.5</v>
      </c>
      <c r="L1469" s="13">
        <v>696119.81</v>
      </c>
      <c r="M1469" s="13">
        <v>525570.45655</v>
      </c>
      <c r="N1469" s="13">
        <v>24169</v>
      </c>
      <c r="O1469" s="13"/>
      <c r="P1469" s="13">
        <v>16801.734120169011</v>
      </c>
      <c r="Q1469" s="13">
        <v>16801.734120169011</v>
      </c>
      <c r="R1469" s="13">
        <v>16801.734120169011</v>
      </c>
      <c r="S1469" s="13">
        <v>16801.734120169011</v>
      </c>
      <c r="T1469" s="13">
        <v>16801.734120169011</v>
      </c>
      <c r="U1469" s="13">
        <v>16801.734120169011</v>
      </c>
      <c r="V1469" s="25">
        <v>16801.734120169011</v>
      </c>
      <c r="W1469" s="13"/>
      <c r="X1469" s="57"/>
      <c r="Y1469" s="13"/>
      <c r="Z1469" s="38">
        <v>16801.734120169011</v>
      </c>
      <c r="AA1469" s="38"/>
      <c r="AB1469" s="38"/>
      <c r="AC1469" s="38"/>
      <c r="AD1469" s="38"/>
      <c r="AE1469" s="38"/>
      <c r="AF1469" s="38"/>
      <c r="AG1469" s="38"/>
      <c r="AH1469" s="38"/>
      <c r="AI1469" s="38">
        <v>0</v>
      </c>
      <c r="AJ1469" s="38"/>
      <c r="AK1469" s="38"/>
      <c r="AL1469" s="38">
        <v>0</v>
      </c>
      <c r="AM1469" s="38">
        <v>0</v>
      </c>
      <c r="AN1469" s="38">
        <v>0</v>
      </c>
      <c r="AO1469" s="38">
        <v>0</v>
      </c>
      <c r="AP1469" s="38">
        <v>0</v>
      </c>
      <c r="AQ1469" s="38">
        <v>0</v>
      </c>
      <c r="AR1469" s="38">
        <v>0</v>
      </c>
      <c r="AS1469" s="38">
        <v>0</v>
      </c>
      <c r="AT1469" s="38">
        <v>0</v>
      </c>
      <c r="AU1469" s="38">
        <v>0</v>
      </c>
      <c r="AV1469" s="38">
        <v>0</v>
      </c>
      <c r="AW1469" s="38">
        <v>0</v>
      </c>
      <c r="AX1469" s="38">
        <v>0</v>
      </c>
      <c r="AY1469" s="38">
        <v>0</v>
      </c>
      <c r="AZ1469" s="38">
        <v>0</v>
      </c>
      <c r="BA1469" s="38">
        <v>0</v>
      </c>
      <c r="BB1469" s="38">
        <v>0</v>
      </c>
      <c r="BC1469" s="38">
        <v>0</v>
      </c>
      <c r="BD1469" s="38">
        <v>0</v>
      </c>
      <c r="BE1469" s="38">
        <v>0</v>
      </c>
      <c r="BF1469" s="38">
        <v>0</v>
      </c>
      <c r="BG1469" s="38">
        <v>0</v>
      </c>
      <c r="BH1469" s="38">
        <v>0</v>
      </c>
      <c r="BI1469" s="38">
        <v>0</v>
      </c>
      <c r="BJ1469" s="38">
        <v>0</v>
      </c>
      <c r="BK1469" s="38">
        <v>0</v>
      </c>
      <c r="BL1469" s="38">
        <v>0</v>
      </c>
      <c r="BM1469" s="38">
        <v>0</v>
      </c>
      <c r="BN1469" s="38">
        <v>0</v>
      </c>
      <c r="BO1469" s="38">
        <v>0</v>
      </c>
      <c r="BP1469" s="38"/>
      <c r="BQ1469" s="39"/>
      <c r="BR1469" s="39"/>
      <c r="BS1469" s="39"/>
      <c r="BT1469" s="39"/>
      <c r="BU1469" s="39"/>
      <c r="BV1469" s="39"/>
      <c r="BW1469" s="39"/>
      <c r="BX1469" s="39"/>
      <c r="BY1469" s="39"/>
      <c r="BZ1469" s="39"/>
      <c r="CA1469" s="39"/>
      <c r="CB1469" s="39"/>
      <c r="CF1469" s="18">
        <f t="shared" si="173"/>
        <v>33603.468240338021</v>
      </c>
      <c r="CG1469" s="18">
        <f t="shared" si="178"/>
        <v>-24169</v>
      </c>
      <c r="CH1469" s="13">
        <f t="shared" si="172"/>
        <v>9434.4682403380211</v>
      </c>
      <c r="CI1469" s="13">
        <f t="shared" si="174"/>
        <v>525570.45655</v>
      </c>
      <c r="CJ1469" s="13">
        <f t="shared" si="175"/>
        <v>535004.92479033803</v>
      </c>
      <c r="CK1469" s="13"/>
      <c r="CL1469" s="13">
        <f t="shared" si="176"/>
        <v>696119.81</v>
      </c>
      <c r="CN1469" t="s">
        <v>326</v>
      </c>
      <c r="CO1469" t="s">
        <v>213</v>
      </c>
      <c r="CP1469" t="s">
        <v>509</v>
      </c>
      <c r="CQ1469" t="s">
        <v>46</v>
      </c>
      <c r="CR1469" s="18">
        <f t="shared" si="177"/>
        <v>535004.92479033803</v>
      </c>
    </row>
    <row r="1470" spans="1:96" x14ac:dyDescent="0.25">
      <c r="A1470" t="s">
        <v>1631</v>
      </c>
      <c r="B1470" s="11">
        <v>1330</v>
      </c>
      <c r="C1470" t="s">
        <v>1516</v>
      </c>
      <c r="D1470" s="21" t="s">
        <v>815</v>
      </c>
      <c r="E1470" s="11" t="s">
        <v>1695</v>
      </c>
      <c r="F1470" s="11" t="s">
        <v>439</v>
      </c>
      <c r="G1470" s="13">
        <v>16801.734120169011</v>
      </c>
      <c r="H1470" s="13">
        <v>19490.01157939605</v>
      </c>
      <c r="I1470" s="14">
        <v>31</v>
      </c>
      <c r="J1470" s="15">
        <v>44037</v>
      </c>
      <c r="K1470" s="15">
        <v>44951.5</v>
      </c>
      <c r="L1470" s="13">
        <v>696119.81</v>
      </c>
      <c r="M1470" s="13">
        <v>525570.45655</v>
      </c>
      <c r="N1470" s="13">
        <v>24169</v>
      </c>
      <c r="O1470" s="13"/>
      <c r="P1470" s="13">
        <v>16801.734120169011</v>
      </c>
      <c r="Q1470" s="13">
        <v>16801.734120169011</v>
      </c>
      <c r="R1470" s="13">
        <v>16801.734120169011</v>
      </c>
      <c r="S1470" s="13">
        <v>16801.734120169011</v>
      </c>
      <c r="T1470" s="13">
        <v>16801.734120169011</v>
      </c>
      <c r="U1470" s="13">
        <v>16801.734120169011</v>
      </c>
      <c r="V1470" s="25">
        <v>16801.734120169011</v>
      </c>
      <c r="W1470" s="13"/>
      <c r="X1470" s="57"/>
      <c r="Y1470" s="13"/>
      <c r="Z1470" s="38">
        <v>16801.734120169011</v>
      </c>
      <c r="AA1470" s="38"/>
      <c r="AB1470" s="38"/>
      <c r="AC1470" s="38"/>
      <c r="AD1470" s="38"/>
      <c r="AE1470" s="38"/>
      <c r="AF1470" s="38"/>
      <c r="AG1470" s="38"/>
      <c r="AH1470" s="38"/>
      <c r="AI1470" s="38">
        <v>0</v>
      </c>
      <c r="AJ1470" s="38"/>
      <c r="AK1470" s="38"/>
      <c r="AL1470" s="38">
        <v>0</v>
      </c>
      <c r="AM1470" s="38">
        <v>0</v>
      </c>
      <c r="AN1470" s="38">
        <v>0</v>
      </c>
      <c r="AO1470" s="38">
        <v>0</v>
      </c>
      <c r="AP1470" s="38">
        <v>0</v>
      </c>
      <c r="AQ1470" s="38">
        <v>0</v>
      </c>
      <c r="AR1470" s="38">
        <v>0</v>
      </c>
      <c r="AS1470" s="38">
        <v>0</v>
      </c>
      <c r="AT1470" s="38">
        <v>0</v>
      </c>
      <c r="AU1470" s="38">
        <v>0</v>
      </c>
      <c r="AV1470" s="38">
        <v>0</v>
      </c>
      <c r="AW1470" s="38">
        <v>0</v>
      </c>
      <c r="AX1470" s="38">
        <v>0</v>
      </c>
      <c r="AY1470" s="38">
        <v>0</v>
      </c>
      <c r="AZ1470" s="38">
        <v>0</v>
      </c>
      <c r="BA1470" s="38">
        <v>0</v>
      </c>
      <c r="BB1470" s="38">
        <v>0</v>
      </c>
      <c r="BC1470" s="38">
        <v>0</v>
      </c>
      <c r="BD1470" s="38">
        <v>0</v>
      </c>
      <c r="BE1470" s="38">
        <v>0</v>
      </c>
      <c r="BF1470" s="38">
        <v>0</v>
      </c>
      <c r="BG1470" s="38">
        <v>0</v>
      </c>
      <c r="BH1470" s="38">
        <v>0</v>
      </c>
      <c r="BI1470" s="38">
        <v>0</v>
      </c>
      <c r="BJ1470" s="38">
        <v>0</v>
      </c>
      <c r="BK1470" s="38">
        <v>0</v>
      </c>
      <c r="BL1470" s="38">
        <v>0</v>
      </c>
      <c r="BM1470" s="38">
        <v>0</v>
      </c>
      <c r="BN1470" s="38">
        <v>0</v>
      </c>
      <c r="BO1470" s="38">
        <v>0</v>
      </c>
      <c r="BP1470" s="38"/>
      <c r="BQ1470" s="39"/>
      <c r="BR1470" s="39"/>
      <c r="BS1470" s="39"/>
      <c r="BT1470" s="39"/>
      <c r="BU1470" s="39"/>
      <c r="BV1470" s="39"/>
      <c r="BW1470" s="39"/>
      <c r="BX1470" s="39"/>
      <c r="BY1470" s="39"/>
      <c r="BZ1470" s="39"/>
      <c r="CA1470" s="39"/>
      <c r="CB1470" s="39"/>
      <c r="CF1470" s="18">
        <f t="shared" si="173"/>
        <v>33603.468240338021</v>
      </c>
      <c r="CG1470" s="18">
        <f t="shared" si="178"/>
        <v>-24169</v>
      </c>
      <c r="CH1470" s="13">
        <f t="shared" si="172"/>
        <v>9434.4682403380211</v>
      </c>
      <c r="CI1470" s="13">
        <f t="shared" si="174"/>
        <v>525570.45655</v>
      </c>
      <c r="CJ1470" s="13">
        <f t="shared" si="175"/>
        <v>535004.92479033803</v>
      </c>
      <c r="CK1470" s="13"/>
      <c r="CL1470" s="13">
        <f t="shared" si="176"/>
        <v>696119.81</v>
      </c>
      <c r="CN1470" t="s">
        <v>326</v>
      </c>
      <c r="CO1470" t="s">
        <v>213</v>
      </c>
      <c r="CP1470" t="s">
        <v>509</v>
      </c>
      <c r="CQ1470" t="s">
        <v>46</v>
      </c>
      <c r="CR1470" s="18">
        <f t="shared" si="177"/>
        <v>535004.92479033803</v>
      </c>
    </row>
    <row r="1471" spans="1:96" x14ac:dyDescent="0.25">
      <c r="A1471" t="s">
        <v>1631</v>
      </c>
      <c r="B1471" s="11">
        <v>1330</v>
      </c>
      <c r="C1471" t="s">
        <v>1516</v>
      </c>
      <c r="D1471" s="21" t="s">
        <v>815</v>
      </c>
      <c r="E1471" s="11" t="s">
        <v>1696</v>
      </c>
      <c r="F1471" s="11" t="s">
        <v>439</v>
      </c>
      <c r="G1471" s="13">
        <v>16801.734120169011</v>
      </c>
      <c r="H1471" s="13">
        <v>19490.01157939605</v>
      </c>
      <c r="I1471" s="14">
        <v>31</v>
      </c>
      <c r="J1471" s="15">
        <v>44037</v>
      </c>
      <c r="K1471" s="15">
        <v>44951.5</v>
      </c>
      <c r="L1471" s="13">
        <v>696119.81</v>
      </c>
      <c r="M1471" s="13">
        <v>525570.45655</v>
      </c>
      <c r="N1471" s="13">
        <v>24169</v>
      </c>
      <c r="O1471" s="13"/>
      <c r="P1471" s="13">
        <v>16801.734120169011</v>
      </c>
      <c r="Q1471" s="13">
        <v>16801.734120169011</v>
      </c>
      <c r="R1471" s="13">
        <v>16801.734120169011</v>
      </c>
      <c r="S1471" s="13">
        <v>16801.734120169011</v>
      </c>
      <c r="T1471" s="13">
        <v>16801.734120169011</v>
      </c>
      <c r="U1471" s="13">
        <v>16801.734120169011</v>
      </c>
      <c r="V1471" s="25">
        <v>16801.734120169011</v>
      </c>
      <c r="W1471" s="13"/>
      <c r="X1471" s="57"/>
      <c r="Y1471" s="13"/>
      <c r="Z1471" s="38">
        <v>16801.734120169011</v>
      </c>
      <c r="AA1471" s="38"/>
      <c r="AB1471" s="38"/>
      <c r="AC1471" s="38"/>
      <c r="AD1471" s="38"/>
      <c r="AE1471" s="38"/>
      <c r="AF1471" s="38"/>
      <c r="AG1471" s="38"/>
      <c r="AH1471" s="38"/>
      <c r="AI1471" s="38">
        <v>0</v>
      </c>
      <c r="AJ1471" s="38"/>
      <c r="AK1471" s="38"/>
      <c r="AL1471" s="38">
        <v>0</v>
      </c>
      <c r="AM1471" s="38">
        <v>0</v>
      </c>
      <c r="AN1471" s="38">
        <v>0</v>
      </c>
      <c r="AO1471" s="38">
        <v>0</v>
      </c>
      <c r="AP1471" s="38">
        <v>0</v>
      </c>
      <c r="AQ1471" s="38">
        <v>0</v>
      </c>
      <c r="AR1471" s="38">
        <v>0</v>
      </c>
      <c r="AS1471" s="38">
        <v>0</v>
      </c>
      <c r="AT1471" s="38">
        <v>0</v>
      </c>
      <c r="AU1471" s="38">
        <v>0</v>
      </c>
      <c r="AV1471" s="38">
        <v>0</v>
      </c>
      <c r="AW1471" s="38">
        <v>0</v>
      </c>
      <c r="AX1471" s="38">
        <v>0</v>
      </c>
      <c r="AY1471" s="38">
        <v>0</v>
      </c>
      <c r="AZ1471" s="38">
        <v>0</v>
      </c>
      <c r="BA1471" s="38">
        <v>0</v>
      </c>
      <c r="BB1471" s="38">
        <v>0</v>
      </c>
      <c r="BC1471" s="38">
        <v>0</v>
      </c>
      <c r="BD1471" s="38">
        <v>0</v>
      </c>
      <c r="BE1471" s="38">
        <v>0</v>
      </c>
      <c r="BF1471" s="38">
        <v>0</v>
      </c>
      <c r="BG1471" s="38">
        <v>0</v>
      </c>
      <c r="BH1471" s="38">
        <v>0</v>
      </c>
      <c r="BI1471" s="38">
        <v>0</v>
      </c>
      <c r="BJ1471" s="38">
        <v>0</v>
      </c>
      <c r="BK1471" s="38">
        <v>0</v>
      </c>
      <c r="BL1471" s="38">
        <v>0</v>
      </c>
      <c r="BM1471" s="38">
        <v>0</v>
      </c>
      <c r="BN1471" s="38">
        <v>0</v>
      </c>
      <c r="BO1471" s="38">
        <v>0</v>
      </c>
      <c r="BP1471" s="38"/>
      <c r="BQ1471" s="39"/>
      <c r="BR1471" s="39"/>
      <c r="BS1471" s="39"/>
      <c r="BT1471" s="39"/>
      <c r="BU1471" s="39"/>
      <c r="BV1471" s="39"/>
      <c r="BW1471" s="39"/>
      <c r="BX1471" s="39"/>
      <c r="BY1471" s="39"/>
      <c r="BZ1471" s="39"/>
      <c r="CA1471" s="39"/>
      <c r="CB1471" s="39"/>
      <c r="CF1471" s="18">
        <f t="shared" si="173"/>
        <v>33603.468240338021</v>
      </c>
      <c r="CG1471" s="18">
        <f t="shared" si="178"/>
        <v>-24169</v>
      </c>
      <c r="CH1471" s="13">
        <f t="shared" si="172"/>
        <v>9434.4682403380211</v>
      </c>
      <c r="CI1471" s="13">
        <f t="shared" si="174"/>
        <v>525570.45655</v>
      </c>
      <c r="CJ1471" s="13">
        <f t="shared" si="175"/>
        <v>535004.92479033803</v>
      </c>
      <c r="CK1471" s="13"/>
      <c r="CL1471" s="13">
        <f t="shared" si="176"/>
        <v>696119.81</v>
      </c>
      <c r="CN1471" t="s">
        <v>326</v>
      </c>
      <c r="CO1471" t="s">
        <v>213</v>
      </c>
      <c r="CP1471" t="s">
        <v>1697</v>
      </c>
      <c r="CQ1471" t="s">
        <v>46</v>
      </c>
      <c r="CR1471" s="18">
        <f t="shared" si="177"/>
        <v>535004.92479033803</v>
      </c>
    </row>
    <row r="1472" spans="1:96" x14ac:dyDescent="0.25">
      <c r="A1472" t="s">
        <v>1631</v>
      </c>
      <c r="B1472" s="11">
        <v>1330</v>
      </c>
      <c r="C1472" t="s">
        <v>855</v>
      </c>
      <c r="D1472" s="21" t="s">
        <v>815</v>
      </c>
      <c r="E1472" s="11" t="s">
        <v>1698</v>
      </c>
      <c r="F1472" s="11" t="s">
        <v>439</v>
      </c>
      <c r="G1472" s="13">
        <v>29091.782464855925</v>
      </c>
      <c r="H1472" s="13">
        <v>33746.467659232869</v>
      </c>
      <c r="I1472" s="14">
        <v>42</v>
      </c>
      <c r="J1472" s="15">
        <v>44037</v>
      </c>
      <c r="K1472" s="15">
        <v>45276</v>
      </c>
      <c r="L1472" s="13">
        <v>996911.88</v>
      </c>
      <c r="M1472" s="13">
        <v>603131.68739999994</v>
      </c>
      <c r="N1472" s="13">
        <v>30541.390000000003</v>
      </c>
      <c r="O1472" s="13"/>
      <c r="P1472" s="13">
        <v>29091.782464855925</v>
      </c>
      <c r="Q1472" s="13">
        <v>29091.782464855925</v>
      </c>
      <c r="R1472" s="13">
        <v>29091.782464855925</v>
      </c>
      <c r="S1472" s="13">
        <v>29091.782464855925</v>
      </c>
      <c r="T1472" s="13">
        <v>29091.782464855925</v>
      </c>
      <c r="U1472" s="13">
        <v>29091.782464855925</v>
      </c>
      <c r="V1472" s="25">
        <v>29091.782464855925</v>
      </c>
      <c r="W1472" s="13"/>
      <c r="X1472" s="57"/>
      <c r="Y1472" s="13"/>
      <c r="Z1472" s="38">
        <v>29091.782464855925</v>
      </c>
      <c r="AA1472" s="38"/>
      <c r="AB1472" s="38"/>
      <c r="AC1472" s="38"/>
      <c r="AD1472" s="38"/>
      <c r="AE1472" s="38"/>
      <c r="AF1472" s="38"/>
      <c r="AG1472" s="38"/>
      <c r="AH1472" s="38"/>
      <c r="AI1472" s="38">
        <v>29091.782464855925</v>
      </c>
      <c r="AJ1472" s="38"/>
      <c r="AK1472" s="38"/>
      <c r="AL1472" s="38">
        <v>29091.782464855925</v>
      </c>
      <c r="AM1472" s="38">
        <v>29091.782464855925</v>
      </c>
      <c r="AN1472" s="38">
        <v>29091.782464855925</v>
      </c>
      <c r="AO1472" s="38">
        <v>29091.782464855925</v>
      </c>
      <c r="AP1472" s="38">
        <v>0</v>
      </c>
      <c r="AQ1472" s="38">
        <v>0</v>
      </c>
      <c r="AR1472" s="38">
        <v>0</v>
      </c>
      <c r="AS1472" s="38">
        <v>0</v>
      </c>
      <c r="AT1472" s="38">
        <v>0</v>
      </c>
      <c r="AU1472" s="38">
        <v>0</v>
      </c>
      <c r="AV1472" s="38">
        <v>0</v>
      </c>
      <c r="AW1472" s="38">
        <v>0</v>
      </c>
      <c r="AX1472" s="38">
        <v>0</v>
      </c>
      <c r="AY1472" s="38">
        <v>0</v>
      </c>
      <c r="AZ1472" s="38">
        <v>0</v>
      </c>
      <c r="BA1472" s="38">
        <v>0</v>
      </c>
      <c r="BB1472" s="38">
        <v>0</v>
      </c>
      <c r="BC1472" s="38">
        <v>0</v>
      </c>
      <c r="BD1472" s="38">
        <v>0</v>
      </c>
      <c r="BE1472" s="38">
        <v>0</v>
      </c>
      <c r="BF1472" s="38">
        <v>0</v>
      </c>
      <c r="BG1472" s="38">
        <v>0</v>
      </c>
      <c r="BH1472" s="38">
        <v>0</v>
      </c>
      <c r="BI1472" s="38">
        <v>0</v>
      </c>
      <c r="BJ1472" s="38">
        <v>0</v>
      </c>
      <c r="BK1472" s="38">
        <v>0</v>
      </c>
      <c r="BL1472" s="38">
        <v>0</v>
      </c>
      <c r="BM1472" s="38">
        <v>0</v>
      </c>
      <c r="BN1472" s="38">
        <v>0</v>
      </c>
      <c r="BO1472" s="38">
        <v>0</v>
      </c>
      <c r="BP1472" s="38"/>
      <c r="BQ1472" s="39"/>
      <c r="BR1472" s="39"/>
      <c r="BS1472" s="39"/>
      <c r="BT1472" s="39"/>
      <c r="BU1472" s="39"/>
      <c r="BV1472" s="39"/>
      <c r="BW1472" s="39"/>
      <c r="BX1472" s="39"/>
      <c r="BY1472" s="39"/>
      <c r="BZ1472" s="39"/>
      <c r="CA1472" s="39"/>
      <c r="CB1472" s="39"/>
      <c r="CF1472" s="18">
        <f t="shared" si="173"/>
        <v>203642.4772539915</v>
      </c>
      <c r="CG1472" s="18">
        <f t="shared" si="178"/>
        <v>-30541.390000000003</v>
      </c>
      <c r="CH1472" s="13">
        <f t="shared" si="172"/>
        <v>173101.08725399149</v>
      </c>
      <c r="CI1472" s="13">
        <f t="shared" si="174"/>
        <v>603131.68739999994</v>
      </c>
      <c r="CJ1472" s="13">
        <f t="shared" si="175"/>
        <v>776232.77465399145</v>
      </c>
      <c r="CK1472" s="13"/>
      <c r="CL1472" s="13">
        <f t="shared" si="176"/>
        <v>996911.88</v>
      </c>
      <c r="CN1472" t="s">
        <v>326</v>
      </c>
      <c r="CO1472" t="s">
        <v>213</v>
      </c>
      <c r="CP1472" t="s">
        <v>509</v>
      </c>
      <c r="CQ1472" t="s">
        <v>46</v>
      </c>
      <c r="CR1472" s="18">
        <f t="shared" si="177"/>
        <v>776232.77465399145</v>
      </c>
    </row>
    <row r="1473" spans="1:96" x14ac:dyDescent="0.25">
      <c r="A1473" t="s">
        <v>1631</v>
      </c>
      <c r="B1473" s="11">
        <v>1330</v>
      </c>
      <c r="C1473" t="s">
        <v>855</v>
      </c>
      <c r="D1473" s="21" t="s">
        <v>815</v>
      </c>
      <c r="E1473" s="54" t="s">
        <v>1699</v>
      </c>
      <c r="F1473" s="11" t="s">
        <v>439</v>
      </c>
      <c r="G1473" s="13">
        <v>29091.782464855925</v>
      </c>
      <c r="H1473" s="13">
        <v>33746.467659232869</v>
      </c>
      <c r="I1473" s="14">
        <v>42</v>
      </c>
      <c r="J1473" s="15">
        <v>44037</v>
      </c>
      <c r="K1473" s="15">
        <v>45276</v>
      </c>
      <c r="L1473" s="13">
        <v>996911.88</v>
      </c>
      <c r="M1473" s="13"/>
      <c r="N1473" s="13"/>
      <c r="O1473" s="13"/>
      <c r="P1473" s="13">
        <v>29091.782464855925</v>
      </c>
      <c r="Q1473" s="13">
        <v>29091.782464855925</v>
      </c>
      <c r="R1473" s="13">
        <v>29091.782464855925</v>
      </c>
      <c r="S1473" s="13">
        <v>29091.782464855925</v>
      </c>
      <c r="T1473" s="13">
        <v>29091.782464855925</v>
      </c>
      <c r="U1473" s="13">
        <v>29091.782464855925</v>
      </c>
      <c r="V1473" s="25">
        <v>29091.782464855925</v>
      </c>
      <c r="W1473" s="13"/>
      <c r="X1473" s="57"/>
      <c r="Y1473" s="13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  <c r="AM1473" s="38"/>
      <c r="AN1473" s="38"/>
      <c r="AO1473" s="38"/>
      <c r="AP1473" s="38"/>
      <c r="AQ1473" s="38"/>
      <c r="AR1473" s="38"/>
      <c r="AS1473" s="38"/>
      <c r="AT1473" s="38"/>
      <c r="AU1473" s="38"/>
      <c r="AV1473" s="38"/>
      <c r="AW1473" s="38"/>
      <c r="AX1473" s="38"/>
      <c r="AY1473" s="38"/>
      <c r="AZ1473" s="38"/>
      <c r="BA1473" s="38"/>
      <c r="BB1473" s="38"/>
      <c r="BC1473" s="38"/>
      <c r="BD1473" s="38"/>
      <c r="BE1473" s="38"/>
      <c r="BF1473" s="38"/>
      <c r="BG1473" s="38"/>
      <c r="BH1473" s="38"/>
      <c r="BI1473" s="38"/>
      <c r="BJ1473" s="38"/>
      <c r="BK1473" s="38"/>
      <c r="BL1473" s="38"/>
      <c r="BM1473" s="38"/>
      <c r="BN1473" s="38"/>
      <c r="BO1473" s="38"/>
      <c r="BP1473" s="38"/>
      <c r="BQ1473" s="39"/>
      <c r="BR1473" s="39"/>
      <c r="BS1473" s="39"/>
      <c r="BT1473" s="39"/>
      <c r="BU1473" s="39"/>
      <c r="BV1473" s="39"/>
      <c r="BW1473" s="39"/>
      <c r="BX1473" s="39"/>
      <c r="BY1473" s="39"/>
      <c r="BZ1473" s="39"/>
      <c r="CA1473" s="39"/>
      <c r="CB1473" s="39"/>
      <c r="CF1473" s="18">
        <f t="shared" si="173"/>
        <v>29091.782464855925</v>
      </c>
      <c r="CG1473" s="18">
        <f t="shared" si="178"/>
        <v>0</v>
      </c>
      <c r="CH1473" s="13">
        <f t="shared" si="172"/>
        <v>29091.782464855925</v>
      </c>
      <c r="CI1473" s="13">
        <f t="shared" si="174"/>
        <v>0</v>
      </c>
      <c r="CJ1473" s="13">
        <f t="shared" si="175"/>
        <v>29091.782464855925</v>
      </c>
      <c r="CK1473" s="13"/>
      <c r="CL1473" s="13">
        <f t="shared" si="176"/>
        <v>996911.88</v>
      </c>
      <c r="CN1473" t="s">
        <v>326</v>
      </c>
      <c r="CO1473" t="s">
        <v>213</v>
      </c>
      <c r="CP1473" t="s">
        <v>509</v>
      </c>
      <c r="CQ1473" t="s">
        <v>46</v>
      </c>
      <c r="CR1473" s="18">
        <f t="shared" si="177"/>
        <v>29091.782464855925</v>
      </c>
    </row>
    <row r="1474" spans="1:96" x14ac:dyDescent="0.25">
      <c r="A1474" t="s">
        <v>1631</v>
      </c>
      <c r="B1474" s="11">
        <v>1330</v>
      </c>
      <c r="C1474" t="s">
        <v>855</v>
      </c>
      <c r="D1474" s="21" t="s">
        <v>815</v>
      </c>
      <c r="E1474" s="11" t="s">
        <v>1700</v>
      </c>
      <c r="F1474" s="11" t="s">
        <v>439</v>
      </c>
      <c r="G1474" s="13">
        <v>29091.782464855925</v>
      </c>
      <c r="H1474" s="13">
        <v>33746.467659232869</v>
      </c>
      <c r="I1474" s="14">
        <v>42</v>
      </c>
      <c r="J1474" s="15">
        <v>44037</v>
      </c>
      <c r="K1474" s="15">
        <v>45276</v>
      </c>
      <c r="L1474" s="13">
        <v>996911.88</v>
      </c>
      <c r="M1474" s="13">
        <v>603131.68739999994</v>
      </c>
      <c r="N1474" s="13">
        <v>30541.390000000003</v>
      </c>
      <c r="O1474" s="13"/>
      <c r="P1474" s="13">
        <v>29091.782464855925</v>
      </c>
      <c r="Q1474" s="13">
        <v>29091.782464855925</v>
      </c>
      <c r="R1474" s="13">
        <v>29091.782464855925</v>
      </c>
      <c r="S1474" s="13">
        <v>29091.782464855925</v>
      </c>
      <c r="T1474" s="13">
        <v>29091.782464855925</v>
      </c>
      <c r="U1474" s="13">
        <v>29091.782464855925</v>
      </c>
      <c r="V1474" s="25">
        <v>29091.782464855925</v>
      </c>
      <c r="W1474" s="13"/>
      <c r="X1474" s="57"/>
      <c r="Y1474" s="13"/>
      <c r="Z1474" s="38">
        <v>29091.782464855925</v>
      </c>
      <c r="AA1474" s="38"/>
      <c r="AB1474" s="38"/>
      <c r="AC1474" s="38"/>
      <c r="AD1474" s="38"/>
      <c r="AE1474" s="38"/>
      <c r="AF1474" s="38"/>
      <c r="AG1474" s="38"/>
      <c r="AH1474" s="38"/>
      <c r="AI1474" s="38">
        <v>29091.782464855925</v>
      </c>
      <c r="AJ1474" s="38"/>
      <c r="AK1474" s="38"/>
      <c r="AL1474" s="38">
        <v>29091.782464855925</v>
      </c>
      <c r="AM1474" s="38">
        <v>29091.782464855925</v>
      </c>
      <c r="AN1474" s="38">
        <v>29091.782464855925</v>
      </c>
      <c r="AO1474" s="38">
        <v>29091.782464855925</v>
      </c>
      <c r="AP1474" s="38">
        <v>0</v>
      </c>
      <c r="AQ1474" s="38">
        <v>0</v>
      </c>
      <c r="AR1474" s="38">
        <v>0</v>
      </c>
      <c r="AS1474" s="38">
        <v>0</v>
      </c>
      <c r="AT1474" s="38">
        <v>0</v>
      </c>
      <c r="AU1474" s="38">
        <v>0</v>
      </c>
      <c r="AV1474" s="38">
        <v>0</v>
      </c>
      <c r="AW1474" s="38">
        <v>0</v>
      </c>
      <c r="AX1474" s="38">
        <v>0</v>
      </c>
      <c r="AY1474" s="38">
        <v>0</v>
      </c>
      <c r="AZ1474" s="38">
        <v>0</v>
      </c>
      <c r="BA1474" s="38">
        <v>0</v>
      </c>
      <c r="BB1474" s="38">
        <v>0</v>
      </c>
      <c r="BC1474" s="38">
        <v>0</v>
      </c>
      <c r="BD1474" s="38">
        <v>0</v>
      </c>
      <c r="BE1474" s="38">
        <v>0</v>
      </c>
      <c r="BF1474" s="38">
        <v>0</v>
      </c>
      <c r="BG1474" s="38">
        <v>0</v>
      </c>
      <c r="BH1474" s="38">
        <v>0</v>
      </c>
      <c r="BI1474" s="38">
        <v>0</v>
      </c>
      <c r="BJ1474" s="38">
        <v>0</v>
      </c>
      <c r="BK1474" s="38">
        <v>0</v>
      </c>
      <c r="BL1474" s="38">
        <v>0</v>
      </c>
      <c r="BM1474" s="38">
        <v>0</v>
      </c>
      <c r="BN1474" s="38">
        <v>0</v>
      </c>
      <c r="BO1474" s="38">
        <v>0</v>
      </c>
      <c r="BP1474" s="38"/>
      <c r="BQ1474" s="39"/>
      <c r="BR1474" s="39"/>
      <c r="BS1474" s="39"/>
      <c r="BT1474" s="39"/>
      <c r="BU1474" s="39"/>
      <c r="BV1474" s="39"/>
      <c r="BW1474" s="39"/>
      <c r="BX1474" s="39"/>
      <c r="BY1474" s="39"/>
      <c r="BZ1474" s="39"/>
      <c r="CA1474" s="39"/>
      <c r="CB1474" s="39"/>
      <c r="CF1474" s="18">
        <f t="shared" si="173"/>
        <v>203642.4772539915</v>
      </c>
      <c r="CG1474" s="18">
        <f t="shared" si="178"/>
        <v>-30541.390000000003</v>
      </c>
      <c r="CH1474" s="13">
        <f t="shared" si="172"/>
        <v>173101.08725399149</v>
      </c>
      <c r="CI1474" s="13">
        <f t="shared" si="174"/>
        <v>603131.68739999994</v>
      </c>
      <c r="CJ1474" s="13">
        <f t="shared" si="175"/>
        <v>776232.77465399145</v>
      </c>
      <c r="CK1474" s="13"/>
      <c r="CL1474" s="13">
        <f t="shared" si="176"/>
        <v>996911.88</v>
      </c>
      <c r="CN1474" t="s">
        <v>326</v>
      </c>
      <c r="CO1474" t="s">
        <v>213</v>
      </c>
      <c r="CP1474" t="s">
        <v>509</v>
      </c>
      <c r="CQ1474" t="s">
        <v>46</v>
      </c>
      <c r="CR1474" s="18">
        <f t="shared" si="177"/>
        <v>776232.77465399145</v>
      </c>
    </row>
    <row r="1475" spans="1:96" x14ac:dyDescent="0.25">
      <c r="A1475" t="s">
        <v>1631</v>
      </c>
      <c r="B1475" s="11">
        <v>1330</v>
      </c>
      <c r="C1475" t="s">
        <v>840</v>
      </c>
      <c r="D1475" s="21" t="s">
        <v>815</v>
      </c>
      <c r="E1475" s="11" t="s">
        <v>1701</v>
      </c>
      <c r="F1475" s="11" t="s">
        <v>439</v>
      </c>
      <c r="G1475" s="13">
        <v>32377.837808743545</v>
      </c>
      <c r="H1475" s="13">
        <v>37558.291858142511</v>
      </c>
      <c r="I1475" s="14">
        <v>66</v>
      </c>
      <c r="J1475" s="15">
        <v>44037</v>
      </c>
      <c r="K1475" s="15">
        <v>45984</v>
      </c>
      <c r="L1475" s="13">
        <v>1547045.66</v>
      </c>
      <c r="M1475" s="13">
        <v>637382.81191999989</v>
      </c>
      <c r="N1475" s="13">
        <v>0</v>
      </c>
      <c r="O1475" s="13"/>
      <c r="P1475" s="13">
        <v>32377.837808743545</v>
      </c>
      <c r="Q1475" s="13">
        <v>32377.837808743545</v>
      </c>
      <c r="R1475" s="13">
        <v>32377.837808743545</v>
      </c>
      <c r="S1475" s="13">
        <v>32377.837808743545</v>
      </c>
      <c r="T1475" s="13">
        <v>32377.837808743545</v>
      </c>
      <c r="U1475" s="13">
        <v>32377.837808743545</v>
      </c>
      <c r="V1475" s="25">
        <v>32377.837808743545</v>
      </c>
      <c r="W1475" s="13"/>
      <c r="X1475" s="57"/>
      <c r="Y1475" s="13"/>
      <c r="Z1475" s="38">
        <v>32377.837808743545</v>
      </c>
      <c r="AA1475" s="38"/>
      <c r="AB1475" s="38"/>
      <c r="AC1475" s="38"/>
      <c r="AD1475" s="38"/>
      <c r="AE1475" s="38"/>
      <c r="AF1475" s="38"/>
      <c r="AG1475" s="38"/>
      <c r="AH1475" s="38"/>
      <c r="AI1475" s="38">
        <v>32377.837808743545</v>
      </c>
      <c r="AJ1475" s="38"/>
      <c r="AK1475" s="38"/>
      <c r="AL1475" s="38">
        <v>32377.837808743545</v>
      </c>
      <c r="AM1475" s="38">
        <v>32377.837808743545</v>
      </c>
      <c r="AN1475" s="38">
        <v>32377.837808743545</v>
      </c>
      <c r="AO1475" s="38">
        <v>32377.837808743545</v>
      </c>
      <c r="AP1475" s="38">
        <v>32377.837808743545</v>
      </c>
      <c r="AQ1475" s="38">
        <v>32377.837808743545</v>
      </c>
      <c r="AR1475" s="38">
        <v>32377.837808743545</v>
      </c>
      <c r="AS1475" s="38">
        <v>32377.837808743545</v>
      </c>
      <c r="AT1475" s="38">
        <v>32377.837808743545</v>
      </c>
      <c r="AU1475" s="38">
        <v>32377.837808743545</v>
      </c>
      <c r="AV1475" s="38">
        <v>32377.837808743545</v>
      </c>
      <c r="AW1475" s="38">
        <v>32377.837808743545</v>
      </c>
      <c r="AX1475" s="38">
        <v>32377.837808743545</v>
      </c>
      <c r="AY1475" s="38">
        <v>32377.837808743545</v>
      </c>
      <c r="AZ1475" s="38">
        <v>32377.837808743545</v>
      </c>
      <c r="BA1475" s="38">
        <v>32377.837808743545</v>
      </c>
      <c r="BB1475" s="38">
        <v>32377.837808743545</v>
      </c>
      <c r="BC1475" s="38">
        <v>32377.837808743545</v>
      </c>
      <c r="BD1475" s="38">
        <v>32377.837808743545</v>
      </c>
      <c r="BE1475" s="38">
        <v>32377.837808743545</v>
      </c>
      <c r="BF1475" s="38">
        <v>32377.837808743545</v>
      </c>
      <c r="BG1475" s="38">
        <v>32377.837808743545</v>
      </c>
      <c r="BH1475" s="38">
        <v>32377.837808743545</v>
      </c>
      <c r="BI1475" s="38">
        <v>32377.837808743545</v>
      </c>
      <c r="BJ1475" s="38">
        <v>32377.837808743545</v>
      </c>
      <c r="BK1475" s="38">
        <v>32377.837808743545</v>
      </c>
      <c r="BL1475" s="38">
        <v>32377.837808743545</v>
      </c>
      <c r="BM1475" s="38">
        <v>32377.837808743545</v>
      </c>
      <c r="BN1475" s="38">
        <v>0</v>
      </c>
      <c r="BO1475" s="38">
        <v>0</v>
      </c>
      <c r="BP1475" s="38"/>
      <c r="BQ1475" s="39"/>
      <c r="BR1475" s="39"/>
      <c r="BS1475" s="39"/>
      <c r="BT1475" s="39"/>
      <c r="BU1475" s="39"/>
      <c r="BV1475" s="39"/>
      <c r="BW1475" s="39"/>
      <c r="BX1475" s="39"/>
      <c r="BY1475" s="39"/>
      <c r="BZ1475" s="39"/>
      <c r="CA1475" s="39"/>
      <c r="CB1475" s="39"/>
      <c r="CF1475" s="18">
        <f t="shared" si="173"/>
        <v>1003712.9720710503</v>
      </c>
      <c r="CG1475" s="18">
        <f t="shared" si="178"/>
        <v>0</v>
      </c>
      <c r="CH1475" s="13">
        <f t="shared" si="172"/>
        <v>1003712.9720710503</v>
      </c>
      <c r="CI1475" s="13">
        <f t="shared" si="174"/>
        <v>637382.81191999989</v>
      </c>
      <c r="CJ1475" s="13">
        <f t="shared" si="175"/>
        <v>1641095.7839910502</v>
      </c>
      <c r="CK1475" s="13"/>
      <c r="CL1475" s="13">
        <f t="shared" si="176"/>
        <v>1547045.66</v>
      </c>
      <c r="CN1475" t="s">
        <v>326</v>
      </c>
      <c r="CO1475" t="s">
        <v>213</v>
      </c>
      <c r="CP1475" t="s">
        <v>509</v>
      </c>
      <c r="CQ1475" t="s">
        <v>46</v>
      </c>
      <c r="CR1475" s="18">
        <f t="shared" si="177"/>
        <v>1641095.7839910502</v>
      </c>
    </row>
    <row r="1476" spans="1:96" x14ac:dyDescent="0.25">
      <c r="A1476" t="s">
        <v>1631</v>
      </c>
      <c r="B1476" s="11">
        <v>1330</v>
      </c>
      <c r="C1476" t="s">
        <v>840</v>
      </c>
      <c r="D1476" s="21" t="s">
        <v>815</v>
      </c>
      <c r="E1476" s="11" t="s">
        <v>1702</v>
      </c>
      <c r="F1476" s="11" t="s">
        <v>439</v>
      </c>
      <c r="G1476" s="13">
        <v>32377.837808743545</v>
      </c>
      <c r="H1476" s="13">
        <v>37558.291858142511</v>
      </c>
      <c r="I1476" s="14">
        <v>66</v>
      </c>
      <c r="J1476" s="15">
        <v>44037</v>
      </c>
      <c r="K1476" s="15">
        <v>45984</v>
      </c>
      <c r="L1476" s="13">
        <v>1547045.66</v>
      </c>
      <c r="M1476" s="13">
        <v>637382.81191999989</v>
      </c>
      <c r="N1476" s="13">
        <v>0</v>
      </c>
      <c r="O1476" s="13"/>
      <c r="P1476" s="13">
        <v>32377.837808743545</v>
      </c>
      <c r="Q1476" s="13">
        <v>32377.837808743545</v>
      </c>
      <c r="R1476" s="13">
        <v>32377.837808743545</v>
      </c>
      <c r="S1476" s="13">
        <v>32377.837808743545</v>
      </c>
      <c r="T1476" s="13">
        <v>32377.837808743545</v>
      </c>
      <c r="U1476" s="13">
        <v>32377.837808743545</v>
      </c>
      <c r="V1476" s="25">
        <v>32377.837808743545</v>
      </c>
      <c r="W1476" s="13"/>
      <c r="X1476" s="57"/>
      <c r="Y1476" s="13"/>
      <c r="Z1476" s="38">
        <v>32377.837808743545</v>
      </c>
      <c r="AA1476" s="38"/>
      <c r="AB1476" s="38"/>
      <c r="AC1476" s="38"/>
      <c r="AD1476" s="38"/>
      <c r="AE1476" s="38"/>
      <c r="AF1476" s="38"/>
      <c r="AG1476" s="38"/>
      <c r="AH1476" s="38"/>
      <c r="AI1476" s="38">
        <v>32377.837808743545</v>
      </c>
      <c r="AJ1476" s="38"/>
      <c r="AK1476" s="38"/>
      <c r="AL1476" s="38">
        <v>32377.837808743545</v>
      </c>
      <c r="AM1476" s="38">
        <v>32377.837808743545</v>
      </c>
      <c r="AN1476" s="38">
        <v>32377.837808743545</v>
      </c>
      <c r="AO1476" s="38">
        <v>32377.837808743545</v>
      </c>
      <c r="AP1476" s="38">
        <v>32377.837808743545</v>
      </c>
      <c r="AQ1476" s="38">
        <v>32377.837808743545</v>
      </c>
      <c r="AR1476" s="38">
        <v>32377.837808743545</v>
      </c>
      <c r="AS1476" s="38">
        <v>32377.837808743545</v>
      </c>
      <c r="AT1476" s="38">
        <v>32377.837808743545</v>
      </c>
      <c r="AU1476" s="38">
        <v>32377.837808743545</v>
      </c>
      <c r="AV1476" s="38">
        <v>32377.837808743545</v>
      </c>
      <c r="AW1476" s="38">
        <v>32377.837808743545</v>
      </c>
      <c r="AX1476" s="38">
        <v>32377.837808743545</v>
      </c>
      <c r="AY1476" s="38">
        <v>32377.837808743545</v>
      </c>
      <c r="AZ1476" s="38">
        <v>32377.837808743545</v>
      </c>
      <c r="BA1476" s="38">
        <v>32377.837808743545</v>
      </c>
      <c r="BB1476" s="38">
        <v>32377.837808743545</v>
      </c>
      <c r="BC1476" s="38">
        <v>32377.837808743545</v>
      </c>
      <c r="BD1476" s="38">
        <v>32377.837808743545</v>
      </c>
      <c r="BE1476" s="38">
        <v>32377.837808743545</v>
      </c>
      <c r="BF1476" s="38">
        <v>32377.837808743545</v>
      </c>
      <c r="BG1476" s="38">
        <v>32377.837808743545</v>
      </c>
      <c r="BH1476" s="38">
        <v>32377.837808743545</v>
      </c>
      <c r="BI1476" s="38">
        <v>32377.837808743545</v>
      </c>
      <c r="BJ1476" s="38">
        <v>32377.837808743545</v>
      </c>
      <c r="BK1476" s="38">
        <v>32377.837808743545</v>
      </c>
      <c r="BL1476" s="38">
        <v>32377.837808743545</v>
      </c>
      <c r="BM1476" s="38">
        <v>32377.837808743545</v>
      </c>
      <c r="BN1476" s="38">
        <v>0</v>
      </c>
      <c r="BO1476" s="38">
        <v>0</v>
      </c>
      <c r="BP1476" s="38"/>
      <c r="BQ1476" s="39"/>
      <c r="BR1476" s="39"/>
      <c r="BS1476" s="39"/>
      <c r="BT1476" s="39"/>
      <c r="BU1476" s="39"/>
      <c r="BV1476" s="39"/>
      <c r="BW1476" s="39"/>
      <c r="BX1476" s="39"/>
      <c r="BY1476" s="39"/>
      <c r="BZ1476" s="39"/>
      <c r="CA1476" s="39"/>
      <c r="CB1476" s="39"/>
      <c r="CF1476" s="18">
        <f t="shared" si="173"/>
        <v>1003712.9720710503</v>
      </c>
      <c r="CG1476" s="18">
        <f t="shared" si="178"/>
        <v>0</v>
      </c>
      <c r="CH1476" s="13">
        <f t="shared" si="172"/>
        <v>1003712.9720710503</v>
      </c>
      <c r="CI1476" s="13">
        <f t="shared" si="174"/>
        <v>637382.81191999989</v>
      </c>
      <c r="CJ1476" s="13">
        <f t="shared" si="175"/>
        <v>1641095.7839910502</v>
      </c>
      <c r="CK1476" s="13"/>
      <c r="CL1476" s="13">
        <f t="shared" si="176"/>
        <v>1547045.66</v>
      </c>
      <c r="CN1476" t="s">
        <v>326</v>
      </c>
      <c r="CO1476" t="s">
        <v>213</v>
      </c>
      <c r="CP1476" t="s">
        <v>509</v>
      </c>
      <c r="CQ1476" t="s">
        <v>46</v>
      </c>
      <c r="CR1476" s="18">
        <f t="shared" si="177"/>
        <v>1641095.7839910502</v>
      </c>
    </row>
    <row r="1477" spans="1:96" x14ac:dyDescent="0.25">
      <c r="A1477" t="s">
        <v>1631</v>
      </c>
      <c r="B1477" s="11">
        <v>1330</v>
      </c>
      <c r="C1477" t="s">
        <v>871</v>
      </c>
      <c r="D1477" s="21" t="s">
        <v>815</v>
      </c>
      <c r="E1477" s="11" t="s">
        <v>1703</v>
      </c>
      <c r="F1477" s="11" t="s">
        <v>439</v>
      </c>
      <c r="G1477" s="13">
        <v>32056.034482758623</v>
      </c>
      <c r="H1477" s="13">
        <v>37185</v>
      </c>
      <c r="I1477" s="14">
        <v>64</v>
      </c>
      <c r="J1477" s="15">
        <v>44037</v>
      </c>
      <c r="K1477" s="15">
        <v>45925</v>
      </c>
      <c r="L1477" s="13">
        <v>1511019.3</v>
      </c>
      <c r="M1477" s="13">
        <v>622539.95160000003</v>
      </c>
      <c r="N1477" s="13">
        <v>0</v>
      </c>
      <c r="O1477" s="13"/>
      <c r="P1477" s="13">
        <v>32056.034482758623</v>
      </c>
      <c r="Q1477" s="13">
        <v>32056.034482758623</v>
      </c>
      <c r="R1477" s="13">
        <v>32056.034482758623</v>
      </c>
      <c r="S1477" s="13">
        <v>32056.034482758623</v>
      </c>
      <c r="T1477" s="13">
        <v>32056.034482758623</v>
      </c>
      <c r="U1477" s="13">
        <v>32056.034482758623</v>
      </c>
      <c r="V1477" s="25">
        <v>32056.034482758623</v>
      </c>
      <c r="W1477" s="13"/>
      <c r="X1477" s="57"/>
      <c r="Y1477" s="13"/>
      <c r="Z1477" s="38">
        <v>32056.034482758623</v>
      </c>
      <c r="AA1477" s="38"/>
      <c r="AB1477" s="38"/>
      <c r="AC1477" s="38"/>
      <c r="AD1477" s="38"/>
      <c r="AE1477" s="38"/>
      <c r="AF1477" s="38"/>
      <c r="AG1477" s="38"/>
      <c r="AH1477" s="38"/>
      <c r="AI1477" s="38">
        <v>32056.034482758623</v>
      </c>
      <c r="AJ1477" s="38"/>
      <c r="AK1477" s="38"/>
      <c r="AL1477" s="38">
        <v>32056.034482758623</v>
      </c>
      <c r="AM1477" s="38">
        <v>32056.034482758623</v>
      </c>
      <c r="AN1477" s="38">
        <v>32056.034482758623</v>
      </c>
      <c r="AO1477" s="38">
        <v>32056.034482758623</v>
      </c>
      <c r="AP1477" s="38">
        <v>32056.034482758623</v>
      </c>
      <c r="AQ1477" s="38">
        <v>32056.034482758623</v>
      </c>
      <c r="AR1477" s="38">
        <v>32056.034482758623</v>
      </c>
      <c r="AS1477" s="38">
        <v>32056.034482758623</v>
      </c>
      <c r="AT1477" s="38">
        <v>32056.034482758623</v>
      </c>
      <c r="AU1477" s="38">
        <v>32056.034482758623</v>
      </c>
      <c r="AV1477" s="38">
        <v>32056.034482758623</v>
      </c>
      <c r="AW1477" s="38">
        <v>32056.034482758623</v>
      </c>
      <c r="AX1477" s="38">
        <v>32056.034482758623</v>
      </c>
      <c r="AY1477" s="38">
        <v>32056.034482758623</v>
      </c>
      <c r="AZ1477" s="38">
        <v>32056.034482758623</v>
      </c>
      <c r="BA1477" s="38">
        <v>32056.034482758623</v>
      </c>
      <c r="BB1477" s="38">
        <v>32056.034482758623</v>
      </c>
      <c r="BC1477" s="38">
        <v>32056.034482758623</v>
      </c>
      <c r="BD1477" s="38">
        <v>32056.034482758623</v>
      </c>
      <c r="BE1477" s="38">
        <v>32056.034482758623</v>
      </c>
      <c r="BF1477" s="38">
        <v>32056.034482758623</v>
      </c>
      <c r="BG1477" s="38">
        <v>32056.034482758623</v>
      </c>
      <c r="BH1477" s="38">
        <v>32056.034482758623</v>
      </c>
      <c r="BI1477" s="38">
        <v>32056.034482758623</v>
      </c>
      <c r="BJ1477" s="38">
        <v>32056.034482758623</v>
      </c>
      <c r="BK1477" s="38">
        <v>32056.034482758623</v>
      </c>
      <c r="BL1477" s="38">
        <v>0</v>
      </c>
      <c r="BM1477" s="38">
        <v>0</v>
      </c>
      <c r="BN1477" s="38">
        <v>0</v>
      </c>
      <c r="BO1477" s="38">
        <v>0</v>
      </c>
      <c r="BP1477" s="38"/>
      <c r="BQ1477" s="39"/>
      <c r="BR1477" s="39"/>
      <c r="BS1477" s="39"/>
      <c r="BT1477" s="39"/>
      <c r="BU1477" s="39"/>
      <c r="BV1477" s="39"/>
      <c r="BW1477" s="39"/>
      <c r="BX1477" s="39"/>
      <c r="BY1477" s="39"/>
      <c r="BZ1477" s="39"/>
      <c r="CA1477" s="39"/>
      <c r="CB1477" s="39"/>
      <c r="CF1477" s="18">
        <f t="shared" si="173"/>
        <v>929624.99999999977</v>
      </c>
      <c r="CG1477" s="18">
        <f t="shared" si="178"/>
        <v>0</v>
      </c>
      <c r="CH1477" s="13">
        <f t="shared" si="172"/>
        <v>929624.99999999977</v>
      </c>
      <c r="CI1477" s="13">
        <f t="shared" si="174"/>
        <v>622539.95160000003</v>
      </c>
      <c r="CJ1477" s="13">
        <f t="shared" si="175"/>
        <v>1552164.9515999998</v>
      </c>
      <c r="CK1477" s="13"/>
      <c r="CL1477" s="13">
        <f t="shared" si="176"/>
        <v>1511019.3</v>
      </c>
      <c r="CN1477" t="s">
        <v>326</v>
      </c>
      <c r="CO1477" t="s">
        <v>213</v>
      </c>
      <c r="CP1477" t="s">
        <v>509</v>
      </c>
      <c r="CQ1477" t="s">
        <v>46</v>
      </c>
      <c r="CR1477" s="18">
        <f t="shared" si="177"/>
        <v>1552164.9515999998</v>
      </c>
    </row>
    <row r="1478" spans="1:96" x14ac:dyDescent="0.25">
      <c r="A1478" t="s">
        <v>1704</v>
      </c>
      <c r="B1478" s="11">
        <v>1132</v>
      </c>
      <c r="C1478" t="s">
        <v>1516</v>
      </c>
      <c r="D1478" s="21" t="s">
        <v>815</v>
      </c>
      <c r="E1478" s="11" t="s">
        <v>1705</v>
      </c>
      <c r="F1478" s="11" t="s">
        <v>439</v>
      </c>
      <c r="G1478" s="13">
        <v>16801.734120169007</v>
      </c>
      <c r="H1478" s="13">
        <v>19490.011579396047</v>
      </c>
      <c r="I1478" s="14">
        <v>31</v>
      </c>
      <c r="J1478" s="15">
        <v>44037</v>
      </c>
      <c r="K1478" s="15">
        <v>44951.5</v>
      </c>
      <c r="L1478" s="13">
        <v>708226.24</v>
      </c>
      <c r="M1478" s="13">
        <v>524087.41759999999</v>
      </c>
      <c r="N1478" s="13">
        <v>23994.799999999999</v>
      </c>
      <c r="O1478" s="13"/>
      <c r="P1478" s="13">
        <v>16801.734120169007</v>
      </c>
      <c r="Q1478" s="13">
        <v>16801.734120169007</v>
      </c>
      <c r="R1478" s="13">
        <v>16801.734120169007</v>
      </c>
      <c r="S1478" s="13">
        <v>16801.734120169007</v>
      </c>
      <c r="T1478" s="13">
        <v>16801.734120169007</v>
      </c>
      <c r="U1478" s="13">
        <v>16801.734120169007</v>
      </c>
      <c r="V1478" s="25">
        <v>16801.734120169007</v>
      </c>
      <c r="W1478" s="13"/>
      <c r="X1478" s="57"/>
      <c r="Y1478" s="13"/>
      <c r="Z1478" s="38">
        <v>16801.734120169007</v>
      </c>
      <c r="AA1478" s="38"/>
      <c r="AB1478" s="38"/>
      <c r="AC1478" s="38"/>
      <c r="AD1478" s="38"/>
      <c r="AE1478" s="38"/>
      <c r="AF1478" s="38"/>
      <c r="AG1478" s="38"/>
      <c r="AH1478" s="38"/>
      <c r="AI1478" s="38">
        <v>0</v>
      </c>
      <c r="AJ1478" s="38"/>
      <c r="AK1478" s="38"/>
      <c r="AL1478" s="38">
        <v>0</v>
      </c>
      <c r="AM1478" s="38">
        <v>0</v>
      </c>
      <c r="AN1478" s="38">
        <v>0</v>
      </c>
      <c r="AO1478" s="38">
        <v>0</v>
      </c>
      <c r="AP1478" s="38">
        <v>0</v>
      </c>
      <c r="AQ1478" s="38">
        <v>0</v>
      </c>
      <c r="AR1478" s="38">
        <v>0</v>
      </c>
      <c r="AS1478" s="38">
        <v>0</v>
      </c>
      <c r="AT1478" s="38">
        <v>0</v>
      </c>
      <c r="AU1478" s="38">
        <v>0</v>
      </c>
      <c r="AV1478" s="38">
        <v>0</v>
      </c>
      <c r="AW1478" s="38">
        <v>0</v>
      </c>
      <c r="AX1478" s="38">
        <v>0</v>
      </c>
      <c r="AY1478" s="38">
        <v>0</v>
      </c>
      <c r="AZ1478" s="38">
        <v>0</v>
      </c>
      <c r="BA1478" s="38">
        <v>0</v>
      </c>
      <c r="BB1478" s="38">
        <v>0</v>
      </c>
      <c r="BC1478" s="38">
        <v>0</v>
      </c>
      <c r="BD1478" s="38">
        <v>0</v>
      </c>
      <c r="BE1478" s="38">
        <v>0</v>
      </c>
      <c r="BF1478" s="38">
        <v>0</v>
      </c>
      <c r="BG1478" s="38">
        <v>0</v>
      </c>
      <c r="BH1478" s="38">
        <v>0</v>
      </c>
      <c r="BI1478" s="38">
        <v>0</v>
      </c>
      <c r="BJ1478" s="38">
        <v>0</v>
      </c>
      <c r="BK1478" s="38">
        <v>0</v>
      </c>
      <c r="BL1478" s="38">
        <v>0</v>
      </c>
      <c r="BM1478" s="38">
        <v>0</v>
      </c>
      <c r="BN1478" s="38">
        <v>0</v>
      </c>
      <c r="BO1478" s="38">
        <v>0</v>
      </c>
      <c r="BP1478" s="38"/>
      <c r="BQ1478" s="39"/>
      <c r="BR1478" s="39"/>
      <c r="BS1478" s="39"/>
      <c r="BT1478" s="39"/>
      <c r="BU1478" s="39"/>
      <c r="BV1478" s="39"/>
      <c r="BW1478" s="39"/>
      <c r="BX1478" s="39"/>
      <c r="BY1478" s="39"/>
      <c r="BZ1478" s="39"/>
      <c r="CA1478" s="39"/>
      <c r="CB1478" s="39"/>
      <c r="CF1478" s="18">
        <f t="shared" si="173"/>
        <v>33603.468240338014</v>
      </c>
      <c r="CG1478" s="18">
        <f t="shared" si="178"/>
        <v>-23994.799999999999</v>
      </c>
      <c r="CH1478" s="13">
        <f t="shared" si="172"/>
        <v>9608.6682403380146</v>
      </c>
      <c r="CI1478" s="13">
        <f t="shared" si="174"/>
        <v>524087.41759999999</v>
      </c>
      <c r="CJ1478" s="13">
        <f t="shared" si="175"/>
        <v>533696.08584033803</v>
      </c>
      <c r="CK1478" s="13"/>
      <c r="CL1478" s="13">
        <f t="shared" si="176"/>
        <v>708226.24</v>
      </c>
      <c r="CN1478" t="s">
        <v>326</v>
      </c>
      <c r="CO1478" t="s">
        <v>213</v>
      </c>
      <c r="CP1478" t="s">
        <v>509</v>
      </c>
      <c r="CQ1478" t="s">
        <v>46</v>
      </c>
      <c r="CR1478" s="18">
        <f t="shared" si="177"/>
        <v>533696.08584033803</v>
      </c>
    </row>
    <row r="1479" spans="1:96" x14ac:dyDescent="0.25">
      <c r="A1479" t="s">
        <v>1704</v>
      </c>
      <c r="B1479" s="11">
        <v>1132</v>
      </c>
      <c r="C1479" t="s">
        <v>1516</v>
      </c>
      <c r="D1479" s="21" t="s">
        <v>815</v>
      </c>
      <c r="E1479" s="11" t="s">
        <v>1706</v>
      </c>
      <c r="F1479" s="11" t="s">
        <v>439</v>
      </c>
      <c r="G1479" s="13">
        <v>16801.734120169007</v>
      </c>
      <c r="H1479" s="13">
        <v>19490.011579396047</v>
      </c>
      <c r="I1479" s="14">
        <v>31</v>
      </c>
      <c r="J1479" s="15">
        <v>44037</v>
      </c>
      <c r="K1479" s="15">
        <v>44951.5</v>
      </c>
      <c r="L1479" s="13">
        <v>708226.24</v>
      </c>
      <c r="M1479" s="13">
        <v>524087.41759999999</v>
      </c>
      <c r="N1479" s="13">
        <v>23994.799999999999</v>
      </c>
      <c r="O1479" s="13"/>
      <c r="P1479" s="13">
        <v>16801.734120169007</v>
      </c>
      <c r="Q1479" s="13">
        <v>16801.734120169007</v>
      </c>
      <c r="R1479" s="13">
        <v>16801.734120169007</v>
      </c>
      <c r="S1479" s="13">
        <v>16801.734120169007</v>
      </c>
      <c r="T1479" s="13">
        <v>16801.734120169007</v>
      </c>
      <c r="U1479" s="13">
        <v>16801.734120169007</v>
      </c>
      <c r="V1479" s="25">
        <v>16801.734120169007</v>
      </c>
      <c r="W1479" s="13"/>
      <c r="X1479" s="57"/>
      <c r="Y1479" s="13"/>
      <c r="Z1479" s="38">
        <v>16801.734120169007</v>
      </c>
      <c r="AA1479" s="38"/>
      <c r="AB1479" s="38"/>
      <c r="AC1479" s="38"/>
      <c r="AD1479" s="38"/>
      <c r="AE1479" s="38"/>
      <c r="AF1479" s="38"/>
      <c r="AG1479" s="38"/>
      <c r="AH1479" s="38"/>
      <c r="AI1479" s="38">
        <v>0</v>
      </c>
      <c r="AJ1479" s="38"/>
      <c r="AK1479" s="38"/>
      <c r="AL1479" s="38">
        <v>0</v>
      </c>
      <c r="AM1479" s="38">
        <v>0</v>
      </c>
      <c r="AN1479" s="38">
        <v>0</v>
      </c>
      <c r="AO1479" s="38">
        <v>0</v>
      </c>
      <c r="AP1479" s="38">
        <v>0</v>
      </c>
      <c r="AQ1479" s="38">
        <v>0</v>
      </c>
      <c r="AR1479" s="38">
        <v>0</v>
      </c>
      <c r="AS1479" s="38">
        <v>0</v>
      </c>
      <c r="AT1479" s="38">
        <v>0</v>
      </c>
      <c r="AU1479" s="38">
        <v>0</v>
      </c>
      <c r="AV1479" s="38">
        <v>0</v>
      </c>
      <c r="AW1479" s="38">
        <v>0</v>
      </c>
      <c r="AX1479" s="38">
        <v>0</v>
      </c>
      <c r="AY1479" s="38">
        <v>0</v>
      </c>
      <c r="AZ1479" s="38">
        <v>0</v>
      </c>
      <c r="BA1479" s="38">
        <v>0</v>
      </c>
      <c r="BB1479" s="38">
        <v>0</v>
      </c>
      <c r="BC1479" s="38">
        <v>0</v>
      </c>
      <c r="BD1479" s="38">
        <v>0</v>
      </c>
      <c r="BE1479" s="38">
        <v>0</v>
      </c>
      <c r="BF1479" s="38">
        <v>0</v>
      </c>
      <c r="BG1479" s="38">
        <v>0</v>
      </c>
      <c r="BH1479" s="38">
        <v>0</v>
      </c>
      <c r="BI1479" s="38">
        <v>0</v>
      </c>
      <c r="BJ1479" s="38">
        <v>0</v>
      </c>
      <c r="BK1479" s="38">
        <v>0</v>
      </c>
      <c r="BL1479" s="38">
        <v>0</v>
      </c>
      <c r="BM1479" s="38">
        <v>0</v>
      </c>
      <c r="BN1479" s="38">
        <v>0</v>
      </c>
      <c r="BO1479" s="38">
        <v>0</v>
      </c>
      <c r="BP1479" s="38"/>
      <c r="BQ1479" s="39"/>
      <c r="BR1479" s="39"/>
      <c r="BS1479" s="39"/>
      <c r="BT1479" s="39"/>
      <c r="BU1479" s="39"/>
      <c r="BV1479" s="39"/>
      <c r="BW1479" s="39"/>
      <c r="BX1479" s="39"/>
      <c r="BY1479" s="39"/>
      <c r="BZ1479" s="39"/>
      <c r="CA1479" s="39"/>
      <c r="CB1479" s="39"/>
      <c r="CF1479" s="18">
        <f t="shared" si="173"/>
        <v>33603.468240338014</v>
      </c>
      <c r="CG1479" s="18">
        <f t="shared" si="178"/>
        <v>-23994.799999999999</v>
      </c>
      <c r="CH1479" s="13">
        <f t="shared" ref="CH1479:CH1538" si="179">+CE1479+CF1479+CG1479</f>
        <v>9608.6682403380146</v>
      </c>
      <c r="CI1479" s="13">
        <f t="shared" si="174"/>
        <v>524087.41759999999</v>
      </c>
      <c r="CJ1479" s="13">
        <f t="shared" si="175"/>
        <v>533696.08584033803</v>
      </c>
      <c r="CK1479" s="13"/>
      <c r="CL1479" s="13">
        <f t="shared" si="176"/>
        <v>708226.24</v>
      </c>
      <c r="CN1479" t="s">
        <v>326</v>
      </c>
      <c r="CO1479" t="s">
        <v>213</v>
      </c>
      <c r="CP1479" t="s">
        <v>509</v>
      </c>
      <c r="CQ1479" t="s">
        <v>46</v>
      </c>
      <c r="CR1479" s="18">
        <f t="shared" si="177"/>
        <v>533696.08584033803</v>
      </c>
    </row>
    <row r="1480" spans="1:96" x14ac:dyDescent="0.25">
      <c r="A1480" t="s">
        <v>1704</v>
      </c>
      <c r="B1480" s="11">
        <v>1332</v>
      </c>
      <c r="C1480" t="s">
        <v>1683</v>
      </c>
      <c r="D1480" s="21" t="s">
        <v>815</v>
      </c>
      <c r="E1480" s="11" t="s">
        <v>1707</v>
      </c>
      <c r="F1480" s="11" t="s">
        <v>439</v>
      </c>
      <c r="G1480" s="13">
        <v>17645.529977152273</v>
      </c>
      <c r="H1480" s="13">
        <v>20468.814773496637</v>
      </c>
      <c r="I1480" s="14">
        <v>31</v>
      </c>
      <c r="J1480" s="15">
        <v>44037</v>
      </c>
      <c r="K1480" s="15">
        <v>44951.5</v>
      </c>
      <c r="L1480" s="13">
        <v>708226.24</v>
      </c>
      <c r="M1480" s="13">
        <v>524087.41759999999</v>
      </c>
      <c r="N1480" s="13">
        <v>23994.0075</v>
      </c>
      <c r="O1480" s="13"/>
      <c r="P1480" s="13">
        <v>17645.529977152273</v>
      </c>
      <c r="Q1480" s="13">
        <v>17645.529977152273</v>
      </c>
      <c r="R1480" s="13">
        <v>17645.529977152273</v>
      </c>
      <c r="S1480" s="13">
        <v>17645.529977152273</v>
      </c>
      <c r="T1480" s="13">
        <v>17645.529977152273</v>
      </c>
      <c r="U1480" s="13">
        <v>17645.529977152273</v>
      </c>
      <c r="V1480" s="25">
        <v>17645.529977152273</v>
      </c>
      <c r="W1480" s="13"/>
      <c r="X1480" s="57"/>
      <c r="Y1480" s="13"/>
      <c r="Z1480" s="38">
        <v>17645.529977152273</v>
      </c>
      <c r="AA1480" s="38"/>
      <c r="AB1480" s="38"/>
      <c r="AC1480" s="38"/>
      <c r="AD1480" s="38"/>
      <c r="AE1480" s="38"/>
      <c r="AF1480" s="38"/>
      <c r="AG1480" s="38"/>
      <c r="AH1480" s="38"/>
      <c r="AI1480" s="38">
        <v>0</v>
      </c>
      <c r="AJ1480" s="38"/>
      <c r="AK1480" s="38"/>
      <c r="AL1480" s="38">
        <v>0</v>
      </c>
      <c r="AM1480" s="38">
        <v>0</v>
      </c>
      <c r="AN1480" s="38">
        <v>0</v>
      </c>
      <c r="AO1480" s="38">
        <v>0</v>
      </c>
      <c r="AP1480" s="38">
        <v>0</v>
      </c>
      <c r="AQ1480" s="38">
        <v>0</v>
      </c>
      <c r="AR1480" s="38">
        <v>0</v>
      </c>
      <c r="AS1480" s="38">
        <v>0</v>
      </c>
      <c r="AT1480" s="38">
        <v>0</v>
      </c>
      <c r="AU1480" s="38">
        <v>0</v>
      </c>
      <c r="AV1480" s="38">
        <v>0</v>
      </c>
      <c r="AW1480" s="38">
        <v>0</v>
      </c>
      <c r="AX1480" s="38">
        <v>0</v>
      </c>
      <c r="AY1480" s="38">
        <v>0</v>
      </c>
      <c r="AZ1480" s="38">
        <v>0</v>
      </c>
      <c r="BA1480" s="38">
        <v>0</v>
      </c>
      <c r="BB1480" s="38">
        <v>0</v>
      </c>
      <c r="BC1480" s="38">
        <v>0</v>
      </c>
      <c r="BD1480" s="38">
        <v>0</v>
      </c>
      <c r="BE1480" s="38">
        <v>0</v>
      </c>
      <c r="BF1480" s="38">
        <v>0</v>
      </c>
      <c r="BG1480" s="38">
        <v>0</v>
      </c>
      <c r="BH1480" s="38">
        <v>0</v>
      </c>
      <c r="BI1480" s="38">
        <v>0</v>
      </c>
      <c r="BJ1480" s="38">
        <v>0</v>
      </c>
      <c r="BK1480" s="38">
        <v>0</v>
      </c>
      <c r="BL1480" s="38">
        <v>0</v>
      </c>
      <c r="BM1480" s="38">
        <v>0</v>
      </c>
      <c r="BN1480" s="38">
        <v>0</v>
      </c>
      <c r="BO1480" s="38">
        <v>0</v>
      </c>
      <c r="BP1480" s="38"/>
      <c r="BQ1480" s="39"/>
      <c r="BR1480" s="39"/>
      <c r="BS1480" s="39"/>
      <c r="BT1480" s="39"/>
      <c r="BU1480" s="39"/>
      <c r="BV1480" s="39"/>
      <c r="BW1480" s="39"/>
      <c r="BX1480" s="39"/>
      <c r="BY1480" s="39"/>
      <c r="BZ1480" s="39"/>
      <c r="CA1480" s="39"/>
      <c r="CB1480" s="39"/>
      <c r="CF1480" s="18">
        <f t="shared" si="173"/>
        <v>35291.059954304546</v>
      </c>
      <c r="CG1480" s="18">
        <f t="shared" si="178"/>
        <v>-23994.0075</v>
      </c>
      <c r="CH1480" s="13">
        <f t="shared" si="179"/>
        <v>11297.052454304547</v>
      </c>
      <c r="CI1480" s="13">
        <f t="shared" si="174"/>
        <v>524087.41759999999</v>
      </c>
      <c r="CJ1480" s="13">
        <f t="shared" si="175"/>
        <v>535384.47005430458</v>
      </c>
      <c r="CK1480" s="13"/>
      <c r="CL1480" s="13">
        <f t="shared" si="176"/>
        <v>708226.24</v>
      </c>
      <c r="CN1480" t="s">
        <v>326</v>
      </c>
      <c r="CO1480" t="s">
        <v>213</v>
      </c>
      <c r="CP1480" t="s">
        <v>509</v>
      </c>
      <c r="CQ1480" t="s">
        <v>46</v>
      </c>
      <c r="CR1480" s="18">
        <f t="shared" si="177"/>
        <v>535384.47005430458</v>
      </c>
    </row>
    <row r="1481" spans="1:96" x14ac:dyDescent="0.25">
      <c r="A1481" t="s">
        <v>1704</v>
      </c>
      <c r="B1481" s="11">
        <v>1332</v>
      </c>
      <c r="C1481" t="s">
        <v>1542</v>
      </c>
      <c r="D1481" s="21" t="s">
        <v>815</v>
      </c>
      <c r="E1481" s="11" t="s">
        <v>1708</v>
      </c>
      <c r="F1481" s="11" t="s">
        <v>439</v>
      </c>
      <c r="G1481" s="13">
        <v>16801.734120169029</v>
      </c>
      <c r="H1481" s="13">
        <v>19490.011579396072</v>
      </c>
      <c r="I1481" s="14">
        <v>31</v>
      </c>
      <c r="J1481" s="15">
        <v>44037</v>
      </c>
      <c r="K1481" s="15">
        <v>44951.5</v>
      </c>
      <c r="L1481" s="13">
        <v>708226.24</v>
      </c>
      <c r="M1481" s="13">
        <v>524087.41759999999</v>
      </c>
      <c r="N1481" s="13">
        <v>23994.0075</v>
      </c>
      <c r="O1481" s="13"/>
      <c r="P1481" s="13">
        <v>16801.734120169029</v>
      </c>
      <c r="Q1481" s="13">
        <v>16801.734120169029</v>
      </c>
      <c r="R1481" s="13">
        <v>16801.734120169029</v>
      </c>
      <c r="S1481" s="13">
        <v>16801.734120169029</v>
      </c>
      <c r="T1481" s="13">
        <v>16801.734120169029</v>
      </c>
      <c r="U1481" s="13">
        <v>16801.734120169029</v>
      </c>
      <c r="V1481" s="25">
        <v>16801.734120169029</v>
      </c>
      <c r="W1481" s="13"/>
      <c r="X1481" s="57"/>
      <c r="Y1481" s="13"/>
      <c r="Z1481" s="38">
        <v>16801.734120169029</v>
      </c>
      <c r="AA1481" s="38"/>
      <c r="AB1481" s="38"/>
      <c r="AC1481" s="38"/>
      <c r="AD1481" s="38"/>
      <c r="AE1481" s="38"/>
      <c r="AF1481" s="38"/>
      <c r="AG1481" s="38"/>
      <c r="AH1481" s="38"/>
      <c r="AI1481" s="38">
        <v>0</v>
      </c>
      <c r="AJ1481" s="38"/>
      <c r="AK1481" s="38"/>
      <c r="AL1481" s="38">
        <v>0</v>
      </c>
      <c r="AM1481" s="38">
        <v>0</v>
      </c>
      <c r="AN1481" s="38">
        <v>0</v>
      </c>
      <c r="AO1481" s="38">
        <v>0</v>
      </c>
      <c r="AP1481" s="38">
        <v>0</v>
      </c>
      <c r="AQ1481" s="38">
        <v>0</v>
      </c>
      <c r="AR1481" s="38">
        <v>0</v>
      </c>
      <c r="AS1481" s="38">
        <v>0</v>
      </c>
      <c r="AT1481" s="38">
        <v>0</v>
      </c>
      <c r="AU1481" s="38">
        <v>0</v>
      </c>
      <c r="AV1481" s="38">
        <v>0</v>
      </c>
      <c r="AW1481" s="38">
        <v>0</v>
      </c>
      <c r="AX1481" s="38">
        <v>0</v>
      </c>
      <c r="AY1481" s="38">
        <v>0</v>
      </c>
      <c r="AZ1481" s="38">
        <v>0</v>
      </c>
      <c r="BA1481" s="38">
        <v>0</v>
      </c>
      <c r="BB1481" s="38">
        <v>0</v>
      </c>
      <c r="BC1481" s="38">
        <v>0</v>
      </c>
      <c r="BD1481" s="38">
        <v>0</v>
      </c>
      <c r="BE1481" s="38">
        <v>0</v>
      </c>
      <c r="BF1481" s="38">
        <v>0</v>
      </c>
      <c r="BG1481" s="38">
        <v>0</v>
      </c>
      <c r="BH1481" s="38">
        <v>0</v>
      </c>
      <c r="BI1481" s="38">
        <v>0</v>
      </c>
      <c r="BJ1481" s="38">
        <v>0</v>
      </c>
      <c r="BK1481" s="38">
        <v>0</v>
      </c>
      <c r="BL1481" s="38">
        <v>0</v>
      </c>
      <c r="BM1481" s="38">
        <v>0</v>
      </c>
      <c r="BN1481" s="38">
        <v>0</v>
      </c>
      <c r="BO1481" s="38">
        <v>0</v>
      </c>
      <c r="BP1481" s="38"/>
      <c r="BQ1481" s="39"/>
      <c r="BR1481" s="39"/>
      <c r="BS1481" s="39"/>
      <c r="BT1481" s="39"/>
      <c r="BU1481" s="39"/>
      <c r="BV1481" s="39"/>
      <c r="BW1481" s="39"/>
      <c r="BX1481" s="39"/>
      <c r="BY1481" s="39"/>
      <c r="BZ1481" s="39"/>
      <c r="CA1481" s="39"/>
      <c r="CB1481" s="39"/>
      <c r="CF1481" s="18">
        <f t="shared" si="173"/>
        <v>33603.468240338058</v>
      </c>
      <c r="CG1481" s="18">
        <f t="shared" si="178"/>
        <v>-23994.0075</v>
      </c>
      <c r="CH1481" s="13">
        <f t="shared" si="179"/>
        <v>9609.4607403380578</v>
      </c>
      <c r="CI1481" s="13">
        <f t="shared" si="174"/>
        <v>524087.41759999999</v>
      </c>
      <c r="CJ1481" s="13">
        <f t="shared" si="175"/>
        <v>533696.87834033801</v>
      </c>
      <c r="CK1481" s="13"/>
      <c r="CL1481" s="13">
        <f t="shared" si="176"/>
        <v>708226.24</v>
      </c>
      <c r="CN1481" t="s">
        <v>326</v>
      </c>
      <c r="CO1481" t="s">
        <v>213</v>
      </c>
      <c r="CP1481" t="s">
        <v>509</v>
      </c>
      <c r="CQ1481" t="s">
        <v>46</v>
      </c>
      <c r="CR1481" s="18">
        <f t="shared" si="177"/>
        <v>533696.87834033801</v>
      </c>
    </row>
    <row r="1482" spans="1:96" x14ac:dyDescent="0.25">
      <c r="A1482" t="s">
        <v>1704</v>
      </c>
      <c r="B1482" s="11">
        <v>1332</v>
      </c>
      <c r="C1482" t="s">
        <v>1542</v>
      </c>
      <c r="D1482" s="21" t="s">
        <v>815</v>
      </c>
      <c r="E1482" s="11" t="s">
        <v>1709</v>
      </c>
      <c r="F1482" s="11" t="s">
        <v>439</v>
      </c>
      <c r="G1482" s="13">
        <v>16801.734120169029</v>
      </c>
      <c r="H1482" s="13">
        <v>19490.011579396072</v>
      </c>
      <c r="I1482" s="14">
        <v>31</v>
      </c>
      <c r="J1482" s="15">
        <v>44037</v>
      </c>
      <c r="K1482" s="15">
        <v>44951.5</v>
      </c>
      <c r="L1482" s="13">
        <v>708226.24</v>
      </c>
      <c r="M1482" s="13">
        <v>524087.41759999999</v>
      </c>
      <c r="N1482" s="13">
        <v>23994.0075</v>
      </c>
      <c r="O1482" s="13"/>
      <c r="P1482" s="13">
        <v>16801.734120169029</v>
      </c>
      <c r="Q1482" s="13">
        <v>16801.734120169029</v>
      </c>
      <c r="R1482" s="13">
        <v>16801.734120169029</v>
      </c>
      <c r="S1482" s="13">
        <v>16801.734120169029</v>
      </c>
      <c r="T1482" s="13">
        <v>16801.734120169029</v>
      </c>
      <c r="U1482" s="13">
        <v>16801.734120169029</v>
      </c>
      <c r="V1482" s="25">
        <v>16801.734120169029</v>
      </c>
      <c r="W1482" s="13"/>
      <c r="X1482" s="57"/>
      <c r="Y1482" s="13"/>
      <c r="Z1482" s="38">
        <v>16801.734120169029</v>
      </c>
      <c r="AA1482" s="38"/>
      <c r="AB1482" s="38"/>
      <c r="AC1482" s="38"/>
      <c r="AD1482" s="38"/>
      <c r="AE1482" s="38"/>
      <c r="AF1482" s="38"/>
      <c r="AG1482" s="38"/>
      <c r="AH1482" s="38"/>
      <c r="AI1482" s="38">
        <v>0</v>
      </c>
      <c r="AJ1482" s="38"/>
      <c r="AK1482" s="38"/>
      <c r="AL1482" s="38">
        <v>0</v>
      </c>
      <c r="AM1482" s="38">
        <v>0</v>
      </c>
      <c r="AN1482" s="38">
        <v>0</v>
      </c>
      <c r="AO1482" s="38">
        <v>0</v>
      </c>
      <c r="AP1482" s="38">
        <v>0</v>
      </c>
      <c r="AQ1482" s="38">
        <v>0</v>
      </c>
      <c r="AR1482" s="38">
        <v>0</v>
      </c>
      <c r="AS1482" s="38">
        <v>0</v>
      </c>
      <c r="AT1482" s="38">
        <v>0</v>
      </c>
      <c r="AU1482" s="38">
        <v>0</v>
      </c>
      <c r="AV1482" s="38">
        <v>0</v>
      </c>
      <c r="AW1482" s="38">
        <v>0</v>
      </c>
      <c r="AX1482" s="38">
        <v>0</v>
      </c>
      <c r="AY1482" s="38">
        <v>0</v>
      </c>
      <c r="AZ1482" s="38">
        <v>0</v>
      </c>
      <c r="BA1482" s="38">
        <v>0</v>
      </c>
      <c r="BB1482" s="38">
        <v>0</v>
      </c>
      <c r="BC1482" s="38">
        <v>0</v>
      </c>
      <c r="BD1482" s="38">
        <v>0</v>
      </c>
      <c r="BE1482" s="38">
        <v>0</v>
      </c>
      <c r="BF1482" s="38">
        <v>0</v>
      </c>
      <c r="BG1482" s="38">
        <v>0</v>
      </c>
      <c r="BH1482" s="38">
        <v>0</v>
      </c>
      <c r="BI1482" s="38">
        <v>0</v>
      </c>
      <c r="BJ1482" s="38">
        <v>0</v>
      </c>
      <c r="BK1482" s="38">
        <v>0</v>
      </c>
      <c r="BL1482" s="38">
        <v>0</v>
      </c>
      <c r="BM1482" s="38">
        <v>0</v>
      </c>
      <c r="BN1482" s="38">
        <v>0</v>
      </c>
      <c r="BO1482" s="38">
        <v>0</v>
      </c>
      <c r="BP1482" s="38"/>
      <c r="BQ1482" s="39"/>
      <c r="BR1482" s="39"/>
      <c r="BS1482" s="39"/>
      <c r="BT1482" s="39"/>
      <c r="BU1482" s="39"/>
      <c r="BV1482" s="39"/>
      <c r="BW1482" s="39"/>
      <c r="BX1482" s="39"/>
      <c r="BY1482" s="39"/>
      <c r="BZ1482" s="39"/>
      <c r="CA1482" s="39"/>
      <c r="CB1482" s="39"/>
      <c r="CF1482" s="18">
        <f t="shared" si="173"/>
        <v>33603.468240338058</v>
      </c>
      <c r="CG1482" s="18">
        <f t="shared" si="178"/>
        <v>-23994.0075</v>
      </c>
      <c r="CH1482" s="13">
        <f t="shared" si="179"/>
        <v>9609.4607403380578</v>
      </c>
      <c r="CI1482" s="13">
        <f t="shared" si="174"/>
        <v>524087.41759999999</v>
      </c>
      <c r="CJ1482" s="13">
        <f t="shared" si="175"/>
        <v>533696.87834033801</v>
      </c>
      <c r="CK1482" s="13"/>
      <c r="CL1482" s="13">
        <f t="shared" si="176"/>
        <v>708226.24</v>
      </c>
      <c r="CN1482" t="s">
        <v>326</v>
      </c>
      <c r="CO1482" t="s">
        <v>213</v>
      </c>
      <c r="CP1482" t="s">
        <v>509</v>
      </c>
      <c r="CQ1482" t="s">
        <v>46</v>
      </c>
      <c r="CR1482" s="18">
        <f t="shared" si="177"/>
        <v>533696.87834033801</v>
      </c>
    </row>
    <row r="1483" spans="1:96" x14ac:dyDescent="0.25">
      <c r="A1483" t="s">
        <v>1704</v>
      </c>
      <c r="B1483" s="11">
        <v>1332</v>
      </c>
      <c r="C1483" t="s">
        <v>1542</v>
      </c>
      <c r="D1483" s="21" t="s">
        <v>815</v>
      </c>
      <c r="E1483" s="11" t="s">
        <v>1710</v>
      </c>
      <c r="F1483" s="11" t="s">
        <v>439</v>
      </c>
      <c r="G1483" s="13">
        <v>16801.734120169029</v>
      </c>
      <c r="H1483" s="13">
        <v>19490.011579396072</v>
      </c>
      <c r="I1483" s="14">
        <v>31</v>
      </c>
      <c r="J1483" s="15">
        <v>44037</v>
      </c>
      <c r="K1483" s="15">
        <v>44951.5</v>
      </c>
      <c r="L1483" s="13">
        <v>708226.24</v>
      </c>
      <c r="M1483" s="13">
        <v>524087.41759999999</v>
      </c>
      <c r="N1483" s="13">
        <v>23994.0075</v>
      </c>
      <c r="O1483" s="13"/>
      <c r="P1483" s="13">
        <v>16801.734120169029</v>
      </c>
      <c r="Q1483" s="13">
        <v>16801.734120169029</v>
      </c>
      <c r="R1483" s="13">
        <v>16801.734120169029</v>
      </c>
      <c r="S1483" s="13">
        <v>16801.734120169029</v>
      </c>
      <c r="T1483" s="13">
        <v>16801.734120169029</v>
      </c>
      <c r="U1483" s="13">
        <v>16801.734120169029</v>
      </c>
      <c r="V1483" s="25">
        <v>16801.734120169029</v>
      </c>
      <c r="W1483" s="13"/>
      <c r="X1483" s="57"/>
      <c r="Y1483" s="13"/>
      <c r="Z1483" s="38">
        <v>16801.734120169029</v>
      </c>
      <c r="AA1483" s="38"/>
      <c r="AB1483" s="38"/>
      <c r="AC1483" s="38"/>
      <c r="AD1483" s="38"/>
      <c r="AE1483" s="38"/>
      <c r="AF1483" s="38"/>
      <c r="AG1483" s="38"/>
      <c r="AH1483" s="38"/>
      <c r="AI1483" s="38">
        <v>0</v>
      </c>
      <c r="AJ1483" s="38"/>
      <c r="AK1483" s="38"/>
      <c r="AL1483" s="38">
        <v>0</v>
      </c>
      <c r="AM1483" s="38">
        <v>0</v>
      </c>
      <c r="AN1483" s="38">
        <v>0</v>
      </c>
      <c r="AO1483" s="38">
        <v>0</v>
      </c>
      <c r="AP1483" s="38">
        <v>0</v>
      </c>
      <c r="AQ1483" s="38">
        <v>0</v>
      </c>
      <c r="AR1483" s="38">
        <v>0</v>
      </c>
      <c r="AS1483" s="38">
        <v>0</v>
      </c>
      <c r="AT1483" s="38">
        <v>0</v>
      </c>
      <c r="AU1483" s="38">
        <v>0</v>
      </c>
      <c r="AV1483" s="38">
        <v>0</v>
      </c>
      <c r="AW1483" s="38">
        <v>0</v>
      </c>
      <c r="AX1483" s="38">
        <v>0</v>
      </c>
      <c r="AY1483" s="38">
        <v>0</v>
      </c>
      <c r="AZ1483" s="38">
        <v>0</v>
      </c>
      <c r="BA1483" s="38">
        <v>0</v>
      </c>
      <c r="BB1483" s="38">
        <v>0</v>
      </c>
      <c r="BC1483" s="38">
        <v>0</v>
      </c>
      <c r="BD1483" s="38">
        <v>0</v>
      </c>
      <c r="BE1483" s="38">
        <v>0</v>
      </c>
      <c r="BF1483" s="38">
        <v>0</v>
      </c>
      <c r="BG1483" s="38">
        <v>0</v>
      </c>
      <c r="BH1483" s="38">
        <v>0</v>
      </c>
      <c r="BI1483" s="38">
        <v>0</v>
      </c>
      <c r="BJ1483" s="38">
        <v>0</v>
      </c>
      <c r="BK1483" s="38">
        <v>0</v>
      </c>
      <c r="BL1483" s="38">
        <v>0</v>
      </c>
      <c r="BM1483" s="38">
        <v>0</v>
      </c>
      <c r="BN1483" s="38">
        <v>0</v>
      </c>
      <c r="BO1483" s="38">
        <v>0</v>
      </c>
      <c r="BP1483" s="38"/>
      <c r="BQ1483" s="39"/>
      <c r="BR1483" s="39"/>
      <c r="BS1483" s="39"/>
      <c r="BT1483" s="39"/>
      <c r="BU1483" s="39"/>
      <c r="BV1483" s="39"/>
      <c r="BW1483" s="39"/>
      <c r="BX1483" s="39"/>
      <c r="BY1483" s="39"/>
      <c r="BZ1483" s="39"/>
      <c r="CA1483" s="39"/>
      <c r="CB1483" s="39"/>
      <c r="CF1483" s="18">
        <f t="shared" si="173"/>
        <v>33603.468240338058</v>
      </c>
      <c r="CG1483" s="18">
        <f t="shared" si="178"/>
        <v>-23994.0075</v>
      </c>
      <c r="CH1483" s="13">
        <f t="shared" si="179"/>
        <v>9609.4607403380578</v>
      </c>
      <c r="CI1483" s="13">
        <f t="shared" si="174"/>
        <v>524087.41759999999</v>
      </c>
      <c r="CJ1483" s="13">
        <f t="shared" si="175"/>
        <v>533696.87834033801</v>
      </c>
      <c r="CK1483" s="13"/>
      <c r="CL1483" s="13">
        <f t="shared" si="176"/>
        <v>708226.24</v>
      </c>
      <c r="CN1483" t="s">
        <v>326</v>
      </c>
      <c r="CO1483" t="s">
        <v>213</v>
      </c>
      <c r="CP1483" t="s">
        <v>509</v>
      </c>
      <c r="CQ1483" t="s">
        <v>46</v>
      </c>
      <c r="CR1483" s="18">
        <f t="shared" si="177"/>
        <v>533696.87834033801</v>
      </c>
    </row>
    <row r="1484" spans="1:96" x14ac:dyDescent="0.25">
      <c r="A1484" t="s">
        <v>1704</v>
      </c>
      <c r="B1484" s="11">
        <v>1332</v>
      </c>
      <c r="C1484" t="s">
        <v>1683</v>
      </c>
      <c r="D1484" s="21" t="s">
        <v>815</v>
      </c>
      <c r="E1484" s="11" t="s">
        <v>1711</v>
      </c>
      <c r="F1484" s="11" t="s">
        <v>439</v>
      </c>
      <c r="G1484" s="13">
        <v>17645.529977152273</v>
      </c>
      <c r="H1484" s="13">
        <v>20468.814773496637</v>
      </c>
      <c r="I1484" s="14">
        <v>31</v>
      </c>
      <c r="J1484" s="15">
        <v>44037</v>
      </c>
      <c r="K1484" s="15">
        <v>44951.5</v>
      </c>
      <c r="L1484" s="13">
        <v>708226.24</v>
      </c>
      <c r="M1484" s="13">
        <v>524087.41759999999</v>
      </c>
      <c r="N1484" s="13">
        <v>23994.0075</v>
      </c>
      <c r="O1484" s="13"/>
      <c r="P1484" s="13">
        <v>17645.529977152273</v>
      </c>
      <c r="Q1484" s="13">
        <v>17645.529977152273</v>
      </c>
      <c r="R1484" s="13">
        <v>17645.529977152273</v>
      </c>
      <c r="S1484" s="13">
        <v>17645.529977152273</v>
      </c>
      <c r="T1484" s="13">
        <v>17645.529977152273</v>
      </c>
      <c r="U1484" s="13">
        <v>17645.529977152273</v>
      </c>
      <c r="V1484" s="25">
        <v>17645.529977152273</v>
      </c>
      <c r="W1484" s="13"/>
      <c r="X1484" s="57"/>
      <c r="Y1484" s="13"/>
      <c r="Z1484" s="38">
        <v>17645.529977152273</v>
      </c>
      <c r="AA1484" s="38"/>
      <c r="AB1484" s="38"/>
      <c r="AC1484" s="38"/>
      <c r="AD1484" s="38"/>
      <c r="AE1484" s="38"/>
      <c r="AF1484" s="38"/>
      <c r="AG1484" s="38"/>
      <c r="AH1484" s="38"/>
      <c r="AI1484" s="38">
        <v>0</v>
      </c>
      <c r="AJ1484" s="38"/>
      <c r="AK1484" s="38"/>
      <c r="AL1484" s="38">
        <v>0</v>
      </c>
      <c r="AM1484" s="38">
        <v>0</v>
      </c>
      <c r="AN1484" s="38">
        <v>0</v>
      </c>
      <c r="AO1484" s="38">
        <v>0</v>
      </c>
      <c r="AP1484" s="38">
        <v>0</v>
      </c>
      <c r="AQ1484" s="38">
        <v>0</v>
      </c>
      <c r="AR1484" s="38">
        <v>0</v>
      </c>
      <c r="AS1484" s="38">
        <v>0</v>
      </c>
      <c r="AT1484" s="38">
        <v>0</v>
      </c>
      <c r="AU1484" s="38">
        <v>0</v>
      </c>
      <c r="AV1484" s="38">
        <v>0</v>
      </c>
      <c r="AW1484" s="38">
        <v>0</v>
      </c>
      <c r="AX1484" s="38">
        <v>0</v>
      </c>
      <c r="AY1484" s="38">
        <v>0</v>
      </c>
      <c r="AZ1484" s="38">
        <v>0</v>
      </c>
      <c r="BA1484" s="38">
        <v>0</v>
      </c>
      <c r="BB1484" s="38">
        <v>0</v>
      </c>
      <c r="BC1484" s="38">
        <v>0</v>
      </c>
      <c r="BD1484" s="38">
        <v>0</v>
      </c>
      <c r="BE1484" s="38">
        <v>0</v>
      </c>
      <c r="BF1484" s="38">
        <v>0</v>
      </c>
      <c r="BG1484" s="38">
        <v>0</v>
      </c>
      <c r="BH1484" s="38">
        <v>0</v>
      </c>
      <c r="BI1484" s="38">
        <v>0</v>
      </c>
      <c r="BJ1484" s="38">
        <v>0</v>
      </c>
      <c r="BK1484" s="38">
        <v>0</v>
      </c>
      <c r="BL1484" s="38">
        <v>0</v>
      </c>
      <c r="BM1484" s="38">
        <v>0</v>
      </c>
      <c r="BN1484" s="38">
        <v>0</v>
      </c>
      <c r="BO1484" s="38">
        <v>0</v>
      </c>
      <c r="BP1484" s="38"/>
      <c r="BQ1484" s="39"/>
      <c r="BR1484" s="39"/>
      <c r="BS1484" s="39"/>
      <c r="BT1484" s="39"/>
      <c r="BU1484" s="39"/>
      <c r="BV1484" s="39"/>
      <c r="BW1484" s="39"/>
      <c r="BX1484" s="39"/>
      <c r="BY1484" s="39"/>
      <c r="BZ1484" s="39"/>
      <c r="CA1484" s="39"/>
      <c r="CB1484" s="39"/>
      <c r="CF1484" s="18">
        <f t="shared" si="173"/>
        <v>35291.059954304546</v>
      </c>
      <c r="CG1484" s="18">
        <f t="shared" si="178"/>
        <v>-23994.0075</v>
      </c>
      <c r="CH1484" s="13">
        <f t="shared" si="179"/>
        <v>11297.052454304547</v>
      </c>
      <c r="CI1484" s="13">
        <f t="shared" si="174"/>
        <v>524087.41759999999</v>
      </c>
      <c r="CJ1484" s="13">
        <f t="shared" si="175"/>
        <v>535384.47005430458</v>
      </c>
      <c r="CK1484" s="13"/>
      <c r="CL1484" s="13">
        <f t="shared" si="176"/>
        <v>708226.24</v>
      </c>
      <c r="CN1484" t="s">
        <v>326</v>
      </c>
      <c r="CO1484" t="s">
        <v>213</v>
      </c>
      <c r="CP1484" t="s">
        <v>509</v>
      </c>
      <c r="CQ1484" t="s">
        <v>46</v>
      </c>
      <c r="CR1484" s="18">
        <f t="shared" si="177"/>
        <v>535384.47005430458</v>
      </c>
    </row>
    <row r="1485" spans="1:96" x14ac:dyDescent="0.25">
      <c r="A1485" t="s">
        <v>1704</v>
      </c>
      <c r="B1485" s="11">
        <v>1332</v>
      </c>
      <c r="C1485" t="s">
        <v>1542</v>
      </c>
      <c r="D1485" s="21" t="s">
        <v>815</v>
      </c>
      <c r="E1485" s="11" t="s">
        <v>1712</v>
      </c>
      <c r="F1485" s="11" t="s">
        <v>439</v>
      </c>
      <c r="G1485" s="13">
        <v>16801.734120169029</v>
      </c>
      <c r="H1485" s="13">
        <v>19490.011579396072</v>
      </c>
      <c r="I1485" s="14">
        <v>31</v>
      </c>
      <c r="J1485" s="15">
        <v>44037</v>
      </c>
      <c r="K1485" s="15">
        <v>44951.5</v>
      </c>
      <c r="L1485" s="13">
        <v>708226.24</v>
      </c>
      <c r="M1485" s="13">
        <v>524087.41759999999</v>
      </c>
      <c r="N1485" s="13">
        <v>23994.0075</v>
      </c>
      <c r="O1485" s="13"/>
      <c r="P1485" s="13">
        <v>16801.734120169029</v>
      </c>
      <c r="Q1485" s="13">
        <v>16801.734120169029</v>
      </c>
      <c r="R1485" s="13">
        <v>16801.734120169029</v>
      </c>
      <c r="S1485" s="13">
        <v>16801.734120169029</v>
      </c>
      <c r="T1485" s="13">
        <v>16801.734120169029</v>
      </c>
      <c r="U1485" s="13">
        <v>16801.734120169029</v>
      </c>
      <c r="V1485" s="25">
        <v>16801.734120169029</v>
      </c>
      <c r="W1485" s="13"/>
      <c r="X1485" s="57"/>
      <c r="Y1485" s="13"/>
      <c r="Z1485" s="38">
        <v>16801.734120169029</v>
      </c>
      <c r="AA1485" s="38"/>
      <c r="AB1485" s="38"/>
      <c r="AC1485" s="38"/>
      <c r="AD1485" s="38"/>
      <c r="AE1485" s="38"/>
      <c r="AF1485" s="38"/>
      <c r="AG1485" s="38"/>
      <c r="AH1485" s="38"/>
      <c r="AI1485" s="38">
        <v>0</v>
      </c>
      <c r="AJ1485" s="38"/>
      <c r="AK1485" s="38"/>
      <c r="AL1485" s="38">
        <v>0</v>
      </c>
      <c r="AM1485" s="38">
        <v>0</v>
      </c>
      <c r="AN1485" s="38">
        <v>0</v>
      </c>
      <c r="AO1485" s="38">
        <v>0</v>
      </c>
      <c r="AP1485" s="38">
        <v>0</v>
      </c>
      <c r="AQ1485" s="38">
        <v>0</v>
      </c>
      <c r="AR1485" s="38">
        <v>0</v>
      </c>
      <c r="AS1485" s="38">
        <v>0</v>
      </c>
      <c r="AT1485" s="38">
        <v>0</v>
      </c>
      <c r="AU1485" s="38">
        <v>0</v>
      </c>
      <c r="AV1485" s="38">
        <v>0</v>
      </c>
      <c r="AW1485" s="38">
        <v>0</v>
      </c>
      <c r="AX1485" s="38">
        <v>0</v>
      </c>
      <c r="AY1485" s="38">
        <v>0</v>
      </c>
      <c r="AZ1485" s="38">
        <v>0</v>
      </c>
      <c r="BA1485" s="38">
        <v>0</v>
      </c>
      <c r="BB1485" s="38">
        <v>0</v>
      </c>
      <c r="BC1485" s="38">
        <v>0</v>
      </c>
      <c r="BD1485" s="38">
        <v>0</v>
      </c>
      <c r="BE1485" s="38">
        <v>0</v>
      </c>
      <c r="BF1485" s="38">
        <v>0</v>
      </c>
      <c r="BG1485" s="38">
        <v>0</v>
      </c>
      <c r="BH1485" s="38">
        <v>0</v>
      </c>
      <c r="BI1485" s="38">
        <v>0</v>
      </c>
      <c r="BJ1485" s="38">
        <v>0</v>
      </c>
      <c r="BK1485" s="38">
        <v>0</v>
      </c>
      <c r="BL1485" s="38">
        <v>0</v>
      </c>
      <c r="BM1485" s="38">
        <v>0</v>
      </c>
      <c r="BN1485" s="38">
        <v>0</v>
      </c>
      <c r="BO1485" s="38">
        <v>0</v>
      </c>
      <c r="BP1485" s="38"/>
      <c r="BQ1485" s="39"/>
      <c r="BR1485" s="39"/>
      <c r="BS1485" s="39"/>
      <c r="BT1485" s="39"/>
      <c r="BU1485" s="39"/>
      <c r="BV1485" s="39"/>
      <c r="BW1485" s="39"/>
      <c r="BX1485" s="39"/>
      <c r="BY1485" s="39"/>
      <c r="BZ1485" s="39"/>
      <c r="CA1485" s="39"/>
      <c r="CB1485" s="39"/>
      <c r="CF1485" s="18">
        <f t="shared" ref="CF1485:CF1529" si="180">SUM(X1485:CB1485)+G1485</f>
        <v>33603.468240338058</v>
      </c>
      <c r="CG1485" s="18">
        <f t="shared" si="178"/>
        <v>-23994.0075</v>
      </c>
      <c r="CH1485" s="13">
        <f t="shared" si="179"/>
        <v>9609.4607403380578</v>
      </c>
      <c r="CI1485" s="13">
        <f t="shared" ref="CI1485:CI1538" si="181">+M1485</f>
        <v>524087.41759999999</v>
      </c>
      <c r="CJ1485" s="13">
        <f t="shared" ref="CJ1485:CJ1538" si="182">+CH1485+CI1485</f>
        <v>533696.87834033801</v>
      </c>
      <c r="CK1485" s="13"/>
      <c r="CL1485" s="13">
        <f t="shared" ref="CL1485:CL1538" si="183">+L1485</f>
        <v>708226.24</v>
      </c>
      <c r="CN1485" t="s">
        <v>326</v>
      </c>
      <c r="CO1485" t="s">
        <v>213</v>
      </c>
      <c r="CP1485" t="s">
        <v>509</v>
      </c>
      <c r="CQ1485" t="s">
        <v>46</v>
      </c>
      <c r="CR1485" s="18">
        <f t="shared" ref="CR1485:CR1538" si="184">+CJ1485</f>
        <v>533696.87834033801</v>
      </c>
    </row>
    <row r="1486" spans="1:96" x14ac:dyDescent="0.25">
      <c r="A1486" t="s">
        <v>1704</v>
      </c>
      <c r="B1486" s="11">
        <v>1332</v>
      </c>
      <c r="C1486" t="s">
        <v>820</v>
      </c>
      <c r="D1486" s="21" t="s">
        <v>815</v>
      </c>
      <c r="E1486" s="11" t="s">
        <v>1713</v>
      </c>
      <c r="F1486" s="11" t="s">
        <v>439</v>
      </c>
      <c r="G1486" s="13">
        <v>16801.734120169029</v>
      </c>
      <c r="H1486" s="13">
        <v>19490.011579396072</v>
      </c>
      <c r="I1486" s="14">
        <v>31</v>
      </c>
      <c r="J1486" s="15">
        <v>44037</v>
      </c>
      <c r="K1486" s="15">
        <v>44951.5</v>
      </c>
      <c r="L1486" s="13">
        <v>708226.24</v>
      </c>
      <c r="M1486" s="13">
        <v>524087.41759999999</v>
      </c>
      <c r="N1486" s="13">
        <v>23994</v>
      </c>
      <c r="O1486" s="13"/>
      <c r="P1486" s="13">
        <v>16801.734120169029</v>
      </c>
      <c r="Q1486" s="13">
        <v>16801.734120169029</v>
      </c>
      <c r="R1486" s="13">
        <v>16801.734120169029</v>
      </c>
      <c r="S1486" s="13">
        <v>16801.734120169029</v>
      </c>
      <c r="T1486" s="13">
        <v>16801.734120169029</v>
      </c>
      <c r="U1486" s="13">
        <v>16801.734120169029</v>
      </c>
      <c r="V1486" s="25">
        <v>16801.734120169029</v>
      </c>
      <c r="W1486" s="13"/>
      <c r="X1486" s="57"/>
      <c r="Y1486" s="13"/>
      <c r="Z1486" s="38">
        <v>16801.734120169029</v>
      </c>
      <c r="AA1486" s="38"/>
      <c r="AB1486" s="38"/>
      <c r="AC1486" s="38"/>
      <c r="AD1486" s="38"/>
      <c r="AE1486" s="38"/>
      <c r="AF1486" s="38"/>
      <c r="AG1486" s="38"/>
      <c r="AH1486" s="38"/>
      <c r="AI1486" s="38">
        <v>0</v>
      </c>
      <c r="AJ1486" s="38"/>
      <c r="AK1486" s="38"/>
      <c r="AL1486" s="38">
        <v>0</v>
      </c>
      <c r="AM1486" s="38">
        <v>0</v>
      </c>
      <c r="AN1486" s="38">
        <v>0</v>
      </c>
      <c r="AO1486" s="38">
        <v>0</v>
      </c>
      <c r="AP1486" s="38">
        <v>0</v>
      </c>
      <c r="AQ1486" s="38">
        <v>0</v>
      </c>
      <c r="AR1486" s="38">
        <v>0</v>
      </c>
      <c r="AS1486" s="38">
        <v>0</v>
      </c>
      <c r="AT1486" s="38">
        <v>0</v>
      </c>
      <c r="AU1486" s="38">
        <v>0</v>
      </c>
      <c r="AV1486" s="38">
        <v>0</v>
      </c>
      <c r="AW1486" s="38">
        <v>0</v>
      </c>
      <c r="AX1486" s="38">
        <v>0</v>
      </c>
      <c r="AY1486" s="38">
        <v>0</v>
      </c>
      <c r="AZ1486" s="38">
        <v>0</v>
      </c>
      <c r="BA1486" s="38">
        <v>0</v>
      </c>
      <c r="BB1486" s="38">
        <v>0</v>
      </c>
      <c r="BC1486" s="38">
        <v>0</v>
      </c>
      <c r="BD1486" s="38">
        <v>0</v>
      </c>
      <c r="BE1486" s="38">
        <v>0</v>
      </c>
      <c r="BF1486" s="38">
        <v>0</v>
      </c>
      <c r="BG1486" s="38">
        <v>0</v>
      </c>
      <c r="BH1486" s="38">
        <v>0</v>
      </c>
      <c r="BI1486" s="38">
        <v>0</v>
      </c>
      <c r="BJ1486" s="38">
        <v>0</v>
      </c>
      <c r="BK1486" s="38">
        <v>0</v>
      </c>
      <c r="BL1486" s="38">
        <v>0</v>
      </c>
      <c r="BM1486" s="38">
        <v>0</v>
      </c>
      <c r="BN1486" s="38">
        <v>0</v>
      </c>
      <c r="BO1486" s="38">
        <v>0</v>
      </c>
      <c r="BP1486" s="38"/>
      <c r="BQ1486" s="39"/>
      <c r="BR1486" s="39"/>
      <c r="BS1486" s="39"/>
      <c r="BT1486" s="39"/>
      <c r="BU1486" s="39"/>
      <c r="BV1486" s="39"/>
      <c r="BW1486" s="39"/>
      <c r="BX1486" s="39"/>
      <c r="BY1486" s="39"/>
      <c r="BZ1486" s="39"/>
      <c r="CA1486" s="39"/>
      <c r="CB1486" s="39"/>
      <c r="CF1486" s="18">
        <f t="shared" si="180"/>
        <v>33603.468240338058</v>
      </c>
      <c r="CG1486" s="18">
        <f t="shared" si="178"/>
        <v>-23994</v>
      </c>
      <c r="CH1486" s="13">
        <f t="shared" si="179"/>
        <v>9609.4682403380575</v>
      </c>
      <c r="CI1486" s="13">
        <f t="shared" si="181"/>
        <v>524087.41759999999</v>
      </c>
      <c r="CJ1486" s="13">
        <f t="shared" si="182"/>
        <v>533696.88584033807</v>
      </c>
      <c r="CK1486" s="13"/>
      <c r="CL1486" s="13">
        <f t="shared" si="183"/>
        <v>708226.24</v>
      </c>
      <c r="CN1486" t="s">
        <v>326</v>
      </c>
      <c r="CO1486" t="s">
        <v>213</v>
      </c>
      <c r="CP1486" t="s">
        <v>509</v>
      </c>
      <c r="CQ1486" t="s">
        <v>46</v>
      </c>
      <c r="CR1486" s="18">
        <f t="shared" si="184"/>
        <v>533696.88584033807</v>
      </c>
    </row>
    <row r="1487" spans="1:96" x14ac:dyDescent="0.25">
      <c r="A1487" t="s">
        <v>1704</v>
      </c>
      <c r="B1487" s="11">
        <v>1332</v>
      </c>
      <c r="C1487" t="s">
        <v>820</v>
      </c>
      <c r="D1487" s="21" t="s">
        <v>815</v>
      </c>
      <c r="E1487" s="11" t="s">
        <v>1714</v>
      </c>
      <c r="F1487" s="11" t="s">
        <v>439</v>
      </c>
      <c r="G1487" s="13">
        <v>16801.734120169029</v>
      </c>
      <c r="H1487" s="13">
        <v>19490.011579396072</v>
      </c>
      <c r="I1487" s="14">
        <v>31</v>
      </c>
      <c r="J1487" s="15">
        <v>44037</v>
      </c>
      <c r="K1487" s="15">
        <v>44951.5</v>
      </c>
      <c r="L1487" s="13">
        <v>708226.24</v>
      </c>
      <c r="M1487" s="13">
        <v>524087.41759999999</v>
      </c>
      <c r="N1487" s="13">
        <v>23994</v>
      </c>
      <c r="O1487" s="13"/>
      <c r="P1487" s="13">
        <v>16801.734120169029</v>
      </c>
      <c r="Q1487" s="13">
        <v>16801.734120169029</v>
      </c>
      <c r="R1487" s="13">
        <v>16801.734120169029</v>
      </c>
      <c r="S1487" s="13">
        <v>16801.734120169029</v>
      </c>
      <c r="T1487" s="13">
        <v>16801.734120169029</v>
      </c>
      <c r="U1487" s="13">
        <v>16801.734120169029</v>
      </c>
      <c r="V1487" s="25">
        <v>16801.734120169029</v>
      </c>
      <c r="W1487" s="13"/>
      <c r="X1487" s="57"/>
      <c r="Y1487" s="13"/>
      <c r="Z1487" s="38">
        <v>16801.734120169029</v>
      </c>
      <c r="AA1487" s="38"/>
      <c r="AB1487" s="38"/>
      <c r="AC1487" s="38"/>
      <c r="AD1487" s="38"/>
      <c r="AE1487" s="38"/>
      <c r="AF1487" s="38"/>
      <c r="AG1487" s="38"/>
      <c r="AH1487" s="38"/>
      <c r="AI1487" s="38">
        <v>0</v>
      </c>
      <c r="AJ1487" s="38"/>
      <c r="AK1487" s="38"/>
      <c r="AL1487" s="38">
        <v>0</v>
      </c>
      <c r="AM1487" s="38">
        <v>0</v>
      </c>
      <c r="AN1487" s="38">
        <v>0</v>
      </c>
      <c r="AO1487" s="38">
        <v>0</v>
      </c>
      <c r="AP1487" s="38">
        <v>0</v>
      </c>
      <c r="AQ1487" s="38">
        <v>0</v>
      </c>
      <c r="AR1487" s="38">
        <v>0</v>
      </c>
      <c r="AS1487" s="38">
        <v>0</v>
      </c>
      <c r="AT1487" s="38">
        <v>0</v>
      </c>
      <c r="AU1487" s="38">
        <v>0</v>
      </c>
      <c r="AV1487" s="38">
        <v>0</v>
      </c>
      <c r="AW1487" s="38">
        <v>0</v>
      </c>
      <c r="AX1487" s="38">
        <v>0</v>
      </c>
      <c r="AY1487" s="38">
        <v>0</v>
      </c>
      <c r="AZ1487" s="38">
        <v>0</v>
      </c>
      <c r="BA1487" s="38">
        <v>0</v>
      </c>
      <c r="BB1487" s="38">
        <v>0</v>
      </c>
      <c r="BC1487" s="38">
        <v>0</v>
      </c>
      <c r="BD1487" s="38">
        <v>0</v>
      </c>
      <c r="BE1487" s="38">
        <v>0</v>
      </c>
      <c r="BF1487" s="38">
        <v>0</v>
      </c>
      <c r="BG1487" s="38">
        <v>0</v>
      </c>
      <c r="BH1487" s="38">
        <v>0</v>
      </c>
      <c r="BI1487" s="38">
        <v>0</v>
      </c>
      <c r="BJ1487" s="38">
        <v>0</v>
      </c>
      <c r="BK1487" s="38">
        <v>0</v>
      </c>
      <c r="BL1487" s="38">
        <v>0</v>
      </c>
      <c r="BM1487" s="38">
        <v>0</v>
      </c>
      <c r="BN1487" s="38">
        <v>0</v>
      </c>
      <c r="BO1487" s="38">
        <v>0</v>
      </c>
      <c r="BP1487" s="38"/>
      <c r="BQ1487" s="39"/>
      <c r="BR1487" s="39"/>
      <c r="BS1487" s="39"/>
      <c r="BT1487" s="39"/>
      <c r="BU1487" s="39"/>
      <c r="BV1487" s="39"/>
      <c r="BW1487" s="39"/>
      <c r="BX1487" s="39"/>
      <c r="BY1487" s="39"/>
      <c r="BZ1487" s="39"/>
      <c r="CA1487" s="39"/>
      <c r="CB1487" s="39"/>
      <c r="CF1487" s="18">
        <f t="shared" si="180"/>
        <v>33603.468240338058</v>
      </c>
      <c r="CG1487" s="18">
        <f t="shared" si="178"/>
        <v>-23994</v>
      </c>
      <c r="CH1487" s="13">
        <f t="shared" si="179"/>
        <v>9609.4682403380575</v>
      </c>
      <c r="CI1487" s="13">
        <f t="shared" si="181"/>
        <v>524087.41759999999</v>
      </c>
      <c r="CJ1487" s="13">
        <f t="shared" si="182"/>
        <v>533696.88584033807</v>
      </c>
      <c r="CK1487" s="13"/>
      <c r="CL1487" s="13">
        <f t="shared" si="183"/>
        <v>708226.24</v>
      </c>
      <c r="CN1487" t="s">
        <v>326</v>
      </c>
      <c r="CO1487" t="s">
        <v>213</v>
      </c>
      <c r="CP1487" t="s">
        <v>509</v>
      </c>
      <c r="CQ1487" t="s">
        <v>46</v>
      </c>
      <c r="CR1487" s="18">
        <f t="shared" si="184"/>
        <v>533696.88584033807</v>
      </c>
    </row>
    <row r="1488" spans="1:96" x14ac:dyDescent="0.25">
      <c r="A1488" t="s">
        <v>1704</v>
      </c>
      <c r="B1488" s="11">
        <v>1332</v>
      </c>
      <c r="C1488" t="s">
        <v>820</v>
      </c>
      <c r="D1488" s="21" t="s">
        <v>815</v>
      </c>
      <c r="E1488" s="11" t="s">
        <v>1715</v>
      </c>
      <c r="F1488" s="11" t="s">
        <v>439</v>
      </c>
      <c r="G1488" s="13">
        <v>16801.734120169029</v>
      </c>
      <c r="H1488" s="13">
        <v>19490.011579396072</v>
      </c>
      <c r="I1488" s="14">
        <v>31</v>
      </c>
      <c r="J1488" s="15">
        <v>44037</v>
      </c>
      <c r="K1488" s="15">
        <v>44951.5</v>
      </c>
      <c r="L1488" s="13">
        <v>708226.24</v>
      </c>
      <c r="M1488" s="13">
        <v>524087.41759999999</v>
      </c>
      <c r="N1488" s="13">
        <v>23994</v>
      </c>
      <c r="O1488" s="13"/>
      <c r="P1488" s="13">
        <v>16801.734120169029</v>
      </c>
      <c r="Q1488" s="13">
        <v>16801.734120169029</v>
      </c>
      <c r="R1488" s="13">
        <v>16801.734120169029</v>
      </c>
      <c r="S1488" s="13">
        <v>16801.734120169029</v>
      </c>
      <c r="T1488" s="13">
        <v>16801.734120169029</v>
      </c>
      <c r="U1488" s="13">
        <v>16801.734120169029</v>
      </c>
      <c r="V1488" s="25">
        <v>16801.734120169029</v>
      </c>
      <c r="W1488" s="13"/>
      <c r="X1488" s="57"/>
      <c r="Y1488" s="13"/>
      <c r="Z1488" s="38">
        <v>16801.734120169029</v>
      </c>
      <c r="AA1488" s="38"/>
      <c r="AB1488" s="38"/>
      <c r="AC1488" s="38"/>
      <c r="AD1488" s="38"/>
      <c r="AE1488" s="38"/>
      <c r="AF1488" s="38"/>
      <c r="AG1488" s="38"/>
      <c r="AH1488" s="38"/>
      <c r="AI1488" s="38">
        <v>0</v>
      </c>
      <c r="AJ1488" s="38"/>
      <c r="AK1488" s="38"/>
      <c r="AL1488" s="38">
        <v>0</v>
      </c>
      <c r="AM1488" s="38">
        <v>0</v>
      </c>
      <c r="AN1488" s="38">
        <v>0</v>
      </c>
      <c r="AO1488" s="38">
        <v>0</v>
      </c>
      <c r="AP1488" s="38">
        <v>0</v>
      </c>
      <c r="AQ1488" s="38">
        <v>0</v>
      </c>
      <c r="AR1488" s="38">
        <v>0</v>
      </c>
      <c r="AS1488" s="38">
        <v>0</v>
      </c>
      <c r="AT1488" s="38">
        <v>0</v>
      </c>
      <c r="AU1488" s="38">
        <v>0</v>
      </c>
      <c r="AV1488" s="38">
        <v>0</v>
      </c>
      <c r="AW1488" s="38">
        <v>0</v>
      </c>
      <c r="AX1488" s="38">
        <v>0</v>
      </c>
      <c r="AY1488" s="38">
        <v>0</v>
      </c>
      <c r="AZ1488" s="38">
        <v>0</v>
      </c>
      <c r="BA1488" s="38">
        <v>0</v>
      </c>
      <c r="BB1488" s="38">
        <v>0</v>
      </c>
      <c r="BC1488" s="38">
        <v>0</v>
      </c>
      <c r="BD1488" s="38">
        <v>0</v>
      </c>
      <c r="BE1488" s="38">
        <v>0</v>
      </c>
      <c r="BF1488" s="38">
        <v>0</v>
      </c>
      <c r="BG1488" s="38">
        <v>0</v>
      </c>
      <c r="BH1488" s="38">
        <v>0</v>
      </c>
      <c r="BI1488" s="38">
        <v>0</v>
      </c>
      <c r="BJ1488" s="38">
        <v>0</v>
      </c>
      <c r="BK1488" s="38">
        <v>0</v>
      </c>
      <c r="BL1488" s="38">
        <v>0</v>
      </c>
      <c r="BM1488" s="38">
        <v>0</v>
      </c>
      <c r="BN1488" s="38">
        <v>0</v>
      </c>
      <c r="BO1488" s="38">
        <v>0</v>
      </c>
      <c r="BP1488" s="38"/>
      <c r="BQ1488" s="39"/>
      <c r="BR1488" s="39"/>
      <c r="BS1488" s="39"/>
      <c r="BT1488" s="39"/>
      <c r="BU1488" s="39"/>
      <c r="BV1488" s="39"/>
      <c r="BW1488" s="39"/>
      <c r="BX1488" s="39"/>
      <c r="BY1488" s="39"/>
      <c r="BZ1488" s="39"/>
      <c r="CA1488" s="39"/>
      <c r="CB1488" s="39"/>
      <c r="CF1488" s="18">
        <f t="shared" si="180"/>
        <v>33603.468240338058</v>
      </c>
      <c r="CG1488" s="18">
        <f t="shared" si="178"/>
        <v>-23994</v>
      </c>
      <c r="CH1488" s="13">
        <f t="shared" si="179"/>
        <v>9609.4682403380575</v>
      </c>
      <c r="CI1488" s="13">
        <f t="shared" si="181"/>
        <v>524087.41759999999</v>
      </c>
      <c r="CJ1488" s="13">
        <f t="shared" si="182"/>
        <v>533696.88584033807</v>
      </c>
      <c r="CK1488" s="13"/>
      <c r="CL1488" s="13">
        <f t="shared" si="183"/>
        <v>708226.24</v>
      </c>
      <c r="CN1488" t="s">
        <v>326</v>
      </c>
      <c r="CO1488" t="s">
        <v>213</v>
      </c>
      <c r="CP1488" t="s">
        <v>509</v>
      </c>
      <c r="CQ1488" t="s">
        <v>46</v>
      </c>
      <c r="CR1488" s="18">
        <f t="shared" si="184"/>
        <v>533696.88584033807</v>
      </c>
    </row>
    <row r="1489" spans="1:96" x14ac:dyDescent="0.25">
      <c r="A1489" t="s">
        <v>1704</v>
      </c>
      <c r="B1489" s="11">
        <v>1332</v>
      </c>
      <c r="C1489" t="s">
        <v>1683</v>
      </c>
      <c r="D1489" s="21" t="s">
        <v>815</v>
      </c>
      <c r="E1489" s="11" t="s">
        <v>1716</v>
      </c>
      <c r="F1489" s="11" t="s">
        <v>439</v>
      </c>
      <c r="G1489" s="13">
        <v>17645.529977152273</v>
      </c>
      <c r="H1489" s="13">
        <v>20468.814773496637</v>
      </c>
      <c r="I1489" s="14">
        <v>31</v>
      </c>
      <c r="J1489" s="15">
        <v>44037</v>
      </c>
      <c r="K1489" s="15">
        <v>44951.5</v>
      </c>
      <c r="L1489" s="13">
        <v>708226.24</v>
      </c>
      <c r="M1489" s="13">
        <v>524087.41759999999</v>
      </c>
      <c r="N1489" s="13">
        <v>23994.0075</v>
      </c>
      <c r="O1489" s="13"/>
      <c r="P1489" s="13">
        <v>17645.529977152273</v>
      </c>
      <c r="Q1489" s="13">
        <v>17645.529977152273</v>
      </c>
      <c r="R1489" s="13">
        <v>17645.529977152273</v>
      </c>
      <c r="S1489" s="13">
        <v>17645.529977152273</v>
      </c>
      <c r="T1489" s="13">
        <v>17645.529977152273</v>
      </c>
      <c r="U1489" s="13">
        <v>17645.529977152273</v>
      </c>
      <c r="V1489" s="25">
        <v>17645.529977152273</v>
      </c>
      <c r="W1489" s="13"/>
      <c r="X1489" s="57"/>
      <c r="Y1489" s="13"/>
      <c r="Z1489" s="38">
        <v>17645.529977152273</v>
      </c>
      <c r="AA1489" s="38"/>
      <c r="AB1489" s="38"/>
      <c r="AC1489" s="38"/>
      <c r="AD1489" s="38"/>
      <c r="AE1489" s="38"/>
      <c r="AF1489" s="38"/>
      <c r="AG1489" s="38"/>
      <c r="AH1489" s="38"/>
      <c r="AI1489" s="38">
        <v>0</v>
      </c>
      <c r="AJ1489" s="38"/>
      <c r="AK1489" s="38"/>
      <c r="AL1489" s="38">
        <v>0</v>
      </c>
      <c r="AM1489" s="38">
        <v>0</v>
      </c>
      <c r="AN1489" s="38">
        <v>0</v>
      </c>
      <c r="AO1489" s="38">
        <v>0</v>
      </c>
      <c r="AP1489" s="38">
        <v>0</v>
      </c>
      <c r="AQ1489" s="38">
        <v>0</v>
      </c>
      <c r="AR1489" s="38">
        <v>0</v>
      </c>
      <c r="AS1489" s="38">
        <v>0</v>
      </c>
      <c r="AT1489" s="38">
        <v>0</v>
      </c>
      <c r="AU1489" s="38">
        <v>0</v>
      </c>
      <c r="AV1489" s="38">
        <v>0</v>
      </c>
      <c r="AW1489" s="38">
        <v>0</v>
      </c>
      <c r="AX1489" s="38">
        <v>0</v>
      </c>
      <c r="AY1489" s="38">
        <v>0</v>
      </c>
      <c r="AZ1489" s="38">
        <v>0</v>
      </c>
      <c r="BA1489" s="38">
        <v>0</v>
      </c>
      <c r="BB1489" s="38">
        <v>0</v>
      </c>
      <c r="BC1489" s="38">
        <v>0</v>
      </c>
      <c r="BD1489" s="38">
        <v>0</v>
      </c>
      <c r="BE1489" s="38">
        <v>0</v>
      </c>
      <c r="BF1489" s="38">
        <v>0</v>
      </c>
      <c r="BG1489" s="38">
        <v>0</v>
      </c>
      <c r="BH1489" s="38">
        <v>0</v>
      </c>
      <c r="BI1489" s="38">
        <v>0</v>
      </c>
      <c r="BJ1489" s="38">
        <v>0</v>
      </c>
      <c r="BK1489" s="38">
        <v>0</v>
      </c>
      <c r="BL1489" s="38">
        <v>0</v>
      </c>
      <c r="BM1489" s="38">
        <v>0</v>
      </c>
      <c r="BN1489" s="38">
        <v>0</v>
      </c>
      <c r="BO1489" s="38">
        <v>0</v>
      </c>
      <c r="BP1489" s="38"/>
      <c r="BQ1489" s="39"/>
      <c r="BR1489" s="39"/>
      <c r="BS1489" s="39"/>
      <c r="BT1489" s="39"/>
      <c r="BU1489" s="39"/>
      <c r="BV1489" s="39"/>
      <c r="BW1489" s="39"/>
      <c r="BX1489" s="39"/>
      <c r="BY1489" s="39"/>
      <c r="BZ1489" s="39"/>
      <c r="CA1489" s="39"/>
      <c r="CB1489" s="39"/>
      <c r="CF1489" s="18">
        <f t="shared" si="180"/>
        <v>35291.059954304546</v>
      </c>
      <c r="CG1489" s="18">
        <f t="shared" si="178"/>
        <v>-23994.0075</v>
      </c>
      <c r="CH1489" s="13">
        <f t="shared" si="179"/>
        <v>11297.052454304547</v>
      </c>
      <c r="CI1489" s="13">
        <f t="shared" si="181"/>
        <v>524087.41759999999</v>
      </c>
      <c r="CJ1489" s="13">
        <f t="shared" si="182"/>
        <v>535384.47005430458</v>
      </c>
      <c r="CK1489" s="13"/>
      <c r="CL1489" s="13">
        <f t="shared" si="183"/>
        <v>708226.24</v>
      </c>
      <c r="CN1489" t="s">
        <v>326</v>
      </c>
      <c r="CO1489" t="s">
        <v>213</v>
      </c>
      <c r="CP1489" t="s">
        <v>509</v>
      </c>
      <c r="CQ1489" t="s">
        <v>46</v>
      </c>
      <c r="CR1489" s="18">
        <f t="shared" si="184"/>
        <v>535384.47005430458</v>
      </c>
    </row>
    <row r="1490" spans="1:96" x14ac:dyDescent="0.25">
      <c r="A1490" t="s">
        <v>1704</v>
      </c>
      <c r="B1490" s="11">
        <v>1332</v>
      </c>
      <c r="C1490" t="s">
        <v>820</v>
      </c>
      <c r="D1490" s="21" t="s">
        <v>815</v>
      </c>
      <c r="E1490" s="11" t="s">
        <v>1717</v>
      </c>
      <c r="F1490" s="11" t="s">
        <v>439</v>
      </c>
      <c r="G1490" s="13">
        <v>16801.734120169029</v>
      </c>
      <c r="H1490" s="13">
        <v>19490.011579396072</v>
      </c>
      <c r="I1490" s="14">
        <v>31</v>
      </c>
      <c r="J1490" s="15">
        <v>44037</v>
      </c>
      <c r="K1490" s="15">
        <v>44951.5</v>
      </c>
      <c r="L1490" s="13">
        <v>708226.24</v>
      </c>
      <c r="M1490" s="13">
        <v>524087.41759999999</v>
      </c>
      <c r="N1490" s="13">
        <v>23994</v>
      </c>
      <c r="O1490" s="13"/>
      <c r="P1490" s="13">
        <v>16801.734120169029</v>
      </c>
      <c r="Q1490" s="13">
        <v>16801.734120169029</v>
      </c>
      <c r="R1490" s="13">
        <v>16801.734120169029</v>
      </c>
      <c r="S1490" s="13">
        <v>16801.734120169029</v>
      </c>
      <c r="T1490" s="13">
        <v>16801.734120169029</v>
      </c>
      <c r="U1490" s="13">
        <v>16801.734120169029</v>
      </c>
      <c r="V1490" s="25">
        <v>16801.734120169029</v>
      </c>
      <c r="W1490" s="13"/>
      <c r="X1490" s="57"/>
      <c r="Y1490" s="13"/>
      <c r="Z1490" s="38">
        <v>16801.734120169029</v>
      </c>
      <c r="AA1490" s="38"/>
      <c r="AB1490" s="38"/>
      <c r="AC1490" s="38"/>
      <c r="AD1490" s="38"/>
      <c r="AE1490" s="38"/>
      <c r="AF1490" s="38"/>
      <c r="AG1490" s="38"/>
      <c r="AH1490" s="38"/>
      <c r="AI1490" s="38">
        <v>0</v>
      </c>
      <c r="AJ1490" s="38"/>
      <c r="AK1490" s="38"/>
      <c r="AL1490" s="38">
        <v>0</v>
      </c>
      <c r="AM1490" s="38">
        <v>0</v>
      </c>
      <c r="AN1490" s="38">
        <v>0</v>
      </c>
      <c r="AO1490" s="38">
        <v>0</v>
      </c>
      <c r="AP1490" s="38">
        <v>0</v>
      </c>
      <c r="AQ1490" s="38">
        <v>0</v>
      </c>
      <c r="AR1490" s="38">
        <v>0</v>
      </c>
      <c r="AS1490" s="38">
        <v>0</v>
      </c>
      <c r="AT1490" s="38">
        <v>0</v>
      </c>
      <c r="AU1490" s="38">
        <v>0</v>
      </c>
      <c r="AV1490" s="38">
        <v>0</v>
      </c>
      <c r="AW1490" s="38">
        <v>0</v>
      </c>
      <c r="AX1490" s="38">
        <v>0</v>
      </c>
      <c r="AY1490" s="38">
        <v>0</v>
      </c>
      <c r="AZ1490" s="38">
        <v>0</v>
      </c>
      <c r="BA1490" s="38">
        <v>0</v>
      </c>
      <c r="BB1490" s="38">
        <v>0</v>
      </c>
      <c r="BC1490" s="38">
        <v>0</v>
      </c>
      <c r="BD1490" s="38">
        <v>0</v>
      </c>
      <c r="BE1490" s="38">
        <v>0</v>
      </c>
      <c r="BF1490" s="38">
        <v>0</v>
      </c>
      <c r="BG1490" s="38">
        <v>0</v>
      </c>
      <c r="BH1490" s="38">
        <v>0</v>
      </c>
      <c r="BI1490" s="38">
        <v>0</v>
      </c>
      <c r="BJ1490" s="38">
        <v>0</v>
      </c>
      <c r="BK1490" s="38">
        <v>0</v>
      </c>
      <c r="BL1490" s="38">
        <v>0</v>
      </c>
      <c r="BM1490" s="38">
        <v>0</v>
      </c>
      <c r="BN1490" s="38">
        <v>0</v>
      </c>
      <c r="BO1490" s="38">
        <v>0</v>
      </c>
      <c r="BP1490" s="38"/>
      <c r="BQ1490" s="39"/>
      <c r="BR1490" s="39"/>
      <c r="BS1490" s="39"/>
      <c r="BT1490" s="39"/>
      <c r="BU1490" s="39"/>
      <c r="BV1490" s="39"/>
      <c r="BW1490" s="39"/>
      <c r="BX1490" s="39"/>
      <c r="BY1490" s="39"/>
      <c r="BZ1490" s="39"/>
      <c r="CA1490" s="39"/>
      <c r="CB1490" s="39"/>
      <c r="CF1490" s="18">
        <f t="shared" si="180"/>
        <v>33603.468240338058</v>
      </c>
      <c r="CG1490" s="18">
        <f t="shared" si="178"/>
        <v>-23994</v>
      </c>
      <c r="CH1490" s="13">
        <f t="shared" si="179"/>
        <v>9609.4682403380575</v>
      </c>
      <c r="CI1490" s="13">
        <f t="shared" si="181"/>
        <v>524087.41759999999</v>
      </c>
      <c r="CJ1490" s="13">
        <f t="shared" si="182"/>
        <v>533696.88584033807</v>
      </c>
      <c r="CK1490" s="13"/>
      <c r="CL1490" s="13">
        <f t="shared" si="183"/>
        <v>708226.24</v>
      </c>
      <c r="CN1490" t="s">
        <v>326</v>
      </c>
      <c r="CO1490" t="s">
        <v>213</v>
      </c>
      <c r="CP1490" t="s">
        <v>509</v>
      </c>
      <c r="CQ1490" t="s">
        <v>46</v>
      </c>
      <c r="CR1490" s="18">
        <f t="shared" si="184"/>
        <v>533696.88584033807</v>
      </c>
    </row>
    <row r="1491" spans="1:96" x14ac:dyDescent="0.25">
      <c r="A1491" t="s">
        <v>1704</v>
      </c>
      <c r="B1491" s="11">
        <v>1332</v>
      </c>
      <c r="C1491" t="s">
        <v>851</v>
      </c>
      <c r="D1491" s="21" t="s">
        <v>815</v>
      </c>
      <c r="E1491" s="11" t="s">
        <v>1718</v>
      </c>
      <c r="F1491" s="11" t="s">
        <v>439</v>
      </c>
      <c r="G1491" s="13">
        <v>19828.589634368884</v>
      </c>
      <c r="H1491" s="13">
        <v>23001.163975867905</v>
      </c>
      <c r="I1491" s="14">
        <v>33</v>
      </c>
      <c r="J1491" s="15">
        <v>44037</v>
      </c>
      <c r="K1491" s="15">
        <v>45010.5</v>
      </c>
      <c r="L1491" s="13">
        <v>839422.4</v>
      </c>
      <c r="M1491" s="13">
        <v>587595.67999999993</v>
      </c>
      <c r="N1491" s="13">
        <v>27281.356666666667</v>
      </c>
      <c r="O1491" s="13"/>
      <c r="P1491" s="13">
        <v>19828.589634368884</v>
      </c>
      <c r="Q1491" s="13">
        <v>19828.589634368884</v>
      </c>
      <c r="R1491" s="13">
        <v>19828.589634368884</v>
      </c>
      <c r="S1491" s="13">
        <v>19828.589634368884</v>
      </c>
      <c r="T1491" s="13">
        <v>19828.589634368884</v>
      </c>
      <c r="U1491" s="13">
        <v>19828.589634368884</v>
      </c>
      <c r="V1491" s="25">
        <v>19828.589634368884</v>
      </c>
      <c r="W1491" s="13"/>
      <c r="X1491" s="57"/>
      <c r="Y1491" s="13"/>
      <c r="Z1491" s="38">
        <v>19828.589634368884</v>
      </c>
      <c r="AA1491" s="38"/>
      <c r="AB1491" s="38"/>
      <c r="AC1491" s="38"/>
      <c r="AD1491" s="38"/>
      <c r="AE1491" s="38"/>
      <c r="AF1491" s="38"/>
      <c r="AG1491" s="38"/>
      <c r="AH1491" s="38"/>
      <c r="AI1491" s="38">
        <v>0</v>
      </c>
      <c r="AJ1491" s="38"/>
      <c r="AK1491" s="38"/>
      <c r="AL1491" s="38">
        <v>0</v>
      </c>
      <c r="AM1491" s="38">
        <v>0</v>
      </c>
      <c r="AN1491" s="38">
        <v>0</v>
      </c>
      <c r="AO1491" s="38">
        <v>0</v>
      </c>
      <c r="AP1491" s="38">
        <v>0</v>
      </c>
      <c r="AQ1491" s="38">
        <v>0</v>
      </c>
      <c r="AR1491" s="38">
        <v>0</v>
      </c>
      <c r="AS1491" s="38">
        <v>0</v>
      </c>
      <c r="AT1491" s="38">
        <v>0</v>
      </c>
      <c r="AU1491" s="38">
        <v>0</v>
      </c>
      <c r="AV1491" s="38">
        <v>0</v>
      </c>
      <c r="AW1491" s="38">
        <v>0</v>
      </c>
      <c r="AX1491" s="38">
        <v>0</v>
      </c>
      <c r="AY1491" s="38">
        <v>0</v>
      </c>
      <c r="AZ1491" s="38">
        <v>0</v>
      </c>
      <c r="BA1491" s="38">
        <v>0</v>
      </c>
      <c r="BB1491" s="38">
        <v>0</v>
      </c>
      <c r="BC1491" s="38">
        <v>0</v>
      </c>
      <c r="BD1491" s="38">
        <v>0</v>
      </c>
      <c r="BE1491" s="38">
        <v>0</v>
      </c>
      <c r="BF1491" s="38">
        <v>0</v>
      </c>
      <c r="BG1491" s="38">
        <v>0</v>
      </c>
      <c r="BH1491" s="38">
        <v>0</v>
      </c>
      <c r="BI1491" s="38">
        <v>0</v>
      </c>
      <c r="BJ1491" s="38">
        <v>0</v>
      </c>
      <c r="BK1491" s="38">
        <v>0</v>
      </c>
      <c r="BL1491" s="38">
        <v>0</v>
      </c>
      <c r="BM1491" s="38">
        <v>0</v>
      </c>
      <c r="BN1491" s="38">
        <v>0</v>
      </c>
      <c r="BO1491" s="38">
        <v>0</v>
      </c>
      <c r="BP1491" s="38"/>
      <c r="BQ1491" s="39"/>
      <c r="BR1491" s="39"/>
      <c r="BS1491" s="39"/>
      <c r="BT1491" s="39"/>
      <c r="BU1491" s="39"/>
      <c r="BV1491" s="39"/>
      <c r="BW1491" s="39"/>
      <c r="BX1491" s="39"/>
      <c r="BY1491" s="39"/>
      <c r="BZ1491" s="39"/>
      <c r="CA1491" s="39"/>
      <c r="CB1491" s="39"/>
      <c r="CF1491" s="18">
        <f t="shared" si="180"/>
        <v>39657.179268737767</v>
      </c>
      <c r="CG1491" s="18">
        <f t="shared" si="178"/>
        <v>-27281.356666666667</v>
      </c>
      <c r="CH1491" s="13">
        <f t="shared" si="179"/>
        <v>12375.822602071101</v>
      </c>
      <c r="CI1491" s="13">
        <f t="shared" si="181"/>
        <v>587595.67999999993</v>
      </c>
      <c r="CJ1491" s="13">
        <f t="shared" si="182"/>
        <v>599971.50260207104</v>
      </c>
      <c r="CK1491" s="13"/>
      <c r="CL1491" s="13">
        <f t="shared" si="183"/>
        <v>839422.4</v>
      </c>
      <c r="CN1491" t="s">
        <v>326</v>
      </c>
      <c r="CO1491" t="s">
        <v>213</v>
      </c>
      <c r="CP1491" t="s">
        <v>509</v>
      </c>
      <c r="CQ1491" t="s">
        <v>46</v>
      </c>
      <c r="CR1491" s="18">
        <f t="shared" si="184"/>
        <v>599971.50260207104</v>
      </c>
    </row>
    <row r="1492" spans="1:96" x14ac:dyDescent="0.25">
      <c r="A1492" t="s">
        <v>1704</v>
      </c>
      <c r="B1492" s="11">
        <v>1332</v>
      </c>
      <c r="C1492" t="s">
        <v>851</v>
      </c>
      <c r="D1492" s="21" t="s">
        <v>815</v>
      </c>
      <c r="E1492" s="11" t="s">
        <v>1719</v>
      </c>
      <c r="F1492" s="11" t="s">
        <v>439</v>
      </c>
      <c r="G1492" s="13">
        <v>19828.589634368884</v>
      </c>
      <c r="H1492" s="13">
        <v>23001.163975867905</v>
      </c>
      <c r="I1492" s="14">
        <v>33</v>
      </c>
      <c r="J1492" s="15">
        <v>44037</v>
      </c>
      <c r="K1492" s="15">
        <v>45010.5</v>
      </c>
      <c r="L1492" s="13">
        <v>839422.4</v>
      </c>
      <c r="M1492" s="13">
        <v>587595.67999999993</v>
      </c>
      <c r="N1492" s="13">
        <v>27281.356666666667</v>
      </c>
      <c r="O1492" s="13"/>
      <c r="P1492" s="13">
        <v>19828.589634368884</v>
      </c>
      <c r="Q1492" s="13">
        <v>19828.589634368884</v>
      </c>
      <c r="R1492" s="13">
        <v>19828.589634368884</v>
      </c>
      <c r="S1492" s="13">
        <v>19828.589634368884</v>
      </c>
      <c r="T1492" s="13">
        <v>19828.589634368884</v>
      </c>
      <c r="U1492" s="13">
        <v>19828.589634368884</v>
      </c>
      <c r="V1492" s="25">
        <v>19828.589634368884</v>
      </c>
      <c r="W1492" s="13"/>
      <c r="X1492" s="57"/>
      <c r="Y1492" s="13"/>
      <c r="Z1492" s="38">
        <v>19828.589634368884</v>
      </c>
      <c r="AA1492" s="38"/>
      <c r="AB1492" s="38"/>
      <c r="AC1492" s="38"/>
      <c r="AD1492" s="38"/>
      <c r="AE1492" s="38"/>
      <c r="AF1492" s="38"/>
      <c r="AG1492" s="38"/>
      <c r="AH1492" s="38"/>
      <c r="AI1492" s="38">
        <v>0</v>
      </c>
      <c r="AJ1492" s="38"/>
      <c r="AK1492" s="38"/>
      <c r="AL1492" s="38">
        <v>0</v>
      </c>
      <c r="AM1492" s="38">
        <v>0</v>
      </c>
      <c r="AN1492" s="38">
        <v>0</v>
      </c>
      <c r="AO1492" s="38">
        <v>0</v>
      </c>
      <c r="AP1492" s="38">
        <v>0</v>
      </c>
      <c r="AQ1492" s="38">
        <v>0</v>
      </c>
      <c r="AR1492" s="38">
        <v>0</v>
      </c>
      <c r="AS1492" s="38">
        <v>0</v>
      </c>
      <c r="AT1492" s="38">
        <v>0</v>
      </c>
      <c r="AU1492" s="38">
        <v>0</v>
      </c>
      <c r="AV1492" s="38">
        <v>0</v>
      </c>
      <c r="AW1492" s="38">
        <v>0</v>
      </c>
      <c r="AX1492" s="38">
        <v>0</v>
      </c>
      <c r="AY1492" s="38">
        <v>0</v>
      </c>
      <c r="AZ1492" s="38">
        <v>0</v>
      </c>
      <c r="BA1492" s="38">
        <v>0</v>
      </c>
      <c r="BB1492" s="38">
        <v>0</v>
      </c>
      <c r="BC1492" s="38">
        <v>0</v>
      </c>
      <c r="BD1492" s="38">
        <v>0</v>
      </c>
      <c r="BE1492" s="38">
        <v>0</v>
      </c>
      <c r="BF1492" s="38">
        <v>0</v>
      </c>
      <c r="BG1492" s="38">
        <v>0</v>
      </c>
      <c r="BH1492" s="38">
        <v>0</v>
      </c>
      <c r="BI1492" s="38">
        <v>0</v>
      </c>
      <c r="BJ1492" s="38">
        <v>0</v>
      </c>
      <c r="BK1492" s="38">
        <v>0</v>
      </c>
      <c r="BL1492" s="38">
        <v>0</v>
      </c>
      <c r="BM1492" s="38">
        <v>0</v>
      </c>
      <c r="BN1492" s="38">
        <v>0</v>
      </c>
      <c r="BO1492" s="38">
        <v>0</v>
      </c>
      <c r="BP1492" s="38"/>
      <c r="BQ1492" s="39"/>
      <c r="BR1492" s="39"/>
      <c r="BS1492" s="39"/>
      <c r="BT1492" s="39"/>
      <c r="BU1492" s="39"/>
      <c r="BV1492" s="39"/>
      <c r="BW1492" s="39"/>
      <c r="BX1492" s="39"/>
      <c r="BY1492" s="39"/>
      <c r="BZ1492" s="39"/>
      <c r="CA1492" s="39"/>
      <c r="CB1492" s="39"/>
      <c r="CF1492" s="18">
        <f t="shared" si="180"/>
        <v>39657.179268737767</v>
      </c>
      <c r="CG1492" s="18">
        <f t="shared" si="178"/>
        <v>-27281.356666666667</v>
      </c>
      <c r="CH1492" s="13">
        <f t="shared" si="179"/>
        <v>12375.822602071101</v>
      </c>
      <c r="CI1492" s="13">
        <f t="shared" si="181"/>
        <v>587595.67999999993</v>
      </c>
      <c r="CJ1492" s="13">
        <f t="shared" si="182"/>
        <v>599971.50260207104</v>
      </c>
      <c r="CK1492" s="13"/>
      <c r="CL1492" s="13">
        <f t="shared" si="183"/>
        <v>839422.4</v>
      </c>
      <c r="CN1492" t="s">
        <v>326</v>
      </c>
      <c r="CO1492" t="s">
        <v>213</v>
      </c>
      <c r="CP1492" t="s">
        <v>509</v>
      </c>
      <c r="CQ1492" t="s">
        <v>46</v>
      </c>
      <c r="CR1492" s="18">
        <f t="shared" si="184"/>
        <v>599971.50260207104</v>
      </c>
    </row>
    <row r="1493" spans="1:96" x14ac:dyDescent="0.25">
      <c r="A1493" t="s">
        <v>1704</v>
      </c>
      <c r="B1493" s="11">
        <v>1332</v>
      </c>
      <c r="C1493" t="s">
        <v>851</v>
      </c>
      <c r="D1493" s="21" t="s">
        <v>815</v>
      </c>
      <c r="E1493" s="11" t="s">
        <v>1720</v>
      </c>
      <c r="F1493" s="11" t="s">
        <v>439</v>
      </c>
      <c r="G1493" s="13">
        <v>19828.589634368884</v>
      </c>
      <c r="H1493" s="13">
        <v>23001.163975867905</v>
      </c>
      <c r="I1493" s="14">
        <v>32</v>
      </c>
      <c r="J1493" s="15">
        <v>44037</v>
      </c>
      <c r="K1493" s="15">
        <v>44981</v>
      </c>
      <c r="L1493" s="13">
        <v>839422.4</v>
      </c>
      <c r="M1493" s="13">
        <v>587595.67999999993</v>
      </c>
      <c r="N1493" s="13">
        <v>27281.356666666667</v>
      </c>
      <c r="O1493" s="13"/>
      <c r="P1493" s="13">
        <v>19828.589634368884</v>
      </c>
      <c r="Q1493" s="13">
        <v>19828.589634368884</v>
      </c>
      <c r="R1493" s="13">
        <v>19828.589634368884</v>
      </c>
      <c r="S1493" s="13">
        <v>19828.589634368884</v>
      </c>
      <c r="T1493" s="13">
        <v>19828.589634368884</v>
      </c>
      <c r="U1493" s="13">
        <v>19828.589634368884</v>
      </c>
      <c r="V1493" s="25">
        <v>19828.589634368884</v>
      </c>
      <c r="W1493" s="13"/>
      <c r="X1493" s="57"/>
      <c r="Y1493" s="13"/>
      <c r="Z1493" s="38">
        <v>19828.589634368884</v>
      </c>
      <c r="AA1493" s="38"/>
      <c r="AB1493" s="38"/>
      <c r="AC1493" s="38"/>
      <c r="AD1493" s="38"/>
      <c r="AE1493" s="38"/>
      <c r="AF1493" s="38"/>
      <c r="AG1493" s="38"/>
      <c r="AH1493" s="38"/>
      <c r="AI1493" s="38">
        <v>0</v>
      </c>
      <c r="AJ1493" s="38"/>
      <c r="AK1493" s="38"/>
      <c r="AL1493" s="38">
        <v>0</v>
      </c>
      <c r="AM1493" s="38">
        <v>0</v>
      </c>
      <c r="AN1493" s="38">
        <v>0</v>
      </c>
      <c r="AO1493" s="38">
        <v>0</v>
      </c>
      <c r="AP1493" s="38">
        <v>0</v>
      </c>
      <c r="AQ1493" s="38">
        <v>0</v>
      </c>
      <c r="AR1493" s="38">
        <v>0</v>
      </c>
      <c r="AS1493" s="38">
        <v>0</v>
      </c>
      <c r="AT1493" s="38">
        <v>0</v>
      </c>
      <c r="AU1493" s="38">
        <v>0</v>
      </c>
      <c r="AV1493" s="38">
        <v>0</v>
      </c>
      <c r="AW1493" s="38">
        <v>0</v>
      </c>
      <c r="AX1493" s="38">
        <v>0</v>
      </c>
      <c r="AY1493" s="38">
        <v>0</v>
      </c>
      <c r="AZ1493" s="38">
        <v>0</v>
      </c>
      <c r="BA1493" s="38">
        <v>0</v>
      </c>
      <c r="BB1493" s="38">
        <v>0</v>
      </c>
      <c r="BC1493" s="38">
        <v>0</v>
      </c>
      <c r="BD1493" s="38">
        <v>0</v>
      </c>
      <c r="BE1493" s="38">
        <v>0</v>
      </c>
      <c r="BF1493" s="38">
        <v>0</v>
      </c>
      <c r="BG1493" s="38">
        <v>0</v>
      </c>
      <c r="BH1493" s="38">
        <v>0</v>
      </c>
      <c r="BI1493" s="38">
        <v>0</v>
      </c>
      <c r="BJ1493" s="38">
        <v>0</v>
      </c>
      <c r="BK1493" s="38">
        <v>0</v>
      </c>
      <c r="BL1493" s="38">
        <v>0</v>
      </c>
      <c r="BM1493" s="38">
        <v>0</v>
      </c>
      <c r="BN1493" s="38">
        <v>0</v>
      </c>
      <c r="BO1493" s="38">
        <v>0</v>
      </c>
      <c r="BP1493" s="38"/>
      <c r="BQ1493" s="39"/>
      <c r="BR1493" s="39"/>
      <c r="BS1493" s="39"/>
      <c r="BT1493" s="39"/>
      <c r="BU1493" s="39"/>
      <c r="BV1493" s="39"/>
      <c r="BW1493" s="39"/>
      <c r="BX1493" s="39"/>
      <c r="BY1493" s="39"/>
      <c r="BZ1493" s="39"/>
      <c r="CA1493" s="39"/>
      <c r="CB1493" s="39"/>
      <c r="CF1493" s="18">
        <f t="shared" si="180"/>
        <v>39657.179268737767</v>
      </c>
      <c r="CG1493" s="18">
        <f t="shared" si="178"/>
        <v>-27281.356666666667</v>
      </c>
      <c r="CH1493" s="13">
        <f t="shared" si="179"/>
        <v>12375.822602071101</v>
      </c>
      <c r="CI1493" s="13">
        <f t="shared" si="181"/>
        <v>587595.67999999993</v>
      </c>
      <c r="CJ1493" s="13">
        <f t="shared" si="182"/>
        <v>599971.50260207104</v>
      </c>
      <c r="CK1493" s="13"/>
      <c r="CL1493" s="13">
        <f t="shared" si="183"/>
        <v>839422.4</v>
      </c>
      <c r="CN1493" t="s">
        <v>326</v>
      </c>
      <c r="CO1493" t="s">
        <v>213</v>
      </c>
      <c r="CP1493" t="s">
        <v>509</v>
      </c>
      <c r="CQ1493" t="s">
        <v>46</v>
      </c>
      <c r="CR1493" s="18">
        <f t="shared" si="184"/>
        <v>599971.50260207104</v>
      </c>
    </row>
    <row r="1494" spans="1:96" x14ac:dyDescent="0.25">
      <c r="A1494" t="s">
        <v>1704</v>
      </c>
      <c r="B1494" s="11">
        <v>1332</v>
      </c>
      <c r="C1494" t="s">
        <v>851</v>
      </c>
      <c r="D1494" s="21" t="s">
        <v>815</v>
      </c>
      <c r="E1494" s="11" t="s">
        <v>1721</v>
      </c>
      <c r="F1494" s="11" t="s">
        <v>439</v>
      </c>
      <c r="G1494" s="13">
        <v>19828.589634368884</v>
      </c>
      <c r="H1494" s="13">
        <v>23001.163975867905</v>
      </c>
      <c r="I1494" s="14">
        <v>32</v>
      </c>
      <c r="J1494" s="15">
        <v>44037</v>
      </c>
      <c r="K1494" s="15">
        <v>44981</v>
      </c>
      <c r="L1494" s="13">
        <v>839422.4</v>
      </c>
      <c r="M1494" s="13">
        <v>587595.67999999993</v>
      </c>
      <c r="N1494" s="13">
        <v>27281.356666666667</v>
      </c>
      <c r="O1494" s="13"/>
      <c r="P1494" s="13">
        <v>19828.589634368884</v>
      </c>
      <c r="Q1494" s="13">
        <v>19828.589634368884</v>
      </c>
      <c r="R1494" s="13">
        <v>19828.589634368884</v>
      </c>
      <c r="S1494" s="13">
        <v>19828.589634368884</v>
      </c>
      <c r="T1494" s="13">
        <v>19828.589634368884</v>
      </c>
      <c r="U1494" s="13">
        <v>19828.589634368884</v>
      </c>
      <c r="V1494" s="25">
        <v>19828.589634368884</v>
      </c>
      <c r="W1494" s="13"/>
      <c r="X1494" s="57"/>
      <c r="Y1494" s="13"/>
      <c r="Z1494" s="38">
        <v>19828.589634368884</v>
      </c>
      <c r="AA1494" s="38"/>
      <c r="AB1494" s="38"/>
      <c r="AC1494" s="38"/>
      <c r="AD1494" s="38"/>
      <c r="AE1494" s="38"/>
      <c r="AF1494" s="38"/>
      <c r="AG1494" s="38"/>
      <c r="AH1494" s="38"/>
      <c r="AI1494" s="38">
        <v>0</v>
      </c>
      <c r="AJ1494" s="38"/>
      <c r="AK1494" s="38"/>
      <c r="AL1494" s="38">
        <v>0</v>
      </c>
      <c r="AM1494" s="38">
        <v>0</v>
      </c>
      <c r="AN1494" s="38">
        <v>0</v>
      </c>
      <c r="AO1494" s="38">
        <v>0</v>
      </c>
      <c r="AP1494" s="38">
        <v>0</v>
      </c>
      <c r="AQ1494" s="38">
        <v>0</v>
      </c>
      <c r="AR1494" s="38">
        <v>0</v>
      </c>
      <c r="AS1494" s="38">
        <v>0</v>
      </c>
      <c r="AT1494" s="38">
        <v>0</v>
      </c>
      <c r="AU1494" s="38">
        <v>0</v>
      </c>
      <c r="AV1494" s="38">
        <v>0</v>
      </c>
      <c r="AW1494" s="38">
        <v>0</v>
      </c>
      <c r="AX1494" s="38">
        <v>0</v>
      </c>
      <c r="AY1494" s="38">
        <v>0</v>
      </c>
      <c r="AZ1494" s="38">
        <v>0</v>
      </c>
      <c r="BA1494" s="38">
        <v>0</v>
      </c>
      <c r="BB1494" s="38">
        <v>0</v>
      </c>
      <c r="BC1494" s="38">
        <v>0</v>
      </c>
      <c r="BD1494" s="38">
        <v>0</v>
      </c>
      <c r="BE1494" s="38">
        <v>0</v>
      </c>
      <c r="BF1494" s="38">
        <v>0</v>
      </c>
      <c r="BG1494" s="38">
        <v>0</v>
      </c>
      <c r="BH1494" s="38">
        <v>0</v>
      </c>
      <c r="BI1494" s="38">
        <v>0</v>
      </c>
      <c r="BJ1494" s="38">
        <v>0</v>
      </c>
      <c r="BK1494" s="38">
        <v>0</v>
      </c>
      <c r="BL1494" s="38">
        <v>0</v>
      </c>
      <c r="BM1494" s="38">
        <v>0</v>
      </c>
      <c r="BN1494" s="38">
        <v>0</v>
      </c>
      <c r="BO1494" s="38">
        <v>0</v>
      </c>
      <c r="BP1494" s="38"/>
      <c r="BQ1494" s="39"/>
      <c r="BR1494" s="39"/>
      <c r="BS1494" s="39"/>
      <c r="BT1494" s="39"/>
      <c r="BU1494" s="39"/>
      <c r="BV1494" s="39"/>
      <c r="BW1494" s="39"/>
      <c r="BX1494" s="39"/>
      <c r="BY1494" s="39"/>
      <c r="BZ1494" s="39"/>
      <c r="CA1494" s="39"/>
      <c r="CB1494" s="39"/>
      <c r="CF1494" s="18">
        <f t="shared" si="180"/>
        <v>39657.179268737767</v>
      </c>
      <c r="CG1494" s="18">
        <f t="shared" si="178"/>
        <v>-27281.356666666667</v>
      </c>
      <c r="CH1494" s="13">
        <f t="shared" si="179"/>
        <v>12375.822602071101</v>
      </c>
      <c r="CI1494" s="13">
        <f t="shared" si="181"/>
        <v>587595.67999999993</v>
      </c>
      <c r="CJ1494" s="13">
        <f t="shared" si="182"/>
        <v>599971.50260207104</v>
      </c>
      <c r="CK1494" s="13"/>
      <c r="CL1494" s="13">
        <f t="shared" si="183"/>
        <v>839422.4</v>
      </c>
      <c r="CN1494" t="s">
        <v>326</v>
      </c>
      <c r="CO1494" t="s">
        <v>213</v>
      </c>
      <c r="CP1494" t="s">
        <v>509</v>
      </c>
      <c r="CQ1494" t="s">
        <v>46</v>
      </c>
      <c r="CR1494" s="18">
        <f t="shared" si="184"/>
        <v>599971.50260207104</v>
      </c>
    </row>
    <row r="1495" spans="1:96" x14ac:dyDescent="0.25">
      <c r="A1495" t="s">
        <v>1704</v>
      </c>
      <c r="B1495" s="11">
        <v>1332</v>
      </c>
      <c r="C1495" t="s">
        <v>817</v>
      </c>
      <c r="D1495" s="21" t="s">
        <v>815</v>
      </c>
      <c r="E1495" s="11" t="s">
        <v>1722</v>
      </c>
      <c r="F1495" s="11" t="s">
        <v>439</v>
      </c>
      <c r="G1495" s="13">
        <v>22008.024805784527</v>
      </c>
      <c r="H1495" s="13">
        <v>25529.308774710051</v>
      </c>
      <c r="I1495" s="14">
        <v>35</v>
      </c>
      <c r="J1495" s="15">
        <v>44037</v>
      </c>
      <c r="K1495" s="15">
        <v>45069.5</v>
      </c>
      <c r="L1495" s="13">
        <v>954388.45</v>
      </c>
      <c r="M1495" s="13">
        <v>648984.14600000007</v>
      </c>
      <c r="N1495" s="13">
        <v>30186.079999999998</v>
      </c>
      <c r="O1495" s="13"/>
      <c r="P1495" s="13">
        <v>22008.024805784527</v>
      </c>
      <c r="Q1495" s="13">
        <v>22008.024805784527</v>
      </c>
      <c r="R1495" s="13">
        <v>22008.024805784527</v>
      </c>
      <c r="S1495" s="13">
        <v>22008.024805784527</v>
      </c>
      <c r="T1495" s="13">
        <v>22008.024805784527</v>
      </c>
      <c r="U1495" s="13">
        <v>22008.024805784527</v>
      </c>
      <c r="V1495" s="25">
        <v>22008.024805784527</v>
      </c>
      <c r="W1495" s="13"/>
      <c r="X1495" s="57"/>
      <c r="Y1495" s="13"/>
      <c r="Z1495" s="38">
        <v>22008.024805784527</v>
      </c>
      <c r="AA1495" s="38"/>
      <c r="AB1495" s="38"/>
      <c r="AC1495" s="38"/>
      <c r="AD1495" s="38"/>
      <c r="AE1495" s="38"/>
      <c r="AF1495" s="38"/>
      <c r="AG1495" s="38"/>
      <c r="AH1495" s="38"/>
      <c r="AI1495" s="38">
        <v>0</v>
      </c>
      <c r="AJ1495" s="38"/>
      <c r="AK1495" s="38"/>
      <c r="AL1495" s="38">
        <v>0</v>
      </c>
      <c r="AM1495" s="38">
        <v>0</v>
      </c>
      <c r="AN1495" s="38">
        <v>0</v>
      </c>
      <c r="AO1495" s="38">
        <v>0</v>
      </c>
      <c r="AP1495" s="38">
        <v>0</v>
      </c>
      <c r="AQ1495" s="38">
        <v>0</v>
      </c>
      <c r="AR1495" s="38">
        <v>0</v>
      </c>
      <c r="AS1495" s="38">
        <v>0</v>
      </c>
      <c r="AT1495" s="38">
        <v>0</v>
      </c>
      <c r="AU1495" s="38">
        <v>0</v>
      </c>
      <c r="AV1495" s="38">
        <v>0</v>
      </c>
      <c r="AW1495" s="38">
        <v>0</v>
      </c>
      <c r="AX1495" s="38">
        <v>0</v>
      </c>
      <c r="AY1495" s="38">
        <v>0</v>
      </c>
      <c r="AZ1495" s="38">
        <v>0</v>
      </c>
      <c r="BA1495" s="38">
        <v>0</v>
      </c>
      <c r="BB1495" s="38">
        <v>0</v>
      </c>
      <c r="BC1495" s="38">
        <v>0</v>
      </c>
      <c r="BD1495" s="38">
        <v>0</v>
      </c>
      <c r="BE1495" s="38">
        <v>0</v>
      </c>
      <c r="BF1495" s="38">
        <v>0</v>
      </c>
      <c r="BG1495" s="38">
        <v>0</v>
      </c>
      <c r="BH1495" s="38">
        <v>0</v>
      </c>
      <c r="BI1495" s="38">
        <v>0</v>
      </c>
      <c r="BJ1495" s="38">
        <v>0</v>
      </c>
      <c r="BK1495" s="38">
        <v>0</v>
      </c>
      <c r="BL1495" s="38">
        <v>0</v>
      </c>
      <c r="BM1495" s="38">
        <v>0</v>
      </c>
      <c r="BN1495" s="38">
        <v>0</v>
      </c>
      <c r="BO1495" s="38">
        <v>0</v>
      </c>
      <c r="BP1495" s="38"/>
      <c r="BQ1495" s="39"/>
      <c r="BR1495" s="39"/>
      <c r="BS1495" s="39"/>
      <c r="BT1495" s="39"/>
      <c r="BU1495" s="39"/>
      <c r="BV1495" s="39"/>
      <c r="BW1495" s="39"/>
      <c r="BX1495" s="39"/>
      <c r="BY1495" s="39"/>
      <c r="BZ1495" s="39"/>
      <c r="CA1495" s="39"/>
      <c r="CB1495" s="39"/>
      <c r="CF1495" s="18">
        <f t="shared" si="180"/>
        <v>44016.049611569055</v>
      </c>
      <c r="CG1495" s="18">
        <f t="shared" si="178"/>
        <v>-30186.079999999998</v>
      </c>
      <c r="CH1495" s="13">
        <f t="shared" si="179"/>
        <v>13829.969611569057</v>
      </c>
      <c r="CI1495" s="13">
        <f t="shared" si="181"/>
        <v>648984.14600000007</v>
      </c>
      <c r="CJ1495" s="13">
        <f t="shared" si="182"/>
        <v>662814.11561156914</v>
      </c>
      <c r="CK1495" s="13"/>
      <c r="CL1495" s="13">
        <f t="shared" si="183"/>
        <v>954388.45</v>
      </c>
      <c r="CN1495" t="s">
        <v>326</v>
      </c>
      <c r="CO1495" t="s">
        <v>213</v>
      </c>
      <c r="CP1495" t="s">
        <v>509</v>
      </c>
      <c r="CQ1495" t="s">
        <v>46</v>
      </c>
      <c r="CR1495" s="18">
        <f t="shared" si="184"/>
        <v>662814.11561156914</v>
      </c>
    </row>
    <row r="1496" spans="1:96" x14ac:dyDescent="0.25">
      <c r="A1496" t="s">
        <v>1704</v>
      </c>
      <c r="B1496" s="11">
        <v>1332</v>
      </c>
      <c r="C1496" t="s">
        <v>817</v>
      </c>
      <c r="D1496" s="21" t="s">
        <v>815</v>
      </c>
      <c r="E1496" s="11" t="s">
        <v>1723</v>
      </c>
      <c r="F1496" s="11" t="s">
        <v>439</v>
      </c>
      <c r="G1496" s="13">
        <v>22008.024805784527</v>
      </c>
      <c r="H1496" s="13">
        <v>25529.308774710051</v>
      </c>
      <c r="I1496" s="14">
        <v>35</v>
      </c>
      <c r="J1496" s="15">
        <v>44037</v>
      </c>
      <c r="K1496" s="15">
        <v>45069.5</v>
      </c>
      <c r="L1496" s="13">
        <v>954388.45</v>
      </c>
      <c r="M1496" s="13">
        <v>648984.14600000007</v>
      </c>
      <c r="N1496" s="13">
        <v>30186.079999999998</v>
      </c>
      <c r="O1496" s="13"/>
      <c r="P1496" s="13">
        <v>22008.024805784527</v>
      </c>
      <c r="Q1496" s="13">
        <v>22008.024805784527</v>
      </c>
      <c r="R1496" s="13">
        <v>22008.024805784527</v>
      </c>
      <c r="S1496" s="13">
        <v>22008.024805784527</v>
      </c>
      <c r="T1496" s="13">
        <v>22008.024805784527</v>
      </c>
      <c r="U1496" s="13">
        <v>22008.024805784527</v>
      </c>
      <c r="V1496" s="25">
        <v>22008.024805784527</v>
      </c>
      <c r="W1496" s="13"/>
      <c r="X1496" s="57"/>
      <c r="Y1496" s="13"/>
      <c r="Z1496" s="38">
        <v>22008.024805784527</v>
      </c>
      <c r="AA1496" s="38"/>
      <c r="AB1496" s="38"/>
      <c r="AC1496" s="38"/>
      <c r="AD1496" s="38"/>
      <c r="AE1496" s="38"/>
      <c r="AF1496" s="38"/>
      <c r="AG1496" s="38"/>
      <c r="AH1496" s="38"/>
      <c r="AI1496" s="38">
        <v>0</v>
      </c>
      <c r="AJ1496" s="38"/>
      <c r="AK1496" s="38"/>
      <c r="AL1496" s="38">
        <v>0</v>
      </c>
      <c r="AM1496" s="38">
        <v>0</v>
      </c>
      <c r="AN1496" s="38">
        <v>0</v>
      </c>
      <c r="AO1496" s="38">
        <v>0</v>
      </c>
      <c r="AP1496" s="38">
        <v>0</v>
      </c>
      <c r="AQ1496" s="38">
        <v>0</v>
      </c>
      <c r="AR1496" s="38">
        <v>0</v>
      </c>
      <c r="AS1496" s="38">
        <v>0</v>
      </c>
      <c r="AT1496" s="38">
        <v>0</v>
      </c>
      <c r="AU1496" s="38">
        <v>0</v>
      </c>
      <c r="AV1496" s="38">
        <v>0</v>
      </c>
      <c r="AW1496" s="38">
        <v>0</v>
      </c>
      <c r="AX1496" s="38">
        <v>0</v>
      </c>
      <c r="AY1496" s="38">
        <v>0</v>
      </c>
      <c r="AZ1496" s="38">
        <v>0</v>
      </c>
      <c r="BA1496" s="38">
        <v>0</v>
      </c>
      <c r="BB1496" s="38">
        <v>0</v>
      </c>
      <c r="BC1496" s="38">
        <v>0</v>
      </c>
      <c r="BD1496" s="38">
        <v>0</v>
      </c>
      <c r="BE1496" s="38">
        <v>0</v>
      </c>
      <c r="BF1496" s="38">
        <v>0</v>
      </c>
      <c r="BG1496" s="38">
        <v>0</v>
      </c>
      <c r="BH1496" s="38">
        <v>0</v>
      </c>
      <c r="BI1496" s="38">
        <v>0</v>
      </c>
      <c r="BJ1496" s="38">
        <v>0</v>
      </c>
      <c r="BK1496" s="38">
        <v>0</v>
      </c>
      <c r="BL1496" s="38">
        <v>0</v>
      </c>
      <c r="BM1496" s="38">
        <v>0</v>
      </c>
      <c r="BN1496" s="38">
        <v>0</v>
      </c>
      <c r="BO1496" s="38">
        <v>0</v>
      </c>
      <c r="BP1496" s="38"/>
      <c r="BQ1496" s="39"/>
      <c r="BR1496" s="39"/>
      <c r="BS1496" s="39"/>
      <c r="BT1496" s="39"/>
      <c r="BU1496" s="39"/>
      <c r="BV1496" s="39"/>
      <c r="BW1496" s="39"/>
      <c r="BX1496" s="39"/>
      <c r="BY1496" s="39"/>
      <c r="BZ1496" s="39"/>
      <c r="CA1496" s="39"/>
      <c r="CB1496" s="39"/>
      <c r="CF1496" s="18">
        <f t="shared" si="180"/>
        <v>44016.049611569055</v>
      </c>
      <c r="CG1496" s="18">
        <f t="shared" si="178"/>
        <v>-30186.079999999998</v>
      </c>
      <c r="CH1496" s="13">
        <f t="shared" si="179"/>
        <v>13829.969611569057</v>
      </c>
      <c r="CI1496" s="13">
        <f t="shared" si="181"/>
        <v>648984.14600000007</v>
      </c>
      <c r="CJ1496" s="13">
        <f t="shared" si="182"/>
        <v>662814.11561156914</v>
      </c>
      <c r="CK1496" s="13"/>
      <c r="CL1496" s="13">
        <f t="shared" si="183"/>
        <v>954388.45</v>
      </c>
      <c r="CN1496" t="s">
        <v>326</v>
      </c>
      <c r="CO1496" t="s">
        <v>213</v>
      </c>
      <c r="CP1496" t="s">
        <v>509</v>
      </c>
      <c r="CQ1496" t="s">
        <v>46</v>
      </c>
      <c r="CR1496" s="18">
        <f t="shared" si="184"/>
        <v>662814.11561156914</v>
      </c>
    </row>
    <row r="1497" spans="1:96" x14ac:dyDescent="0.25">
      <c r="A1497" t="s">
        <v>1704</v>
      </c>
      <c r="B1497" s="11">
        <v>1332</v>
      </c>
      <c r="C1497" t="s">
        <v>817</v>
      </c>
      <c r="D1497" s="21" t="s">
        <v>815</v>
      </c>
      <c r="E1497" s="11" t="s">
        <v>1724</v>
      </c>
      <c r="F1497" s="11" t="s">
        <v>439</v>
      </c>
      <c r="G1497" s="13">
        <v>22008.024805784527</v>
      </c>
      <c r="H1497" s="13">
        <v>25529.308774710051</v>
      </c>
      <c r="I1497" s="14">
        <v>35</v>
      </c>
      <c r="J1497" s="15">
        <v>44037</v>
      </c>
      <c r="K1497" s="15">
        <v>45069.5</v>
      </c>
      <c r="L1497" s="13">
        <v>954388.45</v>
      </c>
      <c r="M1497" s="13">
        <v>648984.14600000007</v>
      </c>
      <c r="N1497" s="13">
        <v>30186.079999999998</v>
      </c>
      <c r="O1497" s="13"/>
      <c r="P1497" s="13">
        <v>22008.024805784527</v>
      </c>
      <c r="Q1497" s="13">
        <v>22008.024805784527</v>
      </c>
      <c r="R1497" s="13">
        <v>22008.024805784527</v>
      </c>
      <c r="S1497" s="13">
        <v>22008.024805784527</v>
      </c>
      <c r="T1497" s="13">
        <v>22008.024805784527</v>
      </c>
      <c r="U1497" s="13">
        <v>22008.024805784527</v>
      </c>
      <c r="V1497" s="25">
        <v>22008.024805784527</v>
      </c>
      <c r="W1497" s="13"/>
      <c r="X1497" s="57"/>
      <c r="Y1497" s="13"/>
      <c r="Z1497" s="38">
        <v>22008.024805784527</v>
      </c>
      <c r="AA1497" s="38"/>
      <c r="AB1497" s="38"/>
      <c r="AC1497" s="38"/>
      <c r="AD1497" s="38"/>
      <c r="AE1497" s="38"/>
      <c r="AF1497" s="38"/>
      <c r="AG1497" s="38"/>
      <c r="AH1497" s="38"/>
      <c r="AI1497" s="38">
        <v>0</v>
      </c>
      <c r="AJ1497" s="38"/>
      <c r="AK1497" s="38"/>
      <c r="AL1497" s="38">
        <v>0</v>
      </c>
      <c r="AM1497" s="38">
        <v>0</v>
      </c>
      <c r="AN1497" s="38">
        <v>0</v>
      </c>
      <c r="AO1497" s="38">
        <v>0</v>
      </c>
      <c r="AP1497" s="38">
        <v>0</v>
      </c>
      <c r="AQ1497" s="38">
        <v>0</v>
      </c>
      <c r="AR1497" s="38">
        <v>0</v>
      </c>
      <c r="AS1497" s="38">
        <v>0</v>
      </c>
      <c r="AT1497" s="38">
        <v>0</v>
      </c>
      <c r="AU1497" s="38">
        <v>0</v>
      </c>
      <c r="AV1497" s="38">
        <v>0</v>
      </c>
      <c r="AW1497" s="38">
        <v>0</v>
      </c>
      <c r="AX1497" s="38">
        <v>0</v>
      </c>
      <c r="AY1497" s="38">
        <v>0</v>
      </c>
      <c r="AZ1497" s="38">
        <v>0</v>
      </c>
      <c r="BA1497" s="38">
        <v>0</v>
      </c>
      <c r="BB1497" s="38">
        <v>0</v>
      </c>
      <c r="BC1497" s="38">
        <v>0</v>
      </c>
      <c r="BD1497" s="38">
        <v>0</v>
      </c>
      <c r="BE1497" s="38">
        <v>0</v>
      </c>
      <c r="BF1497" s="38">
        <v>0</v>
      </c>
      <c r="BG1497" s="38">
        <v>0</v>
      </c>
      <c r="BH1497" s="38">
        <v>0</v>
      </c>
      <c r="BI1497" s="38">
        <v>0</v>
      </c>
      <c r="BJ1497" s="38">
        <v>0</v>
      </c>
      <c r="BK1497" s="38">
        <v>0</v>
      </c>
      <c r="BL1497" s="38">
        <v>0</v>
      </c>
      <c r="BM1497" s="38">
        <v>0</v>
      </c>
      <c r="BN1497" s="38">
        <v>0</v>
      </c>
      <c r="BO1497" s="38">
        <v>0</v>
      </c>
      <c r="BP1497" s="38"/>
      <c r="BQ1497" s="39"/>
      <c r="BR1497" s="39"/>
      <c r="BS1497" s="39"/>
      <c r="BT1497" s="39"/>
      <c r="BU1497" s="39"/>
      <c r="BV1497" s="39"/>
      <c r="BW1497" s="39"/>
      <c r="BX1497" s="39"/>
      <c r="BY1497" s="39"/>
      <c r="BZ1497" s="39"/>
      <c r="CA1497" s="39"/>
      <c r="CB1497" s="39"/>
      <c r="CF1497" s="18">
        <f t="shared" si="180"/>
        <v>44016.049611569055</v>
      </c>
      <c r="CG1497" s="18">
        <f t="shared" si="178"/>
        <v>-30186.079999999998</v>
      </c>
      <c r="CH1497" s="13">
        <f t="shared" si="179"/>
        <v>13829.969611569057</v>
      </c>
      <c r="CI1497" s="13">
        <f t="shared" si="181"/>
        <v>648984.14600000007</v>
      </c>
      <c r="CJ1497" s="13">
        <f t="shared" si="182"/>
        <v>662814.11561156914</v>
      </c>
      <c r="CK1497" s="13"/>
      <c r="CL1497" s="13">
        <f t="shared" si="183"/>
        <v>954388.45</v>
      </c>
      <c r="CN1497" t="s">
        <v>326</v>
      </c>
      <c r="CO1497" t="s">
        <v>213</v>
      </c>
      <c r="CP1497" t="s">
        <v>509</v>
      </c>
      <c r="CQ1497" t="s">
        <v>46</v>
      </c>
      <c r="CR1497" s="18">
        <f t="shared" si="184"/>
        <v>662814.11561156914</v>
      </c>
    </row>
    <row r="1498" spans="1:96" x14ac:dyDescent="0.25">
      <c r="A1498" t="s">
        <v>1704</v>
      </c>
      <c r="B1498" s="11">
        <v>1332</v>
      </c>
      <c r="C1498" t="s">
        <v>832</v>
      </c>
      <c r="D1498" s="21" t="s">
        <v>815</v>
      </c>
      <c r="E1498" s="11" t="s">
        <v>1725</v>
      </c>
      <c r="F1498" s="11" t="s">
        <v>439</v>
      </c>
      <c r="G1498" s="13">
        <v>22801.101531210559</v>
      </c>
      <c r="H1498" s="13">
        <v>26449.277776204246</v>
      </c>
      <c r="I1498" s="14">
        <v>36</v>
      </c>
      <c r="J1498" s="15">
        <v>44037</v>
      </c>
      <c r="K1498" s="15">
        <v>45099</v>
      </c>
      <c r="L1498" s="13">
        <v>956963.27</v>
      </c>
      <c r="M1498" s="13">
        <v>631595.75820000004</v>
      </c>
      <c r="N1498" s="13">
        <v>30007.092857142856</v>
      </c>
      <c r="O1498" s="13"/>
      <c r="P1498" s="13">
        <v>22801.101531210559</v>
      </c>
      <c r="Q1498" s="13">
        <v>22801.101531210559</v>
      </c>
      <c r="R1498" s="13">
        <v>22801.101531210559</v>
      </c>
      <c r="S1498" s="13">
        <v>22801.101531210559</v>
      </c>
      <c r="T1498" s="13">
        <v>22801.101531210559</v>
      </c>
      <c r="U1498" s="13">
        <v>22801.101531210559</v>
      </c>
      <c r="V1498" s="25">
        <v>22801.101531210559</v>
      </c>
      <c r="W1498" s="13"/>
      <c r="X1498" s="57"/>
      <c r="Y1498" s="13"/>
      <c r="Z1498" s="38">
        <v>22801.101531210559</v>
      </c>
      <c r="AA1498" s="38"/>
      <c r="AB1498" s="38"/>
      <c r="AC1498" s="38"/>
      <c r="AD1498" s="38"/>
      <c r="AE1498" s="38"/>
      <c r="AF1498" s="38"/>
      <c r="AG1498" s="38"/>
      <c r="AH1498" s="38"/>
      <c r="AI1498" s="38">
        <v>22801.101531210559</v>
      </c>
      <c r="AJ1498" s="38"/>
      <c r="AK1498" s="38"/>
      <c r="AL1498" s="38">
        <v>0</v>
      </c>
      <c r="AM1498" s="38">
        <v>0</v>
      </c>
      <c r="AN1498" s="38">
        <v>0</v>
      </c>
      <c r="AO1498" s="38">
        <v>0</v>
      </c>
      <c r="AP1498" s="38">
        <v>0</v>
      </c>
      <c r="AQ1498" s="38">
        <v>0</v>
      </c>
      <c r="AR1498" s="38">
        <v>0</v>
      </c>
      <c r="AS1498" s="38">
        <v>0</v>
      </c>
      <c r="AT1498" s="38">
        <v>0</v>
      </c>
      <c r="AU1498" s="38">
        <v>0</v>
      </c>
      <c r="AV1498" s="38">
        <v>0</v>
      </c>
      <c r="AW1498" s="38">
        <v>0</v>
      </c>
      <c r="AX1498" s="38">
        <v>0</v>
      </c>
      <c r="AY1498" s="38">
        <v>0</v>
      </c>
      <c r="AZ1498" s="38">
        <v>0</v>
      </c>
      <c r="BA1498" s="38">
        <v>0</v>
      </c>
      <c r="BB1498" s="38">
        <v>0</v>
      </c>
      <c r="BC1498" s="38">
        <v>0</v>
      </c>
      <c r="BD1498" s="38">
        <v>0</v>
      </c>
      <c r="BE1498" s="38">
        <v>0</v>
      </c>
      <c r="BF1498" s="38">
        <v>0</v>
      </c>
      <c r="BG1498" s="38">
        <v>0</v>
      </c>
      <c r="BH1498" s="38">
        <v>0</v>
      </c>
      <c r="BI1498" s="38">
        <v>0</v>
      </c>
      <c r="BJ1498" s="38">
        <v>0</v>
      </c>
      <c r="BK1498" s="38">
        <v>0</v>
      </c>
      <c r="BL1498" s="38">
        <v>0</v>
      </c>
      <c r="BM1498" s="38">
        <v>0</v>
      </c>
      <c r="BN1498" s="38">
        <v>0</v>
      </c>
      <c r="BO1498" s="38">
        <v>0</v>
      </c>
      <c r="BP1498" s="38"/>
      <c r="BQ1498" s="39"/>
      <c r="BR1498" s="39"/>
      <c r="BS1498" s="39"/>
      <c r="BT1498" s="39"/>
      <c r="BU1498" s="39"/>
      <c r="BV1498" s="39"/>
      <c r="BW1498" s="39"/>
      <c r="BX1498" s="39"/>
      <c r="BY1498" s="39"/>
      <c r="BZ1498" s="39"/>
      <c r="CA1498" s="39"/>
      <c r="CB1498" s="39"/>
      <c r="CF1498" s="18">
        <f t="shared" si="180"/>
        <v>68403.304593631678</v>
      </c>
      <c r="CG1498" s="18">
        <f t="shared" si="178"/>
        <v>-30007.092857142856</v>
      </c>
      <c r="CH1498" s="13">
        <f t="shared" si="179"/>
        <v>38396.211736488825</v>
      </c>
      <c r="CI1498" s="13">
        <f t="shared" si="181"/>
        <v>631595.75820000004</v>
      </c>
      <c r="CJ1498" s="13">
        <f t="shared" si="182"/>
        <v>669991.96993648889</v>
      </c>
      <c r="CK1498" s="13"/>
      <c r="CL1498" s="13">
        <f t="shared" si="183"/>
        <v>956963.27</v>
      </c>
      <c r="CN1498" t="s">
        <v>326</v>
      </c>
      <c r="CO1498" t="s">
        <v>213</v>
      </c>
      <c r="CP1498" t="s">
        <v>509</v>
      </c>
      <c r="CQ1498" t="s">
        <v>46</v>
      </c>
      <c r="CR1498" s="18">
        <f t="shared" si="184"/>
        <v>669991.96993648889</v>
      </c>
    </row>
    <row r="1499" spans="1:96" x14ac:dyDescent="0.25">
      <c r="A1499" t="s">
        <v>1704</v>
      </c>
      <c r="B1499" s="11">
        <v>1332</v>
      </c>
      <c r="C1499" t="s">
        <v>832</v>
      </c>
      <c r="D1499" s="21" t="s">
        <v>815</v>
      </c>
      <c r="E1499" s="11" t="s">
        <v>1726</v>
      </c>
      <c r="F1499" s="11" t="s">
        <v>439</v>
      </c>
      <c r="G1499" s="13">
        <v>22801.101531210559</v>
      </c>
      <c r="H1499" s="13">
        <v>26449.277776204246</v>
      </c>
      <c r="I1499" s="14">
        <v>36</v>
      </c>
      <c r="J1499" s="15">
        <v>44037</v>
      </c>
      <c r="K1499" s="15">
        <v>45099</v>
      </c>
      <c r="L1499" s="13">
        <v>956963.27</v>
      </c>
      <c r="M1499" s="13">
        <v>631595.75820000004</v>
      </c>
      <c r="N1499" s="13">
        <v>30007.092857142856</v>
      </c>
      <c r="O1499" s="13"/>
      <c r="P1499" s="13">
        <v>22801.101531210559</v>
      </c>
      <c r="Q1499" s="13">
        <v>22801.101531210559</v>
      </c>
      <c r="R1499" s="13">
        <v>22801.101531210559</v>
      </c>
      <c r="S1499" s="13">
        <v>22801.101531210559</v>
      </c>
      <c r="T1499" s="13">
        <v>22801.101531210559</v>
      </c>
      <c r="U1499" s="13">
        <v>22801.101531210559</v>
      </c>
      <c r="V1499" s="25">
        <v>22801.101531210559</v>
      </c>
      <c r="W1499" s="13"/>
      <c r="X1499" s="57"/>
      <c r="Y1499" s="13"/>
      <c r="Z1499" s="38">
        <v>22801.101531210559</v>
      </c>
      <c r="AA1499" s="38"/>
      <c r="AB1499" s="38"/>
      <c r="AC1499" s="38"/>
      <c r="AD1499" s="38"/>
      <c r="AE1499" s="38"/>
      <c r="AF1499" s="38"/>
      <c r="AG1499" s="38"/>
      <c r="AH1499" s="38"/>
      <c r="AI1499" s="38">
        <v>22801.101531210559</v>
      </c>
      <c r="AJ1499" s="38"/>
      <c r="AK1499" s="38"/>
      <c r="AL1499" s="38">
        <v>0</v>
      </c>
      <c r="AM1499" s="38">
        <v>0</v>
      </c>
      <c r="AN1499" s="38">
        <v>0</v>
      </c>
      <c r="AO1499" s="38">
        <v>0</v>
      </c>
      <c r="AP1499" s="38">
        <v>0</v>
      </c>
      <c r="AQ1499" s="38">
        <v>0</v>
      </c>
      <c r="AR1499" s="38">
        <v>0</v>
      </c>
      <c r="AS1499" s="38">
        <v>0</v>
      </c>
      <c r="AT1499" s="38">
        <v>0</v>
      </c>
      <c r="AU1499" s="38">
        <v>0</v>
      </c>
      <c r="AV1499" s="38">
        <v>0</v>
      </c>
      <c r="AW1499" s="38">
        <v>0</v>
      </c>
      <c r="AX1499" s="38">
        <v>0</v>
      </c>
      <c r="AY1499" s="38">
        <v>0</v>
      </c>
      <c r="AZ1499" s="38">
        <v>0</v>
      </c>
      <c r="BA1499" s="38">
        <v>0</v>
      </c>
      <c r="BB1499" s="38">
        <v>0</v>
      </c>
      <c r="BC1499" s="38">
        <v>0</v>
      </c>
      <c r="BD1499" s="38">
        <v>0</v>
      </c>
      <c r="BE1499" s="38">
        <v>0</v>
      </c>
      <c r="BF1499" s="38">
        <v>0</v>
      </c>
      <c r="BG1499" s="38">
        <v>0</v>
      </c>
      <c r="BH1499" s="38">
        <v>0</v>
      </c>
      <c r="BI1499" s="38">
        <v>0</v>
      </c>
      <c r="BJ1499" s="38">
        <v>0</v>
      </c>
      <c r="BK1499" s="38">
        <v>0</v>
      </c>
      <c r="BL1499" s="38">
        <v>0</v>
      </c>
      <c r="BM1499" s="38">
        <v>0</v>
      </c>
      <c r="BN1499" s="38">
        <v>0</v>
      </c>
      <c r="BO1499" s="38">
        <v>0</v>
      </c>
      <c r="BP1499" s="38"/>
      <c r="BQ1499" s="39"/>
      <c r="BR1499" s="39"/>
      <c r="BS1499" s="39"/>
      <c r="BT1499" s="39"/>
      <c r="BU1499" s="39"/>
      <c r="BV1499" s="39"/>
      <c r="BW1499" s="39"/>
      <c r="BX1499" s="39"/>
      <c r="BY1499" s="39"/>
      <c r="BZ1499" s="39"/>
      <c r="CA1499" s="39"/>
      <c r="CB1499" s="39"/>
      <c r="CF1499" s="18">
        <f t="shared" si="180"/>
        <v>68403.304593631678</v>
      </c>
      <c r="CG1499" s="18">
        <f t="shared" si="178"/>
        <v>-30007.092857142856</v>
      </c>
      <c r="CH1499" s="13">
        <f t="shared" si="179"/>
        <v>38396.211736488825</v>
      </c>
      <c r="CI1499" s="13">
        <f t="shared" si="181"/>
        <v>631595.75820000004</v>
      </c>
      <c r="CJ1499" s="13">
        <f t="shared" si="182"/>
        <v>669991.96993648889</v>
      </c>
      <c r="CK1499" s="13"/>
      <c r="CL1499" s="13">
        <f t="shared" si="183"/>
        <v>956963.27</v>
      </c>
      <c r="CN1499" t="s">
        <v>326</v>
      </c>
      <c r="CO1499" t="s">
        <v>213</v>
      </c>
      <c r="CP1499" t="s">
        <v>509</v>
      </c>
      <c r="CQ1499" t="s">
        <v>46</v>
      </c>
      <c r="CR1499" s="18">
        <f t="shared" si="184"/>
        <v>669991.96993648889</v>
      </c>
    </row>
    <row r="1500" spans="1:96" x14ac:dyDescent="0.25">
      <c r="A1500" t="s">
        <v>1704</v>
      </c>
      <c r="B1500" s="11">
        <v>1332</v>
      </c>
      <c r="C1500" t="s">
        <v>832</v>
      </c>
      <c r="D1500" s="21" t="s">
        <v>815</v>
      </c>
      <c r="E1500" s="11" t="s">
        <v>1727</v>
      </c>
      <c r="F1500" s="11" t="s">
        <v>439</v>
      </c>
      <c r="G1500" s="13">
        <v>22801.101531210559</v>
      </c>
      <c r="H1500" s="13">
        <v>26449.277776204246</v>
      </c>
      <c r="I1500" s="14">
        <v>36</v>
      </c>
      <c r="J1500" s="15">
        <v>44037</v>
      </c>
      <c r="K1500" s="15">
        <v>45099</v>
      </c>
      <c r="L1500" s="13">
        <v>956963.27</v>
      </c>
      <c r="M1500" s="13">
        <v>631595.75820000004</v>
      </c>
      <c r="N1500" s="13">
        <v>30007.092857142856</v>
      </c>
      <c r="O1500" s="13"/>
      <c r="P1500" s="13">
        <v>22801.101531210559</v>
      </c>
      <c r="Q1500" s="13">
        <v>22801.101531210559</v>
      </c>
      <c r="R1500" s="13">
        <v>22801.101531210559</v>
      </c>
      <c r="S1500" s="13">
        <v>22801.101531210559</v>
      </c>
      <c r="T1500" s="13">
        <v>22801.101531210559</v>
      </c>
      <c r="U1500" s="13">
        <v>22801.101531210559</v>
      </c>
      <c r="V1500" s="25">
        <v>22801.101531210559</v>
      </c>
      <c r="W1500" s="13"/>
      <c r="X1500" s="57"/>
      <c r="Y1500" s="13"/>
      <c r="Z1500" s="38">
        <v>22801.101531210559</v>
      </c>
      <c r="AA1500" s="38"/>
      <c r="AB1500" s="38"/>
      <c r="AC1500" s="38"/>
      <c r="AD1500" s="38"/>
      <c r="AE1500" s="38"/>
      <c r="AF1500" s="38"/>
      <c r="AG1500" s="38"/>
      <c r="AH1500" s="38"/>
      <c r="AI1500" s="38">
        <v>22801.101531210559</v>
      </c>
      <c r="AJ1500" s="38"/>
      <c r="AK1500" s="38"/>
      <c r="AL1500" s="38">
        <v>0</v>
      </c>
      <c r="AM1500" s="38">
        <v>0</v>
      </c>
      <c r="AN1500" s="38">
        <v>0</v>
      </c>
      <c r="AO1500" s="38">
        <v>0</v>
      </c>
      <c r="AP1500" s="38">
        <v>0</v>
      </c>
      <c r="AQ1500" s="38">
        <v>0</v>
      </c>
      <c r="AR1500" s="38">
        <v>0</v>
      </c>
      <c r="AS1500" s="38">
        <v>0</v>
      </c>
      <c r="AT1500" s="38">
        <v>0</v>
      </c>
      <c r="AU1500" s="38">
        <v>0</v>
      </c>
      <c r="AV1500" s="38">
        <v>0</v>
      </c>
      <c r="AW1500" s="38">
        <v>0</v>
      </c>
      <c r="AX1500" s="38">
        <v>0</v>
      </c>
      <c r="AY1500" s="38">
        <v>0</v>
      </c>
      <c r="AZ1500" s="38">
        <v>0</v>
      </c>
      <c r="BA1500" s="38">
        <v>0</v>
      </c>
      <c r="BB1500" s="38">
        <v>0</v>
      </c>
      <c r="BC1500" s="38">
        <v>0</v>
      </c>
      <c r="BD1500" s="38">
        <v>0</v>
      </c>
      <c r="BE1500" s="38">
        <v>0</v>
      </c>
      <c r="BF1500" s="38">
        <v>0</v>
      </c>
      <c r="BG1500" s="38">
        <v>0</v>
      </c>
      <c r="BH1500" s="38">
        <v>0</v>
      </c>
      <c r="BI1500" s="38">
        <v>0</v>
      </c>
      <c r="BJ1500" s="38">
        <v>0</v>
      </c>
      <c r="BK1500" s="38">
        <v>0</v>
      </c>
      <c r="BL1500" s="38">
        <v>0</v>
      </c>
      <c r="BM1500" s="38">
        <v>0</v>
      </c>
      <c r="BN1500" s="38">
        <v>0</v>
      </c>
      <c r="BO1500" s="38">
        <v>0</v>
      </c>
      <c r="BP1500" s="38"/>
      <c r="BQ1500" s="39"/>
      <c r="BR1500" s="39"/>
      <c r="BS1500" s="39"/>
      <c r="BT1500" s="39"/>
      <c r="BU1500" s="39"/>
      <c r="BV1500" s="39"/>
      <c r="BW1500" s="39"/>
      <c r="BX1500" s="39"/>
      <c r="BY1500" s="39"/>
      <c r="BZ1500" s="39"/>
      <c r="CA1500" s="39"/>
      <c r="CB1500" s="39"/>
      <c r="CF1500" s="18">
        <f t="shared" si="180"/>
        <v>68403.304593631678</v>
      </c>
      <c r="CG1500" s="18">
        <f t="shared" si="178"/>
        <v>-30007.092857142856</v>
      </c>
      <c r="CH1500" s="13">
        <f t="shared" si="179"/>
        <v>38396.211736488825</v>
      </c>
      <c r="CI1500" s="13">
        <f t="shared" si="181"/>
        <v>631595.75820000004</v>
      </c>
      <c r="CJ1500" s="13">
        <f t="shared" si="182"/>
        <v>669991.96993648889</v>
      </c>
      <c r="CK1500" s="13"/>
      <c r="CL1500" s="13">
        <f t="shared" si="183"/>
        <v>956963.27</v>
      </c>
      <c r="CN1500" t="s">
        <v>326</v>
      </c>
      <c r="CO1500" t="s">
        <v>213</v>
      </c>
      <c r="CP1500" t="s">
        <v>509</v>
      </c>
      <c r="CQ1500" t="s">
        <v>46</v>
      </c>
      <c r="CR1500" s="18">
        <f t="shared" si="184"/>
        <v>669991.96993648889</v>
      </c>
    </row>
    <row r="1501" spans="1:96" x14ac:dyDescent="0.25">
      <c r="A1501" t="s">
        <v>1704</v>
      </c>
      <c r="B1501" s="11">
        <v>1332</v>
      </c>
      <c r="C1501" t="s">
        <v>832</v>
      </c>
      <c r="D1501" s="21" t="s">
        <v>815</v>
      </c>
      <c r="E1501" s="11" t="s">
        <v>1728</v>
      </c>
      <c r="F1501" s="11" t="s">
        <v>439</v>
      </c>
      <c r="G1501" s="13">
        <v>22801.101531210559</v>
      </c>
      <c r="H1501" s="13">
        <v>26449.277776204246</v>
      </c>
      <c r="I1501" s="14">
        <v>36</v>
      </c>
      <c r="J1501" s="15">
        <v>44037</v>
      </c>
      <c r="K1501" s="15">
        <v>45099</v>
      </c>
      <c r="L1501" s="13">
        <v>956963.27</v>
      </c>
      <c r="M1501" s="13">
        <v>631595.75820000004</v>
      </c>
      <c r="N1501" s="13">
        <v>30007.092857142856</v>
      </c>
      <c r="O1501" s="13"/>
      <c r="P1501" s="13">
        <v>22801.101531210559</v>
      </c>
      <c r="Q1501" s="13">
        <v>22801.101531210559</v>
      </c>
      <c r="R1501" s="13">
        <v>22801.101531210559</v>
      </c>
      <c r="S1501" s="13">
        <v>22801.101531210559</v>
      </c>
      <c r="T1501" s="13">
        <v>22801.101531210559</v>
      </c>
      <c r="U1501" s="13">
        <v>22801.101531210559</v>
      </c>
      <c r="V1501" s="25">
        <v>22801.101531210559</v>
      </c>
      <c r="W1501" s="13"/>
      <c r="X1501" s="57"/>
      <c r="Y1501" s="13"/>
      <c r="Z1501" s="38">
        <v>22801.101531210559</v>
      </c>
      <c r="AA1501" s="38"/>
      <c r="AB1501" s="38"/>
      <c r="AC1501" s="38"/>
      <c r="AD1501" s="38"/>
      <c r="AE1501" s="38"/>
      <c r="AF1501" s="38"/>
      <c r="AG1501" s="38"/>
      <c r="AH1501" s="38"/>
      <c r="AI1501" s="38">
        <v>22801.101531210559</v>
      </c>
      <c r="AJ1501" s="38"/>
      <c r="AK1501" s="38"/>
      <c r="AL1501" s="38">
        <v>0</v>
      </c>
      <c r="AM1501" s="38">
        <v>0</v>
      </c>
      <c r="AN1501" s="38">
        <v>0</v>
      </c>
      <c r="AO1501" s="38">
        <v>0</v>
      </c>
      <c r="AP1501" s="38">
        <v>0</v>
      </c>
      <c r="AQ1501" s="38">
        <v>0</v>
      </c>
      <c r="AR1501" s="38">
        <v>0</v>
      </c>
      <c r="AS1501" s="38">
        <v>0</v>
      </c>
      <c r="AT1501" s="38">
        <v>0</v>
      </c>
      <c r="AU1501" s="38">
        <v>0</v>
      </c>
      <c r="AV1501" s="38">
        <v>0</v>
      </c>
      <c r="AW1501" s="38">
        <v>0</v>
      </c>
      <c r="AX1501" s="38">
        <v>0</v>
      </c>
      <c r="AY1501" s="38">
        <v>0</v>
      </c>
      <c r="AZ1501" s="38">
        <v>0</v>
      </c>
      <c r="BA1501" s="38">
        <v>0</v>
      </c>
      <c r="BB1501" s="38">
        <v>0</v>
      </c>
      <c r="BC1501" s="38">
        <v>0</v>
      </c>
      <c r="BD1501" s="38">
        <v>0</v>
      </c>
      <c r="BE1501" s="38">
        <v>0</v>
      </c>
      <c r="BF1501" s="38">
        <v>0</v>
      </c>
      <c r="BG1501" s="38">
        <v>0</v>
      </c>
      <c r="BH1501" s="38">
        <v>0</v>
      </c>
      <c r="BI1501" s="38">
        <v>0</v>
      </c>
      <c r="BJ1501" s="38">
        <v>0</v>
      </c>
      <c r="BK1501" s="38">
        <v>0</v>
      </c>
      <c r="BL1501" s="38">
        <v>0</v>
      </c>
      <c r="BM1501" s="38">
        <v>0</v>
      </c>
      <c r="BN1501" s="38">
        <v>0</v>
      </c>
      <c r="BO1501" s="38">
        <v>0</v>
      </c>
      <c r="BP1501" s="38"/>
      <c r="BQ1501" s="39"/>
      <c r="BR1501" s="39"/>
      <c r="BS1501" s="39"/>
      <c r="BT1501" s="39"/>
      <c r="BU1501" s="39"/>
      <c r="BV1501" s="39"/>
      <c r="BW1501" s="39"/>
      <c r="BX1501" s="39"/>
      <c r="BY1501" s="39"/>
      <c r="BZ1501" s="39"/>
      <c r="CA1501" s="39"/>
      <c r="CB1501" s="39"/>
      <c r="CF1501" s="18">
        <f t="shared" si="180"/>
        <v>68403.304593631678</v>
      </c>
      <c r="CG1501" s="18">
        <f t="shared" si="178"/>
        <v>-30007.092857142856</v>
      </c>
      <c r="CH1501" s="13">
        <f t="shared" si="179"/>
        <v>38396.211736488825</v>
      </c>
      <c r="CI1501" s="13">
        <f t="shared" si="181"/>
        <v>631595.75820000004</v>
      </c>
      <c r="CJ1501" s="13">
        <f t="shared" si="182"/>
        <v>669991.96993648889</v>
      </c>
      <c r="CK1501" s="13"/>
      <c r="CL1501" s="13">
        <f t="shared" si="183"/>
        <v>956963.27</v>
      </c>
      <c r="CN1501" t="s">
        <v>326</v>
      </c>
      <c r="CO1501" t="s">
        <v>213</v>
      </c>
      <c r="CP1501" t="s">
        <v>509</v>
      </c>
      <c r="CQ1501" t="s">
        <v>46</v>
      </c>
      <c r="CR1501" s="18">
        <f t="shared" si="184"/>
        <v>669991.96993648889</v>
      </c>
    </row>
    <row r="1502" spans="1:96" x14ac:dyDescent="0.25">
      <c r="A1502" t="s">
        <v>1704</v>
      </c>
      <c r="B1502" s="11">
        <v>1332</v>
      </c>
      <c r="C1502" t="s">
        <v>832</v>
      </c>
      <c r="D1502" s="21" t="s">
        <v>815</v>
      </c>
      <c r="E1502" s="11" t="s">
        <v>1729</v>
      </c>
      <c r="F1502" s="11" t="s">
        <v>439</v>
      </c>
      <c r="G1502" s="13">
        <v>22801.101531210559</v>
      </c>
      <c r="H1502" s="13">
        <v>26449.277776204246</v>
      </c>
      <c r="I1502" s="14">
        <v>35</v>
      </c>
      <c r="J1502" s="15">
        <v>44037</v>
      </c>
      <c r="K1502" s="15">
        <v>45069.5</v>
      </c>
      <c r="L1502" s="13">
        <v>956963.27</v>
      </c>
      <c r="M1502" s="13">
        <v>631595.75820000004</v>
      </c>
      <c r="N1502" s="13">
        <v>30007.092857142856</v>
      </c>
      <c r="O1502" s="13"/>
      <c r="P1502" s="13">
        <v>22801.101531210559</v>
      </c>
      <c r="Q1502" s="13">
        <v>22801.101531210559</v>
      </c>
      <c r="R1502" s="13">
        <v>22801.101531210559</v>
      </c>
      <c r="S1502" s="13">
        <v>22801.101531210559</v>
      </c>
      <c r="T1502" s="13">
        <v>22801.101531210559</v>
      </c>
      <c r="U1502" s="13">
        <v>22801.101531210559</v>
      </c>
      <c r="V1502" s="25">
        <v>22801.101531210559</v>
      </c>
      <c r="W1502" s="13"/>
      <c r="X1502" s="57"/>
      <c r="Y1502" s="13"/>
      <c r="Z1502" s="38">
        <v>22801.101531210559</v>
      </c>
      <c r="AA1502" s="38"/>
      <c r="AB1502" s="38"/>
      <c r="AC1502" s="38"/>
      <c r="AD1502" s="38"/>
      <c r="AE1502" s="38"/>
      <c r="AF1502" s="38"/>
      <c r="AG1502" s="38"/>
      <c r="AH1502" s="38"/>
      <c r="AI1502" s="38">
        <v>22801.101531210559</v>
      </c>
      <c r="AJ1502" s="38"/>
      <c r="AK1502" s="38"/>
      <c r="AL1502" s="38">
        <v>0</v>
      </c>
      <c r="AM1502" s="38">
        <v>0</v>
      </c>
      <c r="AN1502" s="38">
        <v>0</v>
      </c>
      <c r="AO1502" s="38">
        <v>0</v>
      </c>
      <c r="AP1502" s="38">
        <v>0</v>
      </c>
      <c r="AQ1502" s="38">
        <v>0</v>
      </c>
      <c r="AR1502" s="38">
        <v>0</v>
      </c>
      <c r="AS1502" s="38">
        <v>0</v>
      </c>
      <c r="AT1502" s="38">
        <v>0</v>
      </c>
      <c r="AU1502" s="38">
        <v>0</v>
      </c>
      <c r="AV1502" s="38">
        <v>0</v>
      </c>
      <c r="AW1502" s="38">
        <v>0</v>
      </c>
      <c r="AX1502" s="38">
        <v>0</v>
      </c>
      <c r="AY1502" s="38">
        <v>0</v>
      </c>
      <c r="AZ1502" s="38">
        <v>0</v>
      </c>
      <c r="BA1502" s="38">
        <v>0</v>
      </c>
      <c r="BB1502" s="38">
        <v>0</v>
      </c>
      <c r="BC1502" s="38">
        <v>0</v>
      </c>
      <c r="BD1502" s="38">
        <v>0</v>
      </c>
      <c r="BE1502" s="38">
        <v>0</v>
      </c>
      <c r="BF1502" s="38">
        <v>0</v>
      </c>
      <c r="BG1502" s="38">
        <v>0</v>
      </c>
      <c r="BH1502" s="38">
        <v>0</v>
      </c>
      <c r="BI1502" s="38">
        <v>0</v>
      </c>
      <c r="BJ1502" s="38">
        <v>0</v>
      </c>
      <c r="BK1502" s="38">
        <v>0</v>
      </c>
      <c r="BL1502" s="38">
        <v>0</v>
      </c>
      <c r="BM1502" s="38">
        <v>0</v>
      </c>
      <c r="BN1502" s="38">
        <v>0</v>
      </c>
      <c r="BO1502" s="38">
        <v>0</v>
      </c>
      <c r="BP1502" s="38"/>
      <c r="BQ1502" s="39"/>
      <c r="BR1502" s="39"/>
      <c r="BS1502" s="39"/>
      <c r="BT1502" s="39"/>
      <c r="BU1502" s="39"/>
      <c r="BV1502" s="39"/>
      <c r="BW1502" s="39"/>
      <c r="BX1502" s="39"/>
      <c r="BY1502" s="39"/>
      <c r="BZ1502" s="39"/>
      <c r="CA1502" s="39"/>
      <c r="CB1502" s="39"/>
      <c r="CF1502" s="18">
        <f t="shared" si="180"/>
        <v>68403.304593631678</v>
      </c>
      <c r="CG1502" s="18">
        <f t="shared" si="178"/>
        <v>-30007.092857142856</v>
      </c>
      <c r="CH1502" s="13">
        <f t="shared" si="179"/>
        <v>38396.211736488825</v>
      </c>
      <c r="CI1502" s="13">
        <f t="shared" si="181"/>
        <v>631595.75820000004</v>
      </c>
      <c r="CJ1502" s="13">
        <f t="shared" si="182"/>
        <v>669991.96993648889</v>
      </c>
      <c r="CK1502" s="13"/>
      <c r="CL1502" s="13">
        <f t="shared" si="183"/>
        <v>956963.27</v>
      </c>
      <c r="CN1502" t="s">
        <v>326</v>
      </c>
      <c r="CO1502" t="s">
        <v>213</v>
      </c>
      <c r="CP1502" t="s">
        <v>509</v>
      </c>
      <c r="CQ1502" t="s">
        <v>46</v>
      </c>
      <c r="CR1502" s="18">
        <f t="shared" si="184"/>
        <v>669991.96993648889</v>
      </c>
    </row>
    <row r="1503" spans="1:96" x14ac:dyDescent="0.25">
      <c r="A1503" t="s">
        <v>1704</v>
      </c>
      <c r="B1503" s="11">
        <v>1332</v>
      </c>
      <c r="C1503" t="s">
        <v>832</v>
      </c>
      <c r="D1503" s="21" t="s">
        <v>815</v>
      </c>
      <c r="E1503" s="11" t="s">
        <v>1730</v>
      </c>
      <c r="F1503" s="11" t="s">
        <v>439</v>
      </c>
      <c r="G1503" s="13">
        <v>22801.101531210559</v>
      </c>
      <c r="H1503" s="13">
        <v>26449.277776204246</v>
      </c>
      <c r="I1503" s="14">
        <v>35</v>
      </c>
      <c r="J1503" s="15">
        <v>44037</v>
      </c>
      <c r="K1503" s="15">
        <v>45069.5</v>
      </c>
      <c r="L1503" s="13">
        <v>956963.27</v>
      </c>
      <c r="M1503" s="13">
        <v>631595.75820000004</v>
      </c>
      <c r="N1503" s="13">
        <v>30007.092857142856</v>
      </c>
      <c r="O1503" s="13"/>
      <c r="P1503" s="13">
        <v>22801.101531210559</v>
      </c>
      <c r="Q1503" s="13">
        <v>22801.101531210559</v>
      </c>
      <c r="R1503" s="13">
        <v>22801.101531210559</v>
      </c>
      <c r="S1503" s="13">
        <v>22801.101531210559</v>
      </c>
      <c r="T1503" s="13">
        <v>22801.101531210559</v>
      </c>
      <c r="U1503" s="13">
        <v>22801.101531210559</v>
      </c>
      <c r="V1503" s="25">
        <v>22801.101531210559</v>
      </c>
      <c r="W1503" s="13"/>
      <c r="X1503" s="57"/>
      <c r="Y1503" s="13"/>
      <c r="Z1503" s="38">
        <v>22801.101531210559</v>
      </c>
      <c r="AA1503" s="38"/>
      <c r="AB1503" s="38"/>
      <c r="AC1503" s="38"/>
      <c r="AD1503" s="38"/>
      <c r="AE1503" s="38"/>
      <c r="AF1503" s="38"/>
      <c r="AG1503" s="38"/>
      <c r="AH1503" s="38"/>
      <c r="AI1503" s="38">
        <v>22801.101531210559</v>
      </c>
      <c r="AJ1503" s="38"/>
      <c r="AK1503" s="38"/>
      <c r="AL1503" s="38">
        <v>0</v>
      </c>
      <c r="AM1503" s="38">
        <v>0</v>
      </c>
      <c r="AN1503" s="38">
        <v>0</v>
      </c>
      <c r="AO1503" s="38">
        <v>0</v>
      </c>
      <c r="AP1503" s="38">
        <v>0</v>
      </c>
      <c r="AQ1503" s="38">
        <v>0</v>
      </c>
      <c r="AR1503" s="38">
        <v>0</v>
      </c>
      <c r="AS1503" s="38">
        <v>0</v>
      </c>
      <c r="AT1503" s="38">
        <v>0</v>
      </c>
      <c r="AU1503" s="38">
        <v>0</v>
      </c>
      <c r="AV1503" s="38">
        <v>0</v>
      </c>
      <c r="AW1503" s="38">
        <v>0</v>
      </c>
      <c r="AX1503" s="38">
        <v>0</v>
      </c>
      <c r="AY1503" s="38">
        <v>0</v>
      </c>
      <c r="AZ1503" s="38">
        <v>0</v>
      </c>
      <c r="BA1503" s="38">
        <v>0</v>
      </c>
      <c r="BB1503" s="38">
        <v>0</v>
      </c>
      <c r="BC1503" s="38">
        <v>0</v>
      </c>
      <c r="BD1503" s="38">
        <v>0</v>
      </c>
      <c r="BE1503" s="38">
        <v>0</v>
      </c>
      <c r="BF1503" s="38">
        <v>0</v>
      </c>
      <c r="BG1503" s="38">
        <v>0</v>
      </c>
      <c r="BH1503" s="38">
        <v>0</v>
      </c>
      <c r="BI1503" s="38">
        <v>0</v>
      </c>
      <c r="BJ1503" s="38">
        <v>0</v>
      </c>
      <c r="BK1503" s="38">
        <v>0</v>
      </c>
      <c r="BL1503" s="38">
        <v>0</v>
      </c>
      <c r="BM1503" s="38">
        <v>0</v>
      </c>
      <c r="BN1503" s="38">
        <v>0</v>
      </c>
      <c r="BO1503" s="38">
        <v>0</v>
      </c>
      <c r="BP1503" s="38"/>
      <c r="BQ1503" s="39"/>
      <c r="BR1503" s="39"/>
      <c r="BS1503" s="39"/>
      <c r="BT1503" s="39"/>
      <c r="BU1503" s="39"/>
      <c r="BV1503" s="39"/>
      <c r="BW1503" s="39"/>
      <c r="BX1503" s="39"/>
      <c r="BY1503" s="39"/>
      <c r="BZ1503" s="39"/>
      <c r="CA1503" s="39"/>
      <c r="CB1503" s="39"/>
      <c r="CF1503" s="18">
        <f t="shared" si="180"/>
        <v>68403.304593631678</v>
      </c>
      <c r="CG1503" s="18">
        <f t="shared" si="178"/>
        <v>-30007.092857142856</v>
      </c>
      <c r="CH1503" s="13">
        <f t="shared" si="179"/>
        <v>38396.211736488825</v>
      </c>
      <c r="CI1503" s="13">
        <f t="shared" si="181"/>
        <v>631595.75820000004</v>
      </c>
      <c r="CJ1503" s="13">
        <f t="shared" si="182"/>
        <v>669991.96993648889</v>
      </c>
      <c r="CK1503" s="13"/>
      <c r="CL1503" s="13">
        <f t="shared" si="183"/>
        <v>956963.27</v>
      </c>
      <c r="CN1503" t="s">
        <v>326</v>
      </c>
      <c r="CO1503" t="s">
        <v>213</v>
      </c>
      <c r="CP1503" t="s">
        <v>509</v>
      </c>
      <c r="CQ1503" t="s">
        <v>46</v>
      </c>
      <c r="CR1503" s="18">
        <f t="shared" si="184"/>
        <v>669991.96993648889</v>
      </c>
    </row>
    <row r="1504" spans="1:96" x14ac:dyDescent="0.25">
      <c r="A1504" t="s">
        <v>1704</v>
      </c>
      <c r="B1504" s="11">
        <v>1332</v>
      </c>
      <c r="C1504" t="s">
        <v>1731</v>
      </c>
      <c r="D1504" s="21" t="s">
        <v>815</v>
      </c>
      <c r="E1504" s="11" t="s">
        <v>1732</v>
      </c>
      <c r="F1504" s="11" t="s">
        <v>439</v>
      </c>
      <c r="G1504" s="13">
        <v>22110.238834804248</v>
      </c>
      <c r="H1504" s="13">
        <v>25647.877048372924</v>
      </c>
      <c r="I1504" s="14">
        <v>41</v>
      </c>
      <c r="J1504" s="15">
        <v>44037</v>
      </c>
      <c r="K1504" s="15">
        <v>45246.5</v>
      </c>
      <c r="L1504" s="13">
        <v>956963.27</v>
      </c>
      <c r="M1504" s="13">
        <v>631595.75820000004</v>
      </c>
      <c r="N1504" s="13">
        <v>30007.092857142856</v>
      </c>
      <c r="O1504" s="13"/>
      <c r="P1504" s="13">
        <v>22110.238834804248</v>
      </c>
      <c r="Q1504" s="13">
        <v>22110.238834804248</v>
      </c>
      <c r="R1504" s="13">
        <v>22110.238834804248</v>
      </c>
      <c r="S1504" s="13">
        <v>22110.238834804248</v>
      </c>
      <c r="T1504" s="13">
        <v>22110.238834804248</v>
      </c>
      <c r="U1504" s="13">
        <v>22110.238834804248</v>
      </c>
      <c r="V1504" s="25">
        <v>22110.238834804248</v>
      </c>
      <c r="W1504" s="13"/>
      <c r="X1504" s="57"/>
      <c r="Y1504" s="13"/>
      <c r="Z1504" s="38">
        <v>22110.238834804248</v>
      </c>
      <c r="AA1504" s="38"/>
      <c r="AB1504" s="38"/>
      <c r="AC1504" s="38"/>
      <c r="AD1504" s="38"/>
      <c r="AE1504" s="38"/>
      <c r="AF1504" s="38"/>
      <c r="AG1504" s="38"/>
      <c r="AH1504" s="38"/>
      <c r="AI1504" s="38">
        <v>22110.238834804248</v>
      </c>
      <c r="AJ1504" s="38"/>
      <c r="AK1504" s="38"/>
      <c r="AL1504" s="38">
        <v>22110.238834804248</v>
      </c>
      <c r="AM1504" s="38">
        <v>22110.238834804248</v>
      </c>
      <c r="AN1504" s="38">
        <v>22110.238834804248</v>
      </c>
      <c r="AO1504" s="38">
        <v>0</v>
      </c>
      <c r="AP1504" s="38">
        <v>0</v>
      </c>
      <c r="AQ1504" s="38">
        <v>0</v>
      </c>
      <c r="AR1504" s="38">
        <v>0</v>
      </c>
      <c r="AS1504" s="38">
        <v>0</v>
      </c>
      <c r="AT1504" s="38">
        <v>0</v>
      </c>
      <c r="AU1504" s="38">
        <v>0</v>
      </c>
      <c r="AV1504" s="38">
        <v>0</v>
      </c>
      <c r="AW1504" s="38">
        <v>0</v>
      </c>
      <c r="AX1504" s="38">
        <v>0</v>
      </c>
      <c r="AY1504" s="38">
        <v>0</v>
      </c>
      <c r="AZ1504" s="38">
        <v>0</v>
      </c>
      <c r="BA1504" s="38">
        <v>0</v>
      </c>
      <c r="BB1504" s="38">
        <v>0</v>
      </c>
      <c r="BC1504" s="38">
        <v>0</v>
      </c>
      <c r="BD1504" s="38">
        <v>0</v>
      </c>
      <c r="BE1504" s="38">
        <v>0</v>
      </c>
      <c r="BF1504" s="38">
        <v>0</v>
      </c>
      <c r="BG1504" s="38">
        <v>0</v>
      </c>
      <c r="BH1504" s="38">
        <v>0</v>
      </c>
      <c r="BI1504" s="38">
        <v>0</v>
      </c>
      <c r="BJ1504" s="38">
        <v>0</v>
      </c>
      <c r="BK1504" s="38">
        <v>0</v>
      </c>
      <c r="BL1504" s="38">
        <v>0</v>
      </c>
      <c r="BM1504" s="38">
        <v>0</v>
      </c>
      <c r="BN1504" s="38">
        <v>0</v>
      </c>
      <c r="BO1504" s="38">
        <v>0</v>
      </c>
      <c r="BP1504" s="38"/>
      <c r="BQ1504" s="39"/>
      <c r="BR1504" s="39"/>
      <c r="BS1504" s="39"/>
      <c r="BT1504" s="39"/>
      <c r="BU1504" s="39"/>
      <c r="BV1504" s="39"/>
      <c r="BW1504" s="39"/>
      <c r="BX1504" s="39"/>
      <c r="BY1504" s="39"/>
      <c r="BZ1504" s="39"/>
      <c r="CA1504" s="39"/>
      <c r="CB1504" s="39"/>
      <c r="CF1504" s="18">
        <f t="shared" si="180"/>
        <v>132661.43300882549</v>
      </c>
      <c r="CG1504" s="18">
        <f t="shared" si="178"/>
        <v>-30007.092857142856</v>
      </c>
      <c r="CH1504" s="13">
        <f t="shared" si="179"/>
        <v>102654.34015168264</v>
      </c>
      <c r="CI1504" s="13">
        <f t="shared" si="181"/>
        <v>631595.75820000004</v>
      </c>
      <c r="CJ1504" s="13">
        <f t="shared" si="182"/>
        <v>734250.09835168265</v>
      </c>
      <c r="CK1504" s="13"/>
      <c r="CL1504" s="13">
        <f t="shared" si="183"/>
        <v>956963.27</v>
      </c>
      <c r="CN1504" t="s">
        <v>326</v>
      </c>
      <c r="CO1504" t="s">
        <v>213</v>
      </c>
      <c r="CP1504" t="s">
        <v>509</v>
      </c>
      <c r="CQ1504" t="s">
        <v>46</v>
      </c>
      <c r="CR1504" s="18">
        <f t="shared" si="184"/>
        <v>734250.09835168265</v>
      </c>
    </row>
    <row r="1505" spans="1:96" x14ac:dyDescent="0.25">
      <c r="A1505" t="s">
        <v>1704</v>
      </c>
      <c r="B1505" s="11">
        <v>1332</v>
      </c>
      <c r="C1505" t="s">
        <v>1731</v>
      </c>
      <c r="D1505" s="21" t="s">
        <v>815</v>
      </c>
      <c r="E1505" s="11" t="s">
        <v>1733</v>
      </c>
      <c r="F1505" s="11" t="s">
        <v>439</v>
      </c>
      <c r="G1505" s="13">
        <v>22110.238834804248</v>
      </c>
      <c r="H1505" s="13">
        <v>25647.877048372924</v>
      </c>
      <c r="I1505" s="14">
        <v>41</v>
      </c>
      <c r="J1505" s="15">
        <v>44037</v>
      </c>
      <c r="K1505" s="15">
        <v>45246.5</v>
      </c>
      <c r="L1505" s="13">
        <v>956963.27</v>
      </c>
      <c r="M1505" s="13">
        <v>631595.75820000004</v>
      </c>
      <c r="N1505" s="13">
        <v>30007.092857142856</v>
      </c>
      <c r="O1505" s="13"/>
      <c r="P1505" s="13">
        <v>22110.238834804248</v>
      </c>
      <c r="Q1505" s="13">
        <v>22110.238834804248</v>
      </c>
      <c r="R1505" s="13">
        <v>22110.238834804248</v>
      </c>
      <c r="S1505" s="13">
        <v>22110.238834804248</v>
      </c>
      <c r="T1505" s="13">
        <v>22110.238834804248</v>
      </c>
      <c r="U1505" s="13">
        <v>22110.238834804248</v>
      </c>
      <c r="V1505" s="25">
        <v>22110.238834804248</v>
      </c>
      <c r="W1505" s="13"/>
      <c r="X1505" s="57"/>
      <c r="Y1505" s="13"/>
      <c r="Z1505" s="38">
        <v>22110.238834804248</v>
      </c>
      <c r="AA1505" s="38"/>
      <c r="AB1505" s="38"/>
      <c r="AC1505" s="38"/>
      <c r="AD1505" s="38"/>
      <c r="AE1505" s="38"/>
      <c r="AF1505" s="38"/>
      <c r="AG1505" s="38"/>
      <c r="AH1505" s="38"/>
      <c r="AI1505" s="38">
        <v>22110.238834804248</v>
      </c>
      <c r="AJ1505" s="38"/>
      <c r="AK1505" s="38"/>
      <c r="AL1505" s="38">
        <v>22110.238834804248</v>
      </c>
      <c r="AM1505" s="38">
        <v>22110.238834804248</v>
      </c>
      <c r="AN1505" s="38">
        <v>22110.238834804248</v>
      </c>
      <c r="AO1505" s="38">
        <v>0</v>
      </c>
      <c r="AP1505" s="38">
        <v>0</v>
      </c>
      <c r="AQ1505" s="38">
        <v>0</v>
      </c>
      <c r="AR1505" s="38">
        <v>0</v>
      </c>
      <c r="AS1505" s="38">
        <v>0</v>
      </c>
      <c r="AT1505" s="38">
        <v>0</v>
      </c>
      <c r="AU1505" s="38">
        <v>0</v>
      </c>
      <c r="AV1505" s="38">
        <v>0</v>
      </c>
      <c r="AW1505" s="38">
        <v>0</v>
      </c>
      <c r="AX1505" s="38">
        <v>0</v>
      </c>
      <c r="AY1505" s="38">
        <v>0</v>
      </c>
      <c r="AZ1505" s="38">
        <v>0</v>
      </c>
      <c r="BA1505" s="38">
        <v>0</v>
      </c>
      <c r="BB1505" s="38">
        <v>0</v>
      </c>
      <c r="BC1505" s="38">
        <v>0</v>
      </c>
      <c r="BD1505" s="38">
        <v>0</v>
      </c>
      <c r="BE1505" s="38">
        <v>0</v>
      </c>
      <c r="BF1505" s="38">
        <v>0</v>
      </c>
      <c r="BG1505" s="38">
        <v>0</v>
      </c>
      <c r="BH1505" s="38">
        <v>0</v>
      </c>
      <c r="BI1505" s="38">
        <v>0</v>
      </c>
      <c r="BJ1505" s="38">
        <v>0</v>
      </c>
      <c r="BK1505" s="38">
        <v>0</v>
      </c>
      <c r="BL1505" s="38">
        <v>0</v>
      </c>
      <c r="BM1505" s="38">
        <v>0</v>
      </c>
      <c r="BN1505" s="38">
        <v>0</v>
      </c>
      <c r="BO1505" s="38">
        <v>0</v>
      </c>
      <c r="BP1505" s="38"/>
      <c r="BQ1505" s="39"/>
      <c r="BR1505" s="39"/>
      <c r="BS1505" s="39"/>
      <c r="BT1505" s="39"/>
      <c r="BU1505" s="39"/>
      <c r="BV1505" s="39"/>
      <c r="BW1505" s="39"/>
      <c r="BX1505" s="39"/>
      <c r="BY1505" s="39"/>
      <c r="BZ1505" s="39"/>
      <c r="CA1505" s="39"/>
      <c r="CB1505" s="39"/>
      <c r="CF1505" s="18">
        <f t="shared" si="180"/>
        <v>132661.43300882549</v>
      </c>
      <c r="CG1505" s="18">
        <f t="shared" si="178"/>
        <v>-30007.092857142856</v>
      </c>
      <c r="CH1505" s="13">
        <f t="shared" si="179"/>
        <v>102654.34015168264</v>
      </c>
      <c r="CI1505" s="13">
        <f t="shared" si="181"/>
        <v>631595.75820000004</v>
      </c>
      <c r="CJ1505" s="13">
        <f t="shared" si="182"/>
        <v>734250.09835168265</v>
      </c>
      <c r="CK1505" s="13"/>
      <c r="CL1505" s="13">
        <f t="shared" si="183"/>
        <v>956963.27</v>
      </c>
      <c r="CN1505" t="s">
        <v>326</v>
      </c>
      <c r="CO1505" t="s">
        <v>213</v>
      </c>
      <c r="CP1505" t="s">
        <v>509</v>
      </c>
      <c r="CQ1505" t="s">
        <v>46</v>
      </c>
      <c r="CR1505" s="18">
        <f t="shared" si="184"/>
        <v>734250.09835168265</v>
      </c>
    </row>
    <row r="1506" spans="1:96" x14ac:dyDescent="0.25">
      <c r="A1506" t="s">
        <v>1704</v>
      </c>
      <c r="B1506" s="11">
        <v>1332</v>
      </c>
      <c r="C1506" t="s">
        <v>1731</v>
      </c>
      <c r="D1506" s="21" t="s">
        <v>815</v>
      </c>
      <c r="E1506" s="11" t="s">
        <v>1734</v>
      </c>
      <c r="F1506" s="11" t="s">
        <v>439</v>
      </c>
      <c r="G1506" s="13">
        <v>22110.238834804248</v>
      </c>
      <c r="H1506" s="13">
        <v>25647.877048372924</v>
      </c>
      <c r="I1506" s="14">
        <v>41</v>
      </c>
      <c r="J1506" s="15">
        <v>44037</v>
      </c>
      <c r="K1506" s="15">
        <v>45246.5</v>
      </c>
      <c r="L1506" s="13">
        <v>956963.27</v>
      </c>
      <c r="M1506" s="13">
        <v>631595.75820000004</v>
      </c>
      <c r="N1506" s="13">
        <v>30007.092857142856</v>
      </c>
      <c r="O1506" s="13"/>
      <c r="P1506" s="13">
        <v>22110.238834804248</v>
      </c>
      <c r="Q1506" s="13">
        <v>22110.238834804248</v>
      </c>
      <c r="R1506" s="13">
        <v>22110.238834804248</v>
      </c>
      <c r="S1506" s="13">
        <v>22110.238834804248</v>
      </c>
      <c r="T1506" s="13">
        <v>22110.238834804248</v>
      </c>
      <c r="U1506" s="13">
        <v>22110.238834804248</v>
      </c>
      <c r="V1506" s="25">
        <v>22110.238834804248</v>
      </c>
      <c r="W1506" s="13"/>
      <c r="X1506" s="57"/>
      <c r="Y1506" s="13"/>
      <c r="Z1506" s="38">
        <v>22110.238834804248</v>
      </c>
      <c r="AA1506" s="38"/>
      <c r="AB1506" s="38"/>
      <c r="AC1506" s="38"/>
      <c r="AD1506" s="38"/>
      <c r="AE1506" s="38"/>
      <c r="AF1506" s="38"/>
      <c r="AG1506" s="38"/>
      <c r="AH1506" s="38"/>
      <c r="AI1506" s="38">
        <v>22110.238834804248</v>
      </c>
      <c r="AJ1506" s="38"/>
      <c r="AK1506" s="38"/>
      <c r="AL1506" s="38">
        <v>22110.238834804248</v>
      </c>
      <c r="AM1506" s="38">
        <v>22110.238834804248</v>
      </c>
      <c r="AN1506" s="38">
        <v>22110.238834804248</v>
      </c>
      <c r="AO1506" s="38">
        <v>0</v>
      </c>
      <c r="AP1506" s="38">
        <v>0</v>
      </c>
      <c r="AQ1506" s="38">
        <v>0</v>
      </c>
      <c r="AR1506" s="38">
        <v>0</v>
      </c>
      <c r="AS1506" s="38">
        <v>0</v>
      </c>
      <c r="AT1506" s="38">
        <v>0</v>
      </c>
      <c r="AU1506" s="38">
        <v>0</v>
      </c>
      <c r="AV1506" s="38">
        <v>0</v>
      </c>
      <c r="AW1506" s="38">
        <v>0</v>
      </c>
      <c r="AX1506" s="38">
        <v>0</v>
      </c>
      <c r="AY1506" s="38">
        <v>0</v>
      </c>
      <c r="AZ1506" s="38">
        <v>0</v>
      </c>
      <c r="BA1506" s="38">
        <v>0</v>
      </c>
      <c r="BB1506" s="38">
        <v>0</v>
      </c>
      <c r="BC1506" s="38">
        <v>0</v>
      </c>
      <c r="BD1506" s="38">
        <v>0</v>
      </c>
      <c r="BE1506" s="38">
        <v>0</v>
      </c>
      <c r="BF1506" s="38">
        <v>0</v>
      </c>
      <c r="BG1506" s="38">
        <v>0</v>
      </c>
      <c r="BH1506" s="38">
        <v>0</v>
      </c>
      <c r="BI1506" s="38">
        <v>0</v>
      </c>
      <c r="BJ1506" s="38">
        <v>0</v>
      </c>
      <c r="BK1506" s="38">
        <v>0</v>
      </c>
      <c r="BL1506" s="38">
        <v>0</v>
      </c>
      <c r="BM1506" s="38">
        <v>0</v>
      </c>
      <c r="BN1506" s="38">
        <v>0</v>
      </c>
      <c r="BO1506" s="38">
        <v>0</v>
      </c>
      <c r="BP1506" s="38"/>
      <c r="BQ1506" s="39"/>
      <c r="BR1506" s="39"/>
      <c r="BS1506" s="39"/>
      <c r="BT1506" s="39"/>
      <c r="BU1506" s="39"/>
      <c r="BV1506" s="39"/>
      <c r="BW1506" s="39"/>
      <c r="BX1506" s="39"/>
      <c r="BY1506" s="39"/>
      <c r="BZ1506" s="39"/>
      <c r="CA1506" s="39"/>
      <c r="CB1506" s="39"/>
      <c r="CF1506" s="18">
        <f t="shared" si="180"/>
        <v>132661.43300882549</v>
      </c>
      <c r="CG1506" s="18">
        <f t="shared" si="178"/>
        <v>-30007.092857142856</v>
      </c>
      <c r="CH1506" s="13">
        <f t="shared" si="179"/>
        <v>102654.34015168264</v>
      </c>
      <c r="CI1506" s="13">
        <f t="shared" si="181"/>
        <v>631595.75820000004</v>
      </c>
      <c r="CJ1506" s="13">
        <f t="shared" si="182"/>
        <v>734250.09835168265</v>
      </c>
      <c r="CK1506" s="13"/>
      <c r="CL1506" s="13">
        <f t="shared" si="183"/>
        <v>956963.27</v>
      </c>
      <c r="CN1506" t="s">
        <v>326</v>
      </c>
      <c r="CO1506" t="s">
        <v>213</v>
      </c>
      <c r="CP1506" t="s">
        <v>509</v>
      </c>
      <c r="CQ1506" t="s">
        <v>46</v>
      </c>
      <c r="CR1506" s="18">
        <f t="shared" si="184"/>
        <v>734250.09835168265</v>
      </c>
    </row>
    <row r="1507" spans="1:96" x14ac:dyDescent="0.25">
      <c r="A1507" t="s">
        <v>1704</v>
      </c>
      <c r="B1507" s="11">
        <v>1332</v>
      </c>
      <c r="C1507" t="s">
        <v>1731</v>
      </c>
      <c r="D1507" s="21" t="s">
        <v>815</v>
      </c>
      <c r="E1507" s="11" t="s">
        <v>1735</v>
      </c>
      <c r="F1507" s="11" t="s">
        <v>439</v>
      </c>
      <c r="G1507" s="13">
        <v>22110.238834804248</v>
      </c>
      <c r="H1507" s="13">
        <v>25647.877048372924</v>
      </c>
      <c r="I1507" s="14">
        <v>41</v>
      </c>
      <c r="J1507" s="15">
        <v>44037</v>
      </c>
      <c r="K1507" s="15">
        <v>45246.5</v>
      </c>
      <c r="L1507" s="13">
        <v>956963.27</v>
      </c>
      <c r="M1507" s="13">
        <v>631595.75820000004</v>
      </c>
      <c r="N1507" s="13">
        <v>30007.092857142856</v>
      </c>
      <c r="O1507" s="13"/>
      <c r="P1507" s="13">
        <v>22110.238834804248</v>
      </c>
      <c r="Q1507" s="13">
        <v>22110.238834804248</v>
      </c>
      <c r="R1507" s="13">
        <v>22110.238834804248</v>
      </c>
      <c r="S1507" s="13">
        <v>22110.238834804248</v>
      </c>
      <c r="T1507" s="13">
        <v>22110.238834804248</v>
      </c>
      <c r="U1507" s="13">
        <v>22110.238834804248</v>
      </c>
      <c r="V1507" s="25">
        <v>22110.238834804248</v>
      </c>
      <c r="W1507" s="13"/>
      <c r="X1507" s="57"/>
      <c r="Y1507" s="13"/>
      <c r="Z1507" s="38">
        <v>22110.238834804248</v>
      </c>
      <c r="AA1507" s="38"/>
      <c r="AB1507" s="38"/>
      <c r="AC1507" s="38"/>
      <c r="AD1507" s="38"/>
      <c r="AE1507" s="38"/>
      <c r="AF1507" s="38"/>
      <c r="AG1507" s="38"/>
      <c r="AH1507" s="38"/>
      <c r="AI1507" s="38">
        <v>22110.238834804248</v>
      </c>
      <c r="AJ1507" s="38"/>
      <c r="AK1507" s="38"/>
      <c r="AL1507" s="38">
        <v>22110.238834804248</v>
      </c>
      <c r="AM1507" s="38">
        <v>22110.238834804248</v>
      </c>
      <c r="AN1507" s="38">
        <v>22110.238834804248</v>
      </c>
      <c r="AO1507" s="38">
        <v>0</v>
      </c>
      <c r="AP1507" s="38">
        <v>0</v>
      </c>
      <c r="AQ1507" s="38">
        <v>0</v>
      </c>
      <c r="AR1507" s="38">
        <v>0</v>
      </c>
      <c r="AS1507" s="38">
        <v>0</v>
      </c>
      <c r="AT1507" s="38">
        <v>0</v>
      </c>
      <c r="AU1507" s="38">
        <v>0</v>
      </c>
      <c r="AV1507" s="38">
        <v>0</v>
      </c>
      <c r="AW1507" s="38">
        <v>0</v>
      </c>
      <c r="AX1507" s="38">
        <v>0</v>
      </c>
      <c r="AY1507" s="38">
        <v>0</v>
      </c>
      <c r="AZ1507" s="38">
        <v>0</v>
      </c>
      <c r="BA1507" s="38">
        <v>0</v>
      </c>
      <c r="BB1507" s="38">
        <v>0</v>
      </c>
      <c r="BC1507" s="38">
        <v>0</v>
      </c>
      <c r="BD1507" s="38">
        <v>0</v>
      </c>
      <c r="BE1507" s="38">
        <v>0</v>
      </c>
      <c r="BF1507" s="38">
        <v>0</v>
      </c>
      <c r="BG1507" s="38">
        <v>0</v>
      </c>
      <c r="BH1507" s="38">
        <v>0</v>
      </c>
      <c r="BI1507" s="38">
        <v>0</v>
      </c>
      <c r="BJ1507" s="38">
        <v>0</v>
      </c>
      <c r="BK1507" s="38">
        <v>0</v>
      </c>
      <c r="BL1507" s="38">
        <v>0</v>
      </c>
      <c r="BM1507" s="38">
        <v>0</v>
      </c>
      <c r="BN1507" s="38">
        <v>0</v>
      </c>
      <c r="BO1507" s="38">
        <v>0</v>
      </c>
      <c r="BP1507" s="38"/>
      <c r="BQ1507" s="39"/>
      <c r="BR1507" s="39"/>
      <c r="BS1507" s="39"/>
      <c r="BT1507" s="39"/>
      <c r="BU1507" s="39"/>
      <c r="BV1507" s="39"/>
      <c r="BW1507" s="39"/>
      <c r="BX1507" s="39"/>
      <c r="BY1507" s="39"/>
      <c r="BZ1507" s="39"/>
      <c r="CA1507" s="39"/>
      <c r="CB1507" s="39"/>
      <c r="CF1507" s="18">
        <f t="shared" si="180"/>
        <v>132661.43300882549</v>
      </c>
      <c r="CG1507" s="18">
        <f t="shared" si="178"/>
        <v>-30007.092857142856</v>
      </c>
      <c r="CH1507" s="13">
        <f t="shared" si="179"/>
        <v>102654.34015168264</v>
      </c>
      <c r="CI1507" s="13">
        <f t="shared" si="181"/>
        <v>631595.75820000004</v>
      </c>
      <c r="CJ1507" s="13">
        <f t="shared" si="182"/>
        <v>734250.09835168265</v>
      </c>
      <c r="CK1507" s="13"/>
      <c r="CL1507" s="13">
        <f t="shared" si="183"/>
        <v>956963.27</v>
      </c>
      <c r="CN1507" t="s">
        <v>326</v>
      </c>
      <c r="CO1507" t="s">
        <v>213</v>
      </c>
      <c r="CP1507" t="s">
        <v>509</v>
      </c>
      <c r="CQ1507" t="s">
        <v>46</v>
      </c>
      <c r="CR1507" s="18">
        <f t="shared" si="184"/>
        <v>734250.09835168265</v>
      </c>
    </row>
    <row r="1508" spans="1:96" x14ac:dyDescent="0.25">
      <c r="A1508" t="s">
        <v>1704</v>
      </c>
      <c r="B1508" s="11">
        <v>1332</v>
      </c>
      <c r="C1508" t="s">
        <v>861</v>
      </c>
      <c r="D1508" s="21" t="s">
        <v>815</v>
      </c>
      <c r="E1508" s="11" t="s">
        <v>1736</v>
      </c>
      <c r="F1508" s="11" t="s">
        <v>439</v>
      </c>
      <c r="G1508" s="13">
        <v>21536.737848919583</v>
      </c>
      <c r="H1508" s="13">
        <v>24982.615904746715</v>
      </c>
      <c r="I1508" s="14">
        <v>41</v>
      </c>
      <c r="J1508" s="15">
        <v>44037</v>
      </c>
      <c r="K1508" s="15">
        <v>45246.5</v>
      </c>
      <c r="L1508" s="13">
        <v>988857.42</v>
      </c>
      <c r="M1508" s="13">
        <v>613091.6004</v>
      </c>
      <c r="N1508" s="13">
        <v>29967.838888888888</v>
      </c>
      <c r="O1508" s="13"/>
      <c r="P1508" s="13">
        <v>21536.737848919583</v>
      </c>
      <c r="Q1508" s="13">
        <v>21536.737848919583</v>
      </c>
      <c r="R1508" s="13">
        <v>21536.737848919583</v>
      </c>
      <c r="S1508" s="13">
        <v>21536.737848919583</v>
      </c>
      <c r="T1508" s="13">
        <v>21536.737848919583</v>
      </c>
      <c r="U1508" s="13">
        <v>21536.737848919583</v>
      </c>
      <c r="V1508" s="25">
        <v>21536.737848919583</v>
      </c>
      <c r="W1508" s="13"/>
      <c r="X1508" s="57"/>
      <c r="Y1508" s="13"/>
      <c r="Z1508" s="38">
        <v>21536.737848919583</v>
      </c>
      <c r="AA1508" s="38"/>
      <c r="AB1508" s="38"/>
      <c r="AC1508" s="38"/>
      <c r="AD1508" s="38"/>
      <c r="AE1508" s="38"/>
      <c r="AF1508" s="38"/>
      <c r="AG1508" s="38"/>
      <c r="AH1508" s="38"/>
      <c r="AI1508" s="38">
        <v>21536.737848919583</v>
      </c>
      <c r="AJ1508" s="38"/>
      <c r="AK1508" s="38"/>
      <c r="AL1508" s="38">
        <v>21536.737848919583</v>
      </c>
      <c r="AM1508" s="38">
        <v>21536.737848919583</v>
      </c>
      <c r="AN1508" s="38">
        <v>21536.737848919583</v>
      </c>
      <c r="AO1508" s="38">
        <v>0</v>
      </c>
      <c r="AP1508" s="38">
        <v>0</v>
      </c>
      <c r="AQ1508" s="38">
        <v>0</v>
      </c>
      <c r="AR1508" s="38">
        <v>0</v>
      </c>
      <c r="AS1508" s="38">
        <v>0</v>
      </c>
      <c r="AT1508" s="38">
        <v>0</v>
      </c>
      <c r="AU1508" s="38">
        <v>0</v>
      </c>
      <c r="AV1508" s="38">
        <v>0</v>
      </c>
      <c r="AW1508" s="38">
        <v>0</v>
      </c>
      <c r="AX1508" s="38">
        <v>0</v>
      </c>
      <c r="AY1508" s="38">
        <v>0</v>
      </c>
      <c r="AZ1508" s="38">
        <v>0</v>
      </c>
      <c r="BA1508" s="38">
        <v>0</v>
      </c>
      <c r="BB1508" s="38">
        <v>0</v>
      </c>
      <c r="BC1508" s="38">
        <v>0</v>
      </c>
      <c r="BD1508" s="38">
        <v>0</v>
      </c>
      <c r="BE1508" s="38">
        <v>0</v>
      </c>
      <c r="BF1508" s="38">
        <v>0</v>
      </c>
      <c r="BG1508" s="38">
        <v>0</v>
      </c>
      <c r="BH1508" s="38">
        <v>0</v>
      </c>
      <c r="BI1508" s="38">
        <v>0</v>
      </c>
      <c r="BJ1508" s="38">
        <v>0</v>
      </c>
      <c r="BK1508" s="38">
        <v>0</v>
      </c>
      <c r="BL1508" s="38">
        <v>0</v>
      </c>
      <c r="BM1508" s="38">
        <v>0</v>
      </c>
      <c r="BN1508" s="38">
        <v>0</v>
      </c>
      <c r="BO1508" s="38">
        <v>0</v>
      </c>
      <c r="BP1508" s="38"/>
      <c r="BQ1508" s="39"/>
      <c r="BR1508" s="39"/>
      <c r="BS1508" s="39"/>
      <c r="BT1508" s="39"/>
      <c r="BU1508" s="39"/>
      <c r="BV1508" s="39"/>
      <c r="BW1508" s="39"/>
      <c r="BX1508" s="39"/>
      <c r="BY1508" s="39"/>
      <c r="BZ1508" s="39"/>
      <c r="CA1508" s="39"/>
      <c r="CB1508" s="39"/>
      <c r="CF1508" s="18">
        <f t="shared" si="180"/>
        <v>129220.4270935175</v>
      </c>
      <c r="CG1508" s="18">
        <f t="shared" si="178"/>
        <v>-29967.838888888888</v>
      </c>
      <c r="CH1508" s="13">
        <f t="shared" si="179"/>
        <v>99252.588204628613</v>
      </c>
      <c r="CI1508" s="13">
        <f t="shared" si="181"/>
        <v>613091.6004</v>
      </c>
      <c r="CJ1508" s="13">
        <f t="shared" si="182"/>
        <v>712344.18860462867</v>
      </c>
      <c r="CK1508" s="13"/>
      <c r="CL1508" s="13">
        <f t="shared" si="183"/>
        <v>988857.42</v>
      </c>
      <c r="CN1508" t="s">
        <v>326</v>
      </c>
      <c r="CO1508" t="s">
        <v>213</v>
      </c>
      <c r="CP1508" t="s">
        <v>509</v>
      </c>
      <c r="CQ1508" t="s">
        <v>46</v>
      </c>
      <c r="CR1508" s="18">
        <f t="shared" si="184"/>
        <v>712344.18860462867</v>
      </c>
    </row>
    <row r="1509" spans="1:96" x14ac:dyDescent="0.25">
      <c r="A1509" t="s">
        <v>1704</v>
      </c>
      <c r="B1509" s="11">
        <v>1332</v>
      </c>
      <c r="C1509" t="s">
        <v>861</v>
      </c>
      <c r="D1509" s="21" t="s">
        <v>815</v>
      </c>
      <c r="E1509" s="11" t="s">
        <v>1737</v>
      </c>
      <c r="F1509" s="11" t="s">
        <v>439</v>
      </c>
      <c r="G1509" s="13">
        <v>21536.737848919583</v>
      </c>
      <c r="H1509" s="13">
        <v>24982.615904746715</v>
      </c>
      <c r="I1509" s="14">
        <v>41</v>
      </c>
      <c r="J1509" s="15">
        <v>44037</v>
      </c>
      <c r="K1509" s="15">
        <v>45246.5</v>
      </c>
      <c r="L1509" s="13">
        <v>988857.42</v>
      </c>
      <c r="M1509" s="13">
        <v>613091.6004</v>
      </c>
      <c r="N1509" s="13">
        <v>29967.838888888888</v>
      </c>
      <c r="O1509" s="13"/>
      <c r="P1509" s="13">
        <v>21536.737848919583</v>
      </c>
      <c r="Q1509" s="13">
        <v>21536.737848919583</v>
      </c>
      <c r="R1509" s="13">
        <v>21536.737848919583</v>
      </c>
      <c r="S1509" s="13">
        <v>21536.737848919583</v>
      </c>
      <c r="T1509" s="13">
        <v>21536.737848919583</v>
      </c>
      <c r="U1509" s="13">
        <v>21536.737848919583</v>
      </c>
      <c r="V1509" s="25">
        <v>21536.737848919583</v>
      </c>
      <c r="W1509" s="13"/>
      <c r="X1509" s="57"/>
      <c r="Y1509" s="13"/>
      <c r="Z1509" s="38">
        <v>21536.737848919583</v>
      </c>
      <c r="AA1509" s="38"/>
      <c r="AB1509" s="38"/>
      <c r="AC1509" s="38"/>
      <c r="AD1509" s="38"/>
      <c r="AE1509" s="38"/>
      <c r="AF1509" s="38"/>
      <c r="AG1509" s="38"/>
      <c r="AH1509" s="38"/>
      <c r="AI1509" s="38">
        <v>21536.737848919583</v>
      </c>
      <c r="AJ1509" s="38"/>
      <c r="AK1509" s="38"/>
      <c r="AL1509" s="38">
        <v>21536.737848919583</v>
      </c>
      <c r="AM1509" s="38">
        <v>21536.737848919583</v>
      </c>
      <c r="AN1509" s="38">
        <v>21536.737848919583</v>
      </c>
      <c r="AO1509" s="38">
        <v>0</v>
      </c>
      <c r="AP1509" s="38">
        <v>0</v>
      </c>
      <c r="AQ1509" s="38">
        <v>0</v>
      </c>
      <c r="AR1509" s="38">
        <v>0</v>
      </c>
      <c r="AS1509" s="38">
        <v>0</v>
      </c>
      <c r="AT1509" s="38">
        <v>0</v>
      </c>
      <c r="AU1509" s="38">
        <v>0</v>
      </c>
      <c r="AV1509" s="38">
        <v>0</v>
      </c>
      <c r="AW1509" s="38">
        <v>0</v>
      </c>
      <c r="AX1509" s="38">
        <v>0</v>
      </c>
      <c r="AY1509" s="38">
        <v>0</v>
      </c>
      <c r="AZ1509" s="38">
        <v>0</v>
      </c>
      <c r="BA1509" s="38">
        <v>0</v>
      </c>
      <c r="BB1509" s="38">
        <v>0</v>
      </c>
      <c r="BC1509" s="38">
        <v>0</v>
      </c>
      <c r="BD1509" s="38">
        <v>0</v>
      </c>
      <c r="BE1509" s="38">
        <v>0</v>
      </c>
      <c r="BF1509" s="38">
        <v>0</v>
      </c>
      <c r="BG1509" s="38">
        <v>0</v>
      </c>
      <c r="BH1509" s="38">
        <v>0</v>
      </c>
      <c r="BI1509" s="38">
        <v>0</v>
      </c>
      <c r="BJ1509" s="38">
        <v>0</v>
      </c>
      <c r="BK1509" s="38">
        <v>0</v>
      </c>
      <c r="BL1509" s="38">
        <v>0</v>
      </c>
      <c r="BM1509" s="38">
        <v>0</v>
      </c>
      <c r="BN1509" s="38">
        <v>0</v>
      </c>
      <c r="BO1509" s="38">
        <v>0</v>
      </c>
      <c r="BP1509" s="38"/>
      <c r="BQ1509" s="39"/>
      <c r="BR1509" s="39"/>
      <c r="BS1509" s="39"/>
      <c r="BT1509" s="39"/>
      <c r="BU1509" s="39"/>
      <c r="BV1509" s="39"/>
      <c r="BW1509" s="39"/>
      <c r="BX1509" s="39"/>
      <c r="BY1509" s="39"/>
      <c r="BZ1509" s="39"/>
      <c r="CA1509" s="39"/>
      <c r="CB1509" s="39"/>
      <c r="CF1509" s="18">
        <f t="shared" si="180"/>
        <v>129220.4270935175</v>
      </c>
      <c r="CG1509" s="18">
        <f t="shared" si="178"/>
        <v>-29967.838888888888</v>
      </c>
      <c r="CH1509" s="13">
        <f t="shared" si="179"/>
        <v>99252.588204628613</v>
      </c>
      <c r="CI1509" s="13">
        <f t="shared" si="181"/>
        <v>613091.6004</v>
      </c>
      <c r="CJ1509" s="13">
        <f t="shared" si="182"/>
        <v>712344.18860462867</v>
      </c>
      <c r="CK1509" s="13"/>
      <c r="CL1509" s="13">
        <f t="shared" si="183"/>
        <v>988857.42</v>
      </c>
      <c r="CN1509" t="s">
        <v>326</v>
      </c>
      <c r="CO1509" t="s">
        <v>213</v>
      </c>
      <c r="CP1509" t="s">
        <v>509</v>
      </c>
      <c r="CQ1509" t="s">
        <v>46</v>
      </c>
      <c r="CR1509" s="18">
        <f t="shared" si="184"/>
        <v>712344.18860462867</v>
      </c>
    </row>
    <row r="1510" spans="1:96" x14ac:dyDescent="0.25">
      <c r="A1510" t="s">
        <v>1704</v>
      </c>
      <c r="B1510" s="11">
        <v>1332</v>
      </c>
      <c r="C1510" t="s">
        <v>861</v>
      </c>
      <c r="D1510" s="21" t="s">
        <v>815</v>
      </c>
      <c r="E1510" s="11" t="s">
        <v>1738</v>
      </c>
      <c r="F1510" s="11" t="s">
        <v>439</v>
      </c>
      <c r="G1510" s="13">
        <v>21536.737848919583</v>
      </c>
      <c r="H1510" s="13">
        <v>24982.615904746715</v>
      </c>
      <c r="I1510" s="14">
        <v>41</v>
      </c>
      <c r="J1510" s="15">
        <v>44037</v>
      </c>
      <c r="K1510" s="15">
        <v>45246.5</v>
      </c>
      <c r="L1510" s="13">
        <v>988857.42</v>
      </c>
      <c r="M1510" s="13">
        <v>613091.6004</v>
      </c>
      <c r="N1510" s="13">
        <v>29967.838888888888</v>
      </c>
      <c r="O1510" s="13"/>
      <c r="P1510" s="13">
        <v>21536.737848919583</v>
      </c>
      <c r="Q1510" s="13">
        <v>21536.737848919583</v>
      </c>
      <c r="R1510" s="13">
        <v>21536.737848919583</v>
      </c>
      <c r="S1510" s="13">
        <v>21536.737848919583</v>
      </c>
      <c r="T1510" s="13">
        <v>21536.737848919583</v>
      </c>
      <c r="U1510" s="13">
        <v>21536.737848919583</v>
      </c>
      <c r="V1510" s="25">
        <v>21536.737848919583</v>
      </c>
      <c r="W1510" s="13"/>
      <c r="X1510" s="57"/>
      <c r="Y1510" s="13"/>
      <c r="Z1510" s="38">
        <v>21536.737848919583</v>
      </c>
      <c r="AA1510" s="38"/>
      <c r="AB1510" s="38"/>
      <c r="AC1510" s="38"/>
      <c r="AD1510" s="38"/>
      <c r="AE1510" s="38"/>
      <c r="AF1510" s="38"/>
      <c r="AG1510" s="38"/>
      <c r="AH1510" s="38"/>
      <c r="AI1510" s="38">
        <v>21536.737848919583</v>
      </c>
      <c r="AJ1510" s="38"/>
      <c r="AK1510" s="38"/>
      <c r="AL1510" s="38">
        <v>21536.737848919583</v>
      </c>
      <c r="AM1510" s="38">
        <v>21536.737848919583</v>
      </c>
      <c r="AN1510" s="38">
        <v>21536.737848919583</v>
      </c>
      <c r="AO1510" s="38">
        <v>0</v>
      </c>
      <c r="AP1510" s="38">
        <v>0</v>
      </c>
      <c r="AQ1510" s="38">
        <v>0</v>
      </c>
      <c r="AR1510" s="38">
        <v>0</v>
      </c>
      <c r="AS1510" s="38">
        <v>0</v>
      </c>
      <c r="AT1510" s="38">
        <v>0</v>
      </c>
      <c r="AU1510" s="38">
        <v>0</v>
      </c>
      <c r="AV1510" s="38">
        <v>0</v>
      </c>
      <c r="AW1510" s="38">
        <v>0</v>
      </c>
      <c r="AX1510" s="38">
        <v>0</v>
      </c>
      <c r="AY1510" s="38">
        <v>0</v>
      </c>
      <c r="AZ1510" s="38">
        <v>0</v>
      </c>
      <c r="BA1510" s="38">
        <v>0</v>
      </c>
      <c r="BB1510" s="38">
        <v>0</v>
      </c>
      <c r="BC1510" s="38">
        <v>0</v>
      </c>
      <c r="BD1510" s="38">
        <v>0</v>
      </c>
      <c r="BE1510" s="38">
        <v>0</v>
      </c>
      <c r="BF1510" s="38">
        <v>0</v>
      </c>
      <c r="BG1510" s="38">
        <v>0</v>
      </c>
      <c r="BH1510" s="38">
        <v>0</v>
      </c>
      <c r="BI1510" s="38">
        <v>0</v>
      </c>
      <c r="BJ1510" s="38">
        <v>0</v>
      </c>
      <c r="BK1510" s="38">
        <v>0</v>
      </c>
      <c r="BL1510" s="38">
        <v>0</v>
      </c>
      <c r="BM1510" s="38">
        <v>0</v>
      </c>
      <c r="BN1510" s="38">
        <v>0</v>
      </c>
      <c r="BO1510" s="38">
        <v>0</v>
      </c>
      <c r="BP1510" s="38"/>
      <c r="BQ1510" s="39"/>
      <c r="BR1510" s="39"/>
      <c r="BS1510" s="39"/>
      <c r="BT1510" s="39"/>
      <c r="BU1510" s="39"/>
      <c r="BV1510" s="39"/>
      <c r="BW1510" s="39"/>
      <c r="BX1510" s="39"/>
      <c r="BY1510" s="39"/>
      <c r="BZ1510" s="39"/>
      <c r="CA1510" s="39"/>
      <c r="CB1510" s="39"/>
      <c r="CF1510" s="18">
        <f t="shared" si="180"/>
        <v>129220.4270935175</v>
      </c>
      <c r="CG1510" s="18">
        <f t="shared" si="178"/>
        <v>-29967.838888888888</v>
      </c>
      <c r="CH1510" s="13">
        <f t="shared" si="179"/>
        <v>99252.588204628613</v>
      </c>
      <c r="CI1510" s="13">
        <f t="shared" si="181"/>
        <v>613091.6004</v>
      </c>
      <c r="CJ1510" s="13">
        <f t="shared" si="182"/>
        <v>712344.18860462867</v>
      </c>
      <c r="CK1510" s="13"/>
      <c r="CL1510" s="13">
        <f t="shared" si="183"/>
        <v>988857.42</v>
      </c>
      <c r="CN1510" t="s">
        <v>326</v>
      </c>
      <c r="CO1510" t="s">
        <v>213</v>
      </c>
      <c r="CP1510" t="s">
        <v>509</v>
      </c>
      <c r="CQ1510" t="s">
        <v>46</v>
      </c>
      <c r="CR1510" s="18">
        <f t="shared" si="184"/>
        <v>712344.18860462867</v>
      </c>
    </row>
    <row r="1511" spans="1:96" x14ac:dyDescent="0.25">
      <c r="A1511" t="s">
        <v>1704</v>
      </c>
      <c r="B1511" s="11">
        <v>1332</v>
      </c>
      <c r="C1511" t="s">
        <v>861</v>
      </c>
      <c r="D1511" s="21" t="s">
        <v>815</v>
      </c>
      <c r="E1511" s="11" t="s">
        <v>1739</v>
      </c>
      <c r="F1511" s="11" t="s">
        <v>439</v>
      </c>
      <c r="G1511" s="13">
        <v>21536.737848919583</v>
      </c>
      <c r="H1511" s="13">
        <v>24982.615904746715</v>
      </c>
      <c r="I1511" s="14">
        <v>41</v>
      </c>
      <c r="J1511" s="15">
        <v>44037</v>
      </c>
      <c r="K1511" s="15">
        <v>45246.5</v>
      </c>
      <c r="L1511" s="13">
        <v>988857.42</v>
      </c>
      <c r="M1511" s="13">
        <v>613091.6004</v>
      </c>
      <c r="N1511" s="13">
        <v>29967.838888888888</v>
      </c>
      <c r="O1511" s="13"/>
      <c r="P1511" s="13">
        <v>21536.737848919583</v>
      </c>
      <c r="Q1511" s="13">
        <v>21536.737848919583</v>
      </c>
      <c r="R1511" s="13">
        <v>21536.737848919583</v>
      </c>
      <c r="S1511" s="13">
        <v>21536.737848919583</v>
      </c>
      <c r="T1511" s="13">
        <v>21536.737848919583</v>
      </c>
      <c r="U1511" s="13">
        <v>21536.737848919583</v>
      </c>
      <c r="V1511" s="25">
        <v>21536.737848919583</v>
      </c>
      <c r="W1511" s="13"/>
      <c r="X1511" s="57"/>
      <c r="Y1511" s="13"/>
      <c r="Z1511" s="38">
        <v>21536.737848919583</v>
      </c>
      <c r="AA1511" s="38"/>
      <c r="AB1511" s="38"/>
      <c r="AC1511" s="38"/>
      <c r="AD1511" s="38"/>
      <c r="AE1511" s="38"/>
      <c r="AF1511" s="38"/>
      <c r="AG1511" s="38"/>
      <c r="AH1511" s="38"/>
      <c r="AI1511" s="38">
        <v>21536.737848919583</v>
      </c>
      <c r="AJ1511" s="38"/>
      <c r="AK1511" s="38"/>
      <c r="AL1511" s="38">
        <v>21536.737848919583</v>
      </c>
      <c r="AM1511" s="38">
        <v>21536.737848919583</v>
      </c>
      <c r="AN1511" s="38">
        <v>21536.737848919583</v>
      </c>
      <c r="AO1511" s="38">
        <v>0</v>
      </c>
      <c r="AP1511" s="38">
        <v>0</v>
      </c>
      <c r="AQ1511" s="38">
        <v>0</v>
      </c>
      <c r="AR1511" s="38">
        <v>0</v>
      </c>
      <c r="AS1511" s="38">
        <v>0</v>
      </c>
      <c r="AT1511" s="38">
        <v>0</v>
      </c>
      <c r="AU1511" s="38">
        <v>0</v>
      </c>
      <c r="AV1511" s="38">
        <v>0</v>
      </c>
      <c r="AW1511" s="38">
        <v>0</v>
      </c>
      <c r="AX1511" s="38">
        <v>0</v>
      </c>
      <c r="AY1511" s="38">
        <v>0</v>
      </c>
      <c r="AZ1511" s="38">
        <v>0</v>
      </c>
      <c r="BA1511" s="38">
        <v>0</v>
      </c>
      <c r="BB1511" s="38">
        <v>0</v>
      </c>
      <c r="BC1511" s="38">
        <v>0</v>
      </c>
      <c r="BD1511" s="38">
        <v>0</v>
      </c>
      <c r="BE1511" s="38">
        <v>0</v>
      </c>
      <c r="BF1511" s="38">
        <v>0</v>
      </c>
      <c r="BG1511" s="38">
        <v>0</v>
      </c>
      <c r="BH1511" s="38">
        <v>0</v>
      </c>
      <c r="BI1511" s="38">
        <v>0</v>
      </c>
      <c r="BJ1511" s="38">
        <v>0</v>
      </c>
      <c r="BK1511" s="38">
        <v>0</v>
      </c>
      <c r="BL1511" s="38">
        <v>0</v>
      </c>
      <c r="BM1511" s="38">
        <v>0</v>
      </c>
      <c r="BN1511" s="38">
        <v>0</v>
      </c>
      <c r="BO1511" s="38">
        <v>0</v>
      </c>
      <c r="BP1511" s="38"/>
      <c r="BQ1511" s="39"/>
      <c r="BR1511" s="39"/>
      <c r="BS1511" s="39"/>
      <c r="BT1511" s="39"/>
      <c r="BU1511" s="39"/>
      <c r="BV1511" s="39"/>
      <c r="BW1511" s="39"/>
      <c r="BX1511" s="39"/>
      <c r="BY1511" s="39"/>
      <c r="BZ1511" s="39"/>
      <c r="CA1511" s="39"/>
      <c r="CB1511" s="39"/>
      <c r="CF1511" s="18">
        <f t="shared" si="180"/>
        <v>129220.4270935175</v>
      </c>
      <c r="CG1511" s="18">
        <f t="shared" si="178"/>
        <v>-29967.838888888888</v>
      </c>
      <c r="CH1511" s="13">
        <f t="shared" si="179"/>
        <v>99252.588204628613</v>
      </c>
      <c r="CI1511" s="13">
        <f t="shared" si="181"/>
        <v>613091.6004</v>
      </c>
      <c r="CJ1511" s="13">
        <f t="shared" si="182"/>
        <v>712344.18860462867</v>
      </c>
      <c r="CK1511" s="13"/>
      <c r="CL1511" s="13">
        <f t="shared" si="183"/>
        <v>988857.42</v>
      </c>
      <c r="CN1511" t="s">
        <v>326</v>
      </c>
      <c r="CO1511" t="s">
        <v>213</v>
      </c>
      <c r="CP1511" t="s">
        <v>509</v>
      </c>
      <c r="CQ1511" t="s">
        <v>46</v>
      </c>
      <c r="CR1511" s="18">
        <f t="shared" si="184"/>
        <v>712344.18860462867</v>
      </c>
    </row>
    <row r="1512" spans="1:96" x14ac:dyDescent="0.25">
      <c r="A1512" t="s">
        <v>1704</v>
      </c>
      <c r="B1512" s="11">
        <v>1332</v>
      </c>
      <c r="C1512" t="s">
        <v>861</v>
      </c>
      <c r="D1512" s="21" t="s">
        <v>815</v>
      </c>
      <c r="E1512" s="11" t="s">
        <v>1740</v>
      </c>
      <c r="F1512" s="11" t="s">
        <v>439</v>
      </c>
      <c r="G1512" s="13">
        <v>21536.737848919583</v>
      </c>
      <c r="H1512" s="13">
        <v>24982.615904746715</v>
      </c>
      <c r="I1512" s="14">
        <v>41</v>
      </c>
      <c r="J1512" s="15">
        <v>44037</v>
      </c>
      <c r="K1512" s="15">
        <v>45246.5</v>
      </c>
      <c r="L1512" s="13">
        <v>988857.42</v>
      </c>
      <c r="M1512" s="13">
        <v>613091.6004</v>
      </c>
      <c r="N1512" s="13">
        <v>29967.838888888888</v>
      </c>
      <c r="O1512" s="13"/>
      <c r="P1512" s="13">
        <v>21536.737848919583</v>
      </c>
      <c r="Q1512" s="13">
        <v>21536.737848919583</v>
      </c>
      <c r="R1512" s="13">
        <v>21536.737848919583</v>
      </c>
      <c r="S1512" s="13">
        <v>21536.737848919583</v>
      </c>
      <c r="T1512" s="13">
        <v>21536.737848919583</v>
      </c>
      <c r="U1512" s="13">
        <v>21536.737848919583</v>
      </c>
      <c r="V1512" s="25">
        <v>21536.737848919583</v>
      </c>
      <c r="W1512" s="13"/>
      <c r="X1512" s="57"/>
      <c r="Y1512" s="13"/>
      <c r="Z1512" s="38">
        <v>21536.737848919583</v>
      </c>
      <c r="AA1512" s="38"/>
      <c r="AB1512" s="38"/>
      <c r="AC1512" s="38"/>
      <c r="AD1512" s="38"/>
      <c r="AE1512" s="38"/>
      <c r="AF1512" s="38"/>
      <c r="AG1512" s="38"/>
      <c r="AH1512" s="38"/>
      <c r="AI1512" s="38">
        <v>21536.737848919583</v>
      </c>
      <c r="AJ1512" s="38"/>
      <c r="AK1512" s="38"/>
      <c r="AL1512" s="38">
        <v>21536.737848919583</v>
      </c>
      <c r="AM1512" s="38">
        <v>21536.737848919583</v>
      </c>
      <c r="AN1512" s="38">
        <v>21536.737848919583</v>
      </c>
      <c r="AO1512" s="38">
        <v>0</v>
      </c>
      <c r="AP1512" s="38">
        <v>0</v>
      </c>
      <c r="AQ1512" s="38">
        <v>0</v>
      </c>
      <c r="AR1512" s="38">
        <v>0</v>
      </c>
      <c r="AS1512" s="38">
        <v>0</v>
      </c>
      <c r="AT1512" s="38">
        <v>0</v>
      </c>
      <c r="AU1512" s="38">
        <v>0</v>
      </c>
      <c r="AV1512" s="38">
        <v>0</v>
      </c>
      <c r="AW1512" s="38">
        <v>0</v>
      </c>
      <c r="AX1512" s="38">
        <v>0</v>
      </c>
      <c r="AY1512" s="38">
        <v>0</v>
      </c>
      <c r="AZ1512" s="38">
        <v>0</v>
      </c>
      <c r="BA1512" s="38">
        <v>0</v>
      </c>
      <c r="BB1512" s="38">
        <v>0</v>
      </c>
      <c r="BC1512" s="38">
        <v>0</v>
      </c>
      <c r="BD1512" s="38">
        <v>0</v>
      </c>
      <c r="BE1512" s="38">
        <v>0</v>
      </c>
      <c r="BF1512" s="38">
        <v>0</v>
      </c>
      <c r="BG1512" s="38">
        <v>0</v>
      </c>
      <c r="BH1512" s="38">
        <v>0</v>
      </c>
      <c r="BI1512" s="38">
        <v>0</v>
      </c>
      <c r="BJ1512" s="38">
        <v>0</v>
      </c>
      <c r="BK1512" s="38">
        <v>0</v>
      </c>
      <c r="BL1512" s="38">
        <v>0</v>
      </c>
      <c r="BM1512" s="38">
        <v>0</v>
      </c>
      <c r="BN1512" s="38">
        <v>0</v>
      </c>
      <c r="BO1512" s="38">
        <v>0</v>
      </c>
      <c r="BP1512" s="38"/>
      <c r="BQ1512" s="39"/>
      <c r="BR1512" s="39"/>
      <c r="BS1512" s="39"/>
      <c r="BT1512" s="39"/>
      <c r="BU1512" s="39"/>
      <c r="BV1512" s="39"/>
      <c r="BW1512" s="39"/>
      <c r="BX1512" s="39"/>
      <c r="BY1512" s="39"/>
      <c r="BZ1512" s="39"/>
      <c r="CA1512" s="39"/>
      <c r="CB1512" s="39"/>
      <c r="CF1512" s="18">
        <f t="shared" si="180"/>
        <v>129220.4270935175</v>
      </c>
      <c r="CG1512" s="18">
        <f t="shared" si="178"/>
        <v>-29967.838888888888</v>
      </c>
      <c r="CH1512" s="13">
        <f t="shared" si="179"/>
        <v>99252.588204628613</v>
      </c>
      <c r="CI1512" s="13">
        <f t="shared" si="181"/>
        <v>613091.6004</v>
      </c>
      <c r="CJ1512" s="13">
        <f t="shared" si="182"/>
        <v>712344.18860462867</v>
      </c>
      <c r="CK1512" s="13"/>
      <c r="CL1512" s="13">
        <f t="shared" si="183"/>
        <v>988857.42</v>
      </c>
      <c r="CN1512" t="s">
        <v>326</v>
      </c>
      <c r="CO1512" t="s">
        <v>213</v>
      </c>
      <c r="CP1512" t="s">
        <v>509</v>
      </c>
      <c r="CQ1512" t="s">
        <v>46</v>
      </c>
      <c r="CR1512" s="18">
        <f t="shared" si="184"/>
        <v>712344.18860462867</v>
      </c>
    </row>
    <row r="1513" spans="1:96" x14ac:dyDescent="0.25">
      <c r="A1513" t="s">
        <v>1704</v>
      </c>
      <c r="B1513" s="11">
        <v>1332</v>
      </c>
      <c r="C1513" t="s">
        <v>861</v>
      </c>
      <c r="D1513" s="21" t="s">
        <v>815</v>
      </c>
      <c r="E1513" s="11" t="s">
        <v>1741</v>
      </c>
      <c r="F1513" s="11" t="s">
        <v>439</v>
      </c>
      <c r="G1513" s="13">
        <v>21536.737848919583</v>
      </c>
      <c r="H1513" s="13">
        <v>24982.615904746715</v>
      </c>
      <c r="I1513" s="14">
        <v>41</v>
      </c>
      <c r="J1513" s="15">
        <v>44037</v>
      </c>
      <c r="K1513" s="15">
        <v>45246.5</v>
      </c>
      <c r="L1513" s="13">
        <v>988857.42</v>
      </c>
      <c r="M1513" s="13">
        <v>613091.6004</v>
      </c>
      <c r="N1513" s="13">
        <v>29967.838888888888</v>
      </c>
      <c r="O1513" s="13"/>
      <c r="P1513" s="13">
        <v>21536.737848919583</v>
      </c>
      <c r="Q1513" s="13">
        <v>21536.737848919583</v>
      </c>
      <c r="R1513" s="13">
        <v>21536.737848919583</v>
      </c>
      <c r="S1513" s="13">
        <v>21536.737848919583</v>
      </c>
      <c r="T1513" s="13">
        <v>21536.737848919583</v>
      </c>
      <c r="U1513" s="13">
        <v>21536.737848919583</v>
      </c>
      <c r="V1513" s="25">
        <v>21536.737848919583</v>
      </c>
      <c r="W1513" s="13"/>
      <c r="X1513" s="57"/>
      <c r="Y1513" s="13"/>
      <c r="Z1513" s="38">
        <v>21536.737848919583</v>
      </c>
      <c r="AA1513" s="38"/>
      <c r="AB1513" s="38"/>
      <c r="AC1513" s="38"/>
      <c r="AD1513" s="38"/>
      <c r="AE1513" s="38"/>
      <c r="AF1513" s="38"/>
      <c r="AG1513" s="38"/>
      <c r="AH1513" s="38"/>
      <c r="AI1513" s="38">
        <v>21536.737848919583</v>
      </c>
      <c r="AJ1513" s="38"/>
      <c r="AK1513" s="38"/>
      <c r="AL1513" s="38">
        <v>21536.737848919583</v>
      </c>
      <c r="AM1513" s="38">
        <v>21536.737848919583</v>
      </c>
      <c r="AN1513" s="38">
        <v>21536.737848919583</v>
      </c>
      <c r="AO1513" s="38">
        <v>0</v>
      </c>
      <c r="AP1513" s="38">
        <v>0</v>
      </c>
      <c r="AQ1513" s="38">
        <v>0</v>
      </c>
      <c r="AR1513" s="38">
        <v>0</v>
      </c>
      <c r="AS1513" s="38">
        <v>0</v>
      </c>
      <c r="AT1513" s="38">
        <v>0</v>
      </c>
      <c r="AU1513" s="38">
        <v>0</v>
      </c>
      <c r="AV1513" s="38">
        <v>0</v>
      </c>
      <c r="AW1513" s="38">
        <v>0</v>
      </c>
      <c r="AX1513" s="38">
        <v>0</v>
      </c>
      <c r="AY1513" s="38">
        <v>0</v>
      </c>
      <c r="AZ1513" s="38">
        <v>0</v>
      </c>
      <c r="BA1513" s="38">
        <v>0</v>
      </c>
      <c r="BB1513" s="38">
        <v>0</v>
      </c>
      <c r="BC1513" s="38">
        <v>0</v>
      </c>
      <c r="BD1513" s="38">
        <v>0</v>
      </c>
      <c r="BE1513" s="38">
        <v>0</v>
      </c>
      <c r="BF1513" s="38">
        <v>0</v>
      </c>
      <c r="BG1513" s="38">
        <v>0</v>
      </c>
      <c r="BH1513" s="38">
        <v>0</v>
      </c>
      <c r="BI1513" s="38">
        <v>0</v>
      </c>
      <c r="BJ1513" s="38">
        <v>0</v>
      </c>
      <c r="BK1513" s="38">
        <v>0</v>
      </c>
      <c r="BL1513" s="38">
        <v>0</v>
      </c>
      <c r="BM1513" s="38">
        <v>0</v>
      </c>
      <c r="BN1513" s="38">
        <v>0</v>
      </c>
      <c r="BO1513" s="38">
        <v>0</v>
      </c>
      <c r="BP1513" s="38"/>
      <c r="BQ1513" s="39"/>
      <c r="BR1513" s="39"/>
      <c r="BS1513" s="39"/>
      <c r="BT1513" s="39"/>
      <c r="BU1513" s="39"/>
      <c r="BV1513" s="39"/>
      <c r="BW1513" s="39"/>
      <c r="BX1513" s="39"/>
      <c r="BY1513" s="39"/>
      <c r="BZ1513" s="39"/>
      <c r="CA1513" s="39"/>
      <c r="CB1513" s="39"/>
      <c r="CF1513" s="18">
        <f t="shared" si="180"/>
        <v>129220.4270935175</v>
      </c>
      <c r="CG1513" s="18">
        <f t="shared" si="178"/>
        <v>-29967.838888888888</v>
      </c>
      <c r="CH1513" s="13">
        <f t="shared" si="179"/>
        <v>99252.588204628613</v>
      </c>
      <c r="CI1513" s="13">
        <f t="shared" si="181"/>
        <v>613091.6004</v>
      </c>
      <c r="CJ1513" s="13">
        <f t="shared" si="182"/>
        <v>712344.18860462867</v>
      </c>
      <c r="CK1513" s="13"/>
      <c r="CL1513" s="13">
        <f t="shared" si="183"/>
        <v>988857.42</v>
      </c>
      <c r="CN1513" t="s">
        <v>326</v>
      </c>
      <c r="CO1513" t="s">
        <v>213</v>
      </c>
      <c r="CP1513" t="s">
        <v>509</v>
      </c>
      <c r="CQ1513" t="s">
        <v>46</v>
      </c>
      <c r="CR1513" s="18">
        <f t="shared" si="184"/>
        <v>712344.18860462867</v>
      </c>
    </row>
    <row r="1514" spans="1:96" x14ac:dyDescent="0.25">
      <c r="A1514" t="s">
        <v>1704</v>
      </c>
      <c r="B1514" s="11">
        <v>1332</v>
      </c>
      <c r="C1514" t="s">
        <v>861</v>
      </c>
      <c r="D1514" s="21" t="s">
        <v>815</v>
      </c>
      <c r="E1514" s="11" t="s">
        <v>1742</v>
      </c>
      <c r="F1514" s="11" t="s">
        <v>439</v>
      </c>
      <c r="G1514" s="13">
        <v>21536.737848919583</v>
      </c>
      <c r="H1514" s="13">
        <v>24982.615904746715</v>
      </c>
      <c r="I1514" s="14">
        <v>41</v>
      </c>
      <c r="J1514" s="15">
        <v>44037</v>
      </c>
      <c r="K1514" s="15">
        <v>45246.5</v>
      </c>
      <c r="L1514" s="13">
        <v>988857.42</v>
      </c>
      <c r="M1514" s="13">
        <v>613091.6004</v>
      </c>
      <c r="N1514" s="13">
        <v>29967.838888888888</v>
      </c>
      <c r="O1514" s="13"/>
      <c r="P1514" s="13">
        <v>21536.737848919583</v>
      </c>
      <c r="Q1514" s="13">
        <v>21536.737848919583</v>
      </c>
      <c r="R1514" s="13">
        <v>21536.737848919583</v>
      </c>
      <c r="S1514" s="13">
        <v>21536.737848919583</v>
      </c>
      <c r="T1514" s="13">
        <v>21536.737848919583</v>
      </c>
      <c r="U1514" s="13">
        <v>21536.737848919583</v>
      </c>
      <c r="V1514" s="25">
        <v>21536.737848919583</v>
      </c>
      <c r="W1514" s="13"/>
      <c r="X1514" s="57"/>
      <c r="Y1514" s="13"/>
      <c r="Z1514" s="38">
        <v>21536.737848919583</v>
      </c>
      <c r="AA1514" s="38"/>
      <c r="AB1514" s="38"/>
      <c r="AC1514" s="38"/>
      <c r="AD1514" s="38"/>
      <c r="AE1514" s="38"/>
      <c r="AF1514" s="38"/>
      <c r="AG1514" s="38"/>
      <c r="AH1514" s="38"/>
      <c r="AI1514" s="38">
        <v>21536.737848919583</v>
      </c>
      <c r="AJ1514" s="38"/>
      <c r="AK1514" s="38"/>
      <c r="AL1514" s="38">
        <v>21536.737848919583</v>
      </c>
      <c r="AM1514" s="38">
        <v>21536.737848919583</v>
      </c>
      <c r="AN1514" s="38">
        <v>21536.737848919583</v>
      </c>
      <c r="AO1514" s="38">
        <v>0</v>
      </c>
      <c r="AP1514" s="38">
        <v>0</v>
      </c>
      <c r="AQ1514" s="38">
        <v>0</v>
      </c>
      <c r="AR1514" s="38">
        <v>0</v>
      </c>
      <c r="AS1514" s="38">
        <v>0</v>
      </c>
      <c r="AT1514" s="38">
        <v>0</v>
      </c>
      <c r="AU1514" s="38">
        <v>0</v>
      </c>
      <c r="AV1514" s="38">
        <v>0</v>
      </c>
      <c r="AW1514" s="38">
        <v>0</v>
      </c>
      <c r="AX1514" s="38">
        <v>0</v>
      </c>
      <c r="AY1514" s="38">
        <v>0</v>
      </c>
      <c r="AZ1514" s="38">
        <v>0</v>
      </c>
      <c r="BA1514" s="38">
        <v>0</v>
      </c>
      <c r="BB1514" s="38">
        <v>0</v>
      </c>
      <c r="BC1514" s="38">
        <v>0</v>
      </c>
      <c r="BD1514" s="38">
        <v>0</v>
      </c>
      <c r="BE1514" s="38">
        <v>0</v>
      </c>
      <c r="BF1514" s="38">
        <v>0</v>
      </c>
      <c r="BG1514" s="38">
        <v>0</v>
      </c>
      <c r="BH1514" s="38">
        <v>0</v>
      </c>
      <c r="BI1514" s="38">
        <v>0</v>
      </c>
      <c r="BJ1514" s="38">
        <v>0</v>
      </c>
      <c r="BK1514" s="38">
        <v>0</v>
      </c>
      <c r="BL1514" s="38">
        <v>0</v>
      </c>
      <c r="BM1514" s="38">
        <v>0</v>
      </c>
      <c r="BN1514" s="38">
        <v>0</v>
      </c>
      <c r="BO1514" s="38">
        <v>0</v>
      </c>
      <c r="BP1514" s="38"/>
      <c r="BQ1514" s="39"/>
      <c r="BR1514" s="39"/>
      <c r="BS1514" s="39"/>
      <c r="BT1514" s="39"/>
      <c r="BU1514" s="39"/>
      <c r="BV1514" s="39"/>
      <c r="BW1514" s="39"/>
      <c r="BX1514" s="39"/>
      <c r="BY1514" s="39"/>
      <c r="BZ1514" s="39"/>
      <c r="CA1514" s="39"/>
      <c r="CB1514" s="39"/>
      <c r="CF1514" s="18">
        <f t="shared" si="180"/>
        <v>129220.4270935175</v>
      </c>
      <c r="CG1514" s="18">
        <f t="shared" si="178"/>
        <v>-29967.838888888888</v>
      </c>
      <c r="CH1514" s="13">
        <f t="shared" si="179"/>
        <v>99252.588204628613</v>
      </c>
      <c r="CI1514" s="13">
        <f t="shared" si="181"/>
        <v>613091.6004</v>
      </c>
      <c r="CJ1514" s="13">
        <f t="shared" si="182"/>
        <v>712344.18860462867</v>
      </c>
      <c r="CK1514" s="13"/>
      <c r="CL1514" s="13">
        <f t="shared" si="183"/>
        <v>988857.42</v>
      </c>
      <c r="CN1514" t="s">
        <v>326</v>
      </c>
      <c r="CO1514" t="s">
        <v>213</v>
      </c>
      <c r="CP1514" t="s">
        <v>509</v>
      </c>
      <c r="CQ1514" t="s">
        <v>46</v>
      </c>
      <c r="CR1514" s="18">
        <f t="shared" si="184"/>
        <v>712344.18860462867</v>
      </c>
    </row>
    <row r="1515" spans="1:96" x14ac:dyDescent="0.25">
      <c r="A1515" t="s">
        <v>1704</v>
      </c>
      <c r="B1515" s="11">
        <v>1332</v>
      </c>
      <c r="C1515" t="s">
        <v>861</v>
      </c>
      <c r="D1515" s="21" t="s">
        <v>815</v>
      </c>
      <c r="E1515" s="11" t="s">
        <v>1743</v>
      </c>
      <c r="F1515" s="11" t="s">
        <v>439</v>
      </c>
      <c r="G1515" s="13">
        <v>21536.737848919583</v>
      </c>
      <c r="H1515" s="13">
        <v>24982.615904746715</v>
      </c>
      <c r="I1515" s="14">
        <v>41</v>
      </c>
      <c r="J1515" s="15">
        <v>44037</v>
      </c>
      <c r="K1515" s="15">
        <v>45246.5</v>
      </c>
      <c r="L1515" s="13">
        <v>988857.42</v>
      </c>
      <c r="M1515" s="13">
        <v>613091.6004</v>
      </c>
      <c r="N1515" s="13">
        <v>29967.838888888888</v>
      </c>
      <c r="O1515" s="13"/>
      <c r="P1515" s="13">
        <v>21536.737848919583</v>
      </c>
      <c r="Q1515" s="13">
        <v>21536.737848919583</v>
      </c>
      <c r="R1515" s="13">
        <v>21536.737848919583</v>
      </c>
      <c r="S1515" s="13">
        <v>21536.737848919583</v>
      </c>
      <c r="T1515" s="13">
        <v>21536.737848919583</v>
      </c>
      <c r="U1515" s="13">
        <v>21536.737848919583</v>
      </c>
      <c r="V1515" s="25">
        <v>21536.737848919583</v>
      </c>
      <c r="W1515" s="13"/>
      <c r="X1515" s="57"/>
      <c r="Y1515" s="13"/>
      <c r="Z1515" s="38">
        <v>21536.737848919583</v>
      </c>
      <c r="AA1515" s="38"/>
      <c r="AB1515" s="38"/>
      <c r="AC1515" s="38"/>
      <c r="AD1515" s="38"/>
      <c r="AE1515" s="38"/>
      <c r="AF1515" s="38"/>
      <c r="AG1515" s="38"/>
      <c r="AH1515" s="38"/>
      <c r="AI1515" s="38">
        <v>21536.737848919583</v>
      </c>
      <c r="AJ1515" s="38"/>
      <c r="AK1515" s="38"/>
      <c r="AL1515" s="38">
        <v>21536.737848919583</v>
      </c>
      <c r="AM1515" s="38">
        <v>21536.737848919583</v>
      </c>
      <c r="AN1515" s="38">
        <v>21536.737848919583</v>
      </c>
      <c r="AO1515" s="38">
        <v>0</v>
      </c>
      <c r="AP1515" s="38">
        <v>0</v>
      </c>
      <c r="AQ1515" s="38">
        <v>0</v>
      </c>
      <c r="AR1515" s="38">
        <v>0</v>
      </c>
      <c r="AS1515" s="38">
        <v>0</v>
      </c>
      <c r="AT1515" s="38">
        <v>0</v>
      </c>
      <c r="AU1515" s="38">
        <v>0</v>
      </c>
      <c r="AV1515" s="38">
        <v>0</v>
      </c>
      <c r="AW1515" s="38">
        <v>0</v>
      </c>
      <c r="AX1515" s="38">
        <v>0</v>
      </c>
      <c r="AY1515" s="38">
        <v>0</v>
      </c>
      <c r="AZ1515" s="38">
        <v>0</v>
      </c>
      <c r="BA1515" s="38">
        <v>0</v>
      </c>
      <c r="BB1515" s="38">
        <v>0</v>
      </c>
      <c r="BC1515" s="38">
        <v>0</v>
      </c>
      <c r="BD1515" s="38">
        <v>0</v>
      </c>
      <c r="BE1515" s="38">
        <v>0</v>
      </c>
      <c r="BF1515" s="38">
        <v>0</v>
      </c>
      <c r="BG1515" s="38">
        <v>0</v>
      </c>
      <c r="BH1515" s="38">
        <v>0</v>
      </c>
      <c r="BI1515" s="38">
        <v>0</v>
      </c>
      <c r="BJ1515" s="38">
        <v>0</v>
      </c>
      <c r="BK1515" s="38">
        <v>0</v>
      </c>
      <c r="BL1515" s="38">
        <v>0</v>
      </c>
      <c r="BM1515" s="38">
        <v>0</v>
      </c>
      <c r="BN1515" s="38">
        <v>0</v>
      </c>
      <c r="BO1515" s="38">
        <v>0</v>
      </c>
      <c r="BP1515" s="38"/>
      <c r="BQ1515" s="39"/>
      <c r="BR1515" s="39"/>
      <c r="BS1515" s="39"/>
      <c r="BT1515" s="39"/>
      <c r="BU1515" s="39"/>
      <c r="BV1515" s="39"/>
      <c r="BW1515" s="39"/>
      <c r="BX1515" s="39"/>
      <c r="BY1515" s="39"/>
      <c r="BZ1515" s="39"/>
      <c r="CA1515" s="39"/>
      <c r="CB1515" s="39"/>
      <c r="CF1515" s="18">
        <f t="shared" si="180"/>
        <v>129220.4270935175</v>
      </c>
      <c r="CG1515" s="18">
        <f t="shared" si="178"/>
        <v>-29967.838888888888</v>
      </c>
      <c r="CH1515" s="13">
        <f t="shared" si="179"/>
        <v>99252.588204628613</v>
      </c>
      <c r="CI1515" s="13">
        <f t="shared" si="181"/>
        <v>613091.6004</v>
      </c>
      <c r="CJ1515" s="13">
        <f t="shared" si="182"/>
        <v>712344.18860462867</v>
      </c>
      <c r="CK1515" s="13"/>
      <c r="CL1515" s="13">
        <f t="shared" si="183"/>
        <v>988857.42</v>
      </c>
      <c r="CN1515" t="s">
        <v>326</v>
      </c>
      <c r="CO1515" t="s">
        <v>213</v>
      </c>
      <c r="CP1515" t="s">
        <v>509</v>
      </c>
      <c r="CQ1515" t="s">
        <v>46</v>
      </c>
      <c r="CR1515" s="18">
        <f t="shared" si="184"/>
        <v>712344.18860462867</v>
      </c>
    </row>
    <row r="1516" spans="1:96" x14ac:dyDescent="0.25">
      <c r="A1516" t="s">
        <v>1704</v>
      </c>
      <c r="B1516" s="11">
        <v>1332</v>
      </c>
      <c r="C1516" t="s">
        <v>853</v>
      </c>
      <c r="D1516" s="21" t="s">
        <v>815</v>
      </c>
      <c r="E1516" s="11" t="s">
        <v>1744</v>
      </c>
      <c r="F1516" s="11" t="s">
        <v>439</v>
      </c>
      <c r="G1516" s="13">
        <v>21055.12256745324</v>
      </c>
      <c r="H1516" s="13">
        <v>24423.942178245758</v>
      </c>
      <c r="I1516" s="14">
        <v>43</v>
      </c>
      <c r="J1516" s="15">
        <v>44037</v>
      </c>
      <c r="K1516" s="15">
        <v>45305.5</v>
      </c>
      <c r="L1516" s="13">
        <v>1031146.47</v>
      </c>
      <c r="M1516" s="13">
        <v>659933.74080000003</v>
      </c>
      <c r="N1516" s="13">
        <v>30826.206426883811</v>
      </c>
      <c r="O1516" s="13"/>
      <c r="P1516" s="13">
        <v>21055.12256745324</v>
      </c>
      <c r="Q1516" s="13">
        <v>21055.12256745324</v>
      </c>
      <c r="R1516" s="13">
        <v>21055.12256745324</v>
      </c>
      <c r="S1516" s="13">
        <v>21055.12256745324</v>
      </c>
      <c r="T1516" s="13">
        <v>21055.12256745324</v>
      </c>
      <c r="U1516" s="13">
        <v>21055.12256745324</v>
      </c>
      <c r="V1516" s="25">
        <v>21055.12256745324</v>
      </c>
      <c r="W1516" s="13"/>
      <c r="X1516" s="57"/>
      <c r="Y1516" s="13"/>
      <c r="Z1516" s="38">
        <v>21055.12256745324</v>
      </c>
      <c r="AA1516" s="38"/>
      <c r="AB1516" s="38"/>
      <c r="AC1516" s="38"/>
      <c r="AD1516" s="38"/>
      <c r="AE1516" s="38"/>
      <c r="AF1516" s="38"/>
      <c r="AG1516" s="38"/>
      <c r="AH1516" s="38"/>
      <c r="AI1516" s="38">
        <v>21055.12256745324</v>
      </c>
      <c r="AJ1516" s="38"/>
      <c r="AK1516" s="38"/>
      <c r="AL1516" s="38">
        <v>21055.12256745324</v>
      </c>
      <c r="AM1516" s="38">
        <v>21055.12256745324</v>
      </c>
      <c r="AN1516" s="38">
        <v>21055.12256745324</v>
      </c>
      <c r="AO1516" s="38">
        <v>21055.12256745324</v>
      </c>
      <c r="AP1516" s="38">
        <v>21055.12256745324</v>
      </c>
      <c r="AQ1516" s="38">
        <v>0</v>
      </c>
      <c r="AR1516" s="38">
        <v>0</v>
      </c>
      <c r="AS1516" s="38">
        <v>0</v>
      </c>
      <c r="AT1516" s="38">
        <v>0</v>
      </c>
      <c r="AU1516" s="38">
        <v>0</v>
      </c>
      <c r="AV1516" s="38">
        <v>0</v>
      </c>
      <c r="AW1516" s="38">
        <v>0</v>
      </c>
      <c r="AX1516" s="38">
        <v>0</v>
      </c>
      <c r="AY1516" s="38">
        <v>0</v>
      </c>
      <c r="AZ1516" s="38">
        <v>0</v>
      </c>
      <c r="BA1516" s="38">
        <v>0</v>
      </c>
      <c r="BB1516" s="38">
        <v>0</v>
      </c>
      <c r="BC1516" s="38">
        <v>0</v>
      </c>
      <c r="BD1516" s="38">
        <v>0</v>
      </c>
      <c r="BE1516" s="38">
        <v>0</v>
      </c>
      <c r="BF1516" s="38">
        <v>0</v>
      </c>
      <c r="BG1516" s="38">
        <v>0</v>
      </c>
      <c r="BH1516" s="38">
        <v>0</v>
      </c>
      <c r="BI1516" s="38">
        <v>0</v>
      </c>
      <c r="BJ1516" s="38">
        <v>0</v>
      </c>
      <c r="BK1516" s="38">
        <v>0</v>
      </c>
      <c r="BL1516" s="38">
        <v>0</v>
      </c>
      <c r="BM1516" s="38">
        <v>0</v>
      </c>
      <c r="BN1516" s="38">
        <v>0</v>
      </c>
      <c r="BO1516" s="38">
        <v>0</v>
      </c>
      <c r="BP1516" s="38"/>
      <c r="BQ1516" s="39"/>
      <c r="BR1516" s="39"/>
      <c r="BS1516" s="39"/>
      <c r="BT1516" s="39"/>
      <c r="BU1516" s="39"/>
      <c r="BV1516" s="39"/>
      <c r="BW1516" s="39"/>
      <c r="BX1516" s="39"/>
      <c r="BY1516" s="39"/>
      <c r="BZ1516" s="39"/>
      <c r="CA1516" s="39"/>
      <c r="CB1516" s="39"/>
      <c r="CF1516" s="18">
        <f t="shared" si="180"/>
        <v>168440.98053962595</v>
      </c>
      <c r="CG1516" s="18">
        <f t="shared" si="178"/>
        <v>-30826.206426883811</v>
      </c>
      <c r="CH1516" s="13">
        <f t="shared" si="179"/>
        <v>137614.77411274213</v>
      </c>
      <c r="CI1516" s="13">
        <f t="shared" si="181"/>
        <v>659933.74080000003</v>
      </c>
      <c r="CJ1516" s="13">
        <f t="shared" si="182"/>
        <v>797548.51491274219</v>
      </c>
      <c r="CK1516" s="13"/>
      <c r="CL1516" s="13">
        <f t="shared" si="183"/>
        <v>1031146.47</v>
      </c>
      <c r="CN1516" t="s">
        <v>326</v>
      </c>
      <c r="CO1516" t="s">
        <v>213</v>
      </c>
      <c r="CP1516" t="s">
        <v>509</v>
      </c>
      <c r="CQ1516" t="s">
        <v>46</v>
      </c>
      <c r="CR1516" s="18">
        <f t="shared" si="184"/>
        <v>797548.51491274219</v>
      </c>
    </row>
    <row r="1517" spans="1:96" x14ac:dyDescent="0.25">
      <c r="A1517" t="s">
        <v>1704</v>
      </c>
      <c r="B1517" s="11">
        <v>1332</v>
      </c>
      <c r="C1517" t="s">
        <v>853</v>
      </c>
      <c r="D1517" s="21" t="s">
        <v>815</v>
      </c>
      <c r="E1517" s="11" t="s">
        <v>1745</v>
      </c>
      <c r="F1517" s="11" t="s">
        <v>439</v>
      </c>
      <c r="G1517" s="13">
        <v>21055.12256745324</v>
      </c>
      <c r="H1517" s="13">
        <v>24423.942178245758</v>
      </c>
      <c r="I1517" s="14">
        <v>43</v>
      </c>
      <c r="J1517" s="15">
        <v>44037</v>
      </c>
      <c r="K1517" s="15">
        <v>45305.5</v>
      </c>
      <c r="L1517" s="13">
        <v>957451.64</v>
      </c>
      <c r="M1517" s="13">
        <v>612769.04960000003</v>
      </c>
      <c r="N1517" s="13">
        <v>28623.093573116192</v>
      </c>
      <c r="O1517" s="13"/>
      <c r="P1517" s="13">
        <v>21055.12256745324</v>
      </c>
      <c r="Q1517" s="13">
        <v>21055.12256745324</v>
      </c>
      <c r="R1517" s="13">
        <v>21055.12256745324</v>
      </c>
      <c r="S1517" s="13">
        <v>21055.12256745324</v>
      </c>
      <c r="T1517" s="13">
        <v>21055.12256745324</v>
      </c>
      <c r="U1517" s="13">
        <v>21055.12256745324</v>
      </c>
      <c r="V1517" s="25">
        <v>21055.12256745324</v>
      </c>
      <c r="W1517" s="13"/>
      <c r="X1517" s="57"/>
      <c r="Y1517" s="13"/>
      <c r="Z1517" s="38">
        <v>21055.12256745324</v>
      </c>
      <c r="AA1517" s="38"/>
      <c r="AB1517" s="38"/>
      <c r="AC1517" s="38"/>
      <c r="AD1517" s="38"/>
      <c r="AE1517" s="38"/>
      <c r="AF1517" s="38"/>
      <c r="AG1517" s="38"/>
      <c r="AH1517" s="38"/>
      <c r="AI1517" s="38">
        <v>21055.12256745324</v>
      </c>
      <c r="AJ1517" s="38"/>
      <c r="AK1517" s="38"/>
      <c r="AL1517" s="38">
        <v>21055.12256745324</v>
      </c>
      <c r="AM1517" s="38">
        <v>21055.12256745324</v>
      </c>
      <c r="AN1517" s="38">
        <v>21055.12256745324</v>
      </c>
      <c r="AO1517" s="38">
        <v>21055.12256745324</v>
      </c>
      <c r="AP1517" s="38">
        <v>21055.12256745324</v>
      </c>
      <c r="AQ1517" s="38">
        <v>0</v>
      </c>
      <c r="AR1517" s="38">
        <v>0</v>
      </c>
      <c r="AS1517" s="38">
        <v>0</v>
      </c>
      <c r="AT1517" s="38">
        <v>0</v>
      </c>
      <c r="AU1517" s="38">
        <v>0</v>
      </c>
      <c r="AV1517" s="38">
        <v>0</v>
      </c>
      <c r="AW1517" s="38">
        <v>0</v>
      </c>
      <c r="AX1517" s="38">
        <v>0</v>
      </c>
      <c r="AY1517" s="38">
        <v>0</v>
      </c>
      <c r="AZ1517" s="38">
        <v>0</v>
      </c>
      <c r="BA1517" s="38">
        <v>0</v>
      </c>
      <c r="BB1517" s="38">
        <v>0</v>
      </c>
      <c r="BC1517" s="38">
        <v>0</v>
      </c>
      <c r="BD1517" s="38">
        <v>0</v>
      </c>
      <c r="BE1517" s="38">
        <v>0</v>
      </c>
      <c r="BF1517" s="38">
        <v>0</v>
      </c>
      <c r="BG1517" s="38">
        <v>0</v>
      </c>
      <c r="BH1517" s="38">
        <v>0</v>
      </c>
      <c r="BI1517" s="38">
        <v>0</v>
      </c>
      <c r="BJ1517" s="38">
        <v>0</v>
      </c>
      <c r="BK1517" s="38">
        <v>0</v>
      </c>
      <c r="BL1517" s="38">
        <v>0</v>
      </c>
      <c r="BM1517" s="38">
        <v>0</v>
      </c>
      <c r="BN1517" s="38">
        <v>0</v>
      </c>
      <c r="BO1517" s="38">
        <v>0</v>
      </c>
      <c r="BP1517" s="38"/>
      <c r="BQ1517" s="39"/>
      <c r="BR1517" s="39"/>
      <c r="BS1517" s="39"/>
      <c r="BT1517" s="39"/>
      <c r="BU1517" s="39"/>
      <c r="BV1517" s="39"/>
      <c r="BW1517" s="39"/>
      <c r="BX1517" s="39"/>
      <c r="BY1517" s="39"/>
      <c r="BZ1517" s="39"/>
      <c r="CA1517" s="39"/>
      <c r="CB1517" s="39"/>
      <c r="CF1517" s="18">
        <f t="shared" si="180"/>
        <v>168440.98053962595</v>
      </c>
      <c r="CG1517" s="18">
        <f t="shared" si="178"/>
        <v>-28623.093573116192</v>
      </c>
      <c r="CH1517" s="13">
        <f t="shared" si="179"/>
        <v>139817.88696650974</v>
      </c>
      <c r="CI1517" s="13">
        <f t="shared" si="181"/>
        <v>612769.04960000003</v>
      </c>
      <c r="CJ1517" s="13">
        <f t="shared" si="182"/>
        <v>752586.93656650977</v>
      </c>
      <c r="CK1517" s="13"/>
      <c r="CL1517" s="13">
        <f t="shared" si="183"/>
        <v>957451.64</v>
      </c>
      <c r="CN1517" t="s">
        <v>326</v>
      </c>
      <c r="CO1517" t="s">
        <v>213</v>
      </c>
      <c r="CP1517" t="s">
        <v>509</v>
      </c>
      <c r="CQ1517" t="s">
        <v>46</v>
      </c>
      <c r="CR1517" s="18">
        <f t="shared" si="184"/>
        <v>752586.93656650977</v>
      </c>
    </row>
    <row r="1518" spans="1:96" x14ac:dyDescent="0.25">
      <c r="A1518" t="s">
        <v>1704</v>
      </c>
      <c r="B1518" s="11">
        <v>1332</v>
      </c>
      <c r="C1518" t="s">
        <v>855</v>
      </c>
      <c r="D1518" s="21" t="s">
        <v>815</v>
      </c>
      <c r="E1518" s="11" t="s">
        <v>1746</v>
      </c>
      <c r="F1518" s="11" t="s">
        <v>439</v>
      </c>
      <c r="G1518" s="13">
        <v>22086.93824502618</v>
      </c>
      <c r="H1518" s="13">
        <v>25620.848364230365</v>
      </c>
      <c r="I1518" s="14">
        <v>42</v>
      </c>
      <c r="J1518" s="15">
        <v>44037</v>
      </c>
      <c r="K1518" s="15">
        <v>45276</v>
      </c>
      <c r="L1518" s="13">
        <v>1011255.94</v>
      </c>
      <c r="M1518" s="13">
        <v>606753.5639999999</v>
      </c>
      <c r="N1518" s="13">
        <v>30775.56</v>
      </c>
      <c r="O1518" s="13"/>
      <c r="P1518" s="13">
        <v>22086.93824502618</v>
      </c>
      <c r="Q1518" s="13">
        <v>22086.93824502618</v>
      </c>
      <c r="R1518" s="13">
        <v>22086.93824502618</v>
      </c>
      <c r="S1518" s="13">
        <v>22086.93824502618</v>
      </c>
      <c r="T1518" s="13">
        <v>22086.93824502618</v>
      </c>
      <c r="U1518" s="13">
        <v>22086.93824502618</v>
      </c>
      <c r="V1518" s="25">
        <v>22086.93824502618</v>
      </c>
      <c r="W1518" s="13"/>
      <c r="X1518" s="57"/>
      <c r="Y1518" s="13"/>
      <c r="Z1518" s="38">
        <v>22086.93824502618</v>
      </c>
      <c r="AA1518" s="38"/>
      <c r="AB1518" s="38"/>
      <c r="AC1518" s="38"/>
      <c r="AD1518" s="38"/>
      <c r="AE1518" s="38"/>
      <c r="AF1518" s="38"/>
      <c r="AG1518" s="38"/>
      <c r="AH1518" s="38"/>
      <c r="AI1518" s="38">
        <v>22086.93824502618</v>
      </c>
      <c r="AJ1518" s="38"/>
      <c r="AK1518" s="38"/>
      <c r="AL1518" s="38">
        <v>22086.93824502618</v>
      </c>
      <c r="AM1518" s="38">
        <v>22086.93824502618</v>
      </c>
      <c r="AN1518" s="38">
        <v>22086.93824502618</v>
      </c>
      <c r="AO1518" s="38">
        <v>22086.93824502618</v>
      </c>
      <c r="AP1518" s="38">
        <v>0</v>
      </c>
      <c r="AQ1518" s="38">
        <v>0</v>
      </c>
      <c r="AR1518" s="38">
        <v>0</v>
      </c>
      <c r="AS1518" s="38">
        <v>0</v>
      </c>
      <c r="AT1518" s="38">
        <v>0</v>
      </c>
      <c r="AU1518" s="38">
        <v>0</v>
      </c>
      <c r="AV1518" s="38">
        <v>0</v>
      </c>
      <c r="AW1518" s="38">
        <v>0</v>
      </c>
      <c r="AX1518" s="38">
        <v>0</v>
      </c>
      <c r="AY1518" s="38">
        <v>0</v>
      </c>
      <c r="AZ1518" s="38">
        <v>0</v>
      </c>
      <c r="BA1518" s="38">
        <v>0</v>
      </c>
      <c r="BB1518" s="38">
        <v>0</v>
      </c>
      <c r="BC1518" s="38">
        <v>0</v>
      </c>
      <c r="BD1518" s="38">
        <v>0</v>
      </c>
      <c r="BE1518" s="38">
        <v>0</v>
      </c>
      <c r="BF1518" s="38">
        <v>0</v>
      </c>
      <c r="BG1518" s="38">
        <v>0</v>
      </c>
      <c r="BH1518" s="38">
        <v>0</v>
      </c>
      <c r="BI1518" s="38">
        <v>0</v>
      </c>
      <c r="BJ1518" s="38">
        <v>0</v>
      </c>
      <c r="BK1518" s="38">
        <v>0</v>
      </c>
      <c r="BL1518" s="38">
        <v>0</v>
      </c>
      <c r="BM1518" s="38">
        <v>0</v>
      </c>
      <c r="BN1518" s="38">
        <v>0</v>
      </c>
      <c r="BO1518" s="38">
        <v>0</v>
      </c>
      <c r="BP1518" s="38"/>
      <c r="BQ1518" s="39"/>
      <c r="BR1518" s="39"/>
      <c r="BS1518" s="39"/>
      <c r="BT1518" s="39"/>
      <c r="BU1518" s="39"/>
      <c r="BV1518" s="39"/>
      <c r="BW1518" s="39"/>
      <c r="BX1518" s="39"/>
      <c r="BY1518" s="39"/>
      <c r="BZ1518" s="39"/>
      <c r="CA1518" s="39"/>
      <c r="CB1518" s="39"/>
      <c r="CF1518" s="18">
        <f t="shared" si="180"/>
        <v>154608.56771518328</v>
      </c>
      <c r="CG1518" s="18">
        <f t="shared" si="178"/>
        <v>-30775.56</v>
      </c>
      <c r="CH1518" s="13">
        <f t="shared" si="179"/>
        <v>123833.00771518328</v>
      </c>
      <c r="CI1518" s="13">
        <f t="shared" si="181"/>
        <v>606753.5639999999</v>
      </c>
      <c r="CJ1518" s="13">
        <f t="shared" si="182"/>
        <v>730586.57171518321</v>
      </c>
      <c r="CK1518" s="13"/>
      <c r="CL1518" s="13">
        <f t="shared" si="183"/>
        <v>1011255.94</v>
      </c>
      <c r="CN1518" t="s">
        <v>326</v>
      </c>
      <c r="CO1518" t="s">
        <v>213</v>
      </c>
      <c r="CP1518" t="s">
        <v>509</v>
      </c>
      <c r="CQ1518" t="s">
        <v>46</v>
      </c>
      <c r="CR1518" s="18">
        <f t="shared" si="184"/>
        <v>730586.57171518321</v>
      </c>
    </row>
    <row r="1519" spans="1:96" x14ac:dyDescent="0.25">
      <c r="A1519" t="s">
        <v>1704</v>
      </c>
      <c r="B1519" s="11">
        <v>1332</v>
      </c>
      <c r="C1519" t="s">
        <v>926</v>
      </c>
      <c r="D1519" s="21" t="s">
        <v>815</v>
      </c>
      <c r="E1519" s="11" t="s">
        <v>1747</v>
      </c>
      <c r="F1519" s="11" t="s">
        <v>439</v>
      </c>
      <c r="G1519" s="13">
        <v>23148.842875105711</v>
      </c>
      <c r="H1519" s="13">
        <v>26852.657735122622</v>
      </c>
      <c r="I1519" s="14">
        <v>42</v>
      </c>
      <c r="J1519" s="15">
        <v>44037</v>
      </c>
      <c r="K1519" s="15">
        <v>45276</v>
      </c>
      <c r="L1519" s="13">
        <v>956963.27</v>
      </c>
      <c r="M1519" s="13">
        <v>631595.75820000004</v>
      </c>
      <c r="N1519" s="13">
        <v>30007.092857142856</v>
      </c>
      <c r="O1519" s="13"/>
      <c r="P1519" s="13">
        <v>23148.842875105711</v>
      </c>
      <c r="Q1519" s="13">
        <v>23148.842875105711</v>
      </c>
      <c r="R1519" s="13">
        <v>23148.842875105711</v>
      </c>
      <c r="S1519" s="13">
        <v>23148.842875105711</v>
      </c>
      <c r="T1519" s="13">
        <v>23148.842875105711</v>
      </c>
      <c r="U1519" s="13">
        <v>23148.842875105711</v>
      </c>
      <c r="V1519" s="25">
        <v>23148.842875105711</v>
      </c>
      <c r="W1519" s="13"/>
      <c r="X1519" s="57"/>
      <c r="Y1519" s="13"/>
      <c r="Z1519" s="38">
        <v>23148.842875105711</v>
      </c>
      <c r="AA1519" s="38"/>
      <c r="AB1519" s="38"/>
      <c r="AC1519" s="38"/>
      <c r="AD1519" s="38"/>
      <c r="AE1519" s="38"/>
      <c r="AF1519" s="38"/>
      <c r="AG1519" s="38"/>
      <c r="AH1519" s="38"/>
      <c r="AI1519" s="38">
        <v>23148.842875105711</v>
      </c>
      <c r="AJ1519" s="38"/>
      <c r="AK1519" s="38"/>
      <c r="AL1519" s="38">
        <v>23148.842875105711</v>
      </c>
      <c r="AM1519" s="38">
        <v>23148.842875105711</v>
      </c>
      <c r="AN1519" s="38">
        <v>23148.842875105711</v>
      </c>
      <c r="AO1519" s="38">
        <v>23148.842875105711</v>
      </c>
      <c r="AP1519" s="38">
        <v>0</v>
      </c>
      <c r="AQ1519" s="38">
        <v>0</v>
      </c>
      <c r="AR1519" s="38">
        <v>0</v>
      </c>
      <c r="AS1519" s="38">
        <v>0</v>
      </c>
      <c r="AT1519" s="38">
        <v>0</v>
      </c>
      <c r="AU1519" s="38">
        <v>0</v>
      </c>
      <c r="AV1519" s="38">
        <v>0</v>
      </c>
      <c r="AW1519" s="38">
        <v>0</v>
      </c>
      <c r="AX1519" s="38">
        <v>0</v>
      </c>
      <c r="AY1519" s="38">
        <v>0</v>
      </c>
      <c r="AZ1519" s="38">
        <v>0</v>
      </c>
      <c r="BA1519" s="38">
        <v>0</v>
      </c>
      <c r="BB1519" s="38">
        <v>0</v>
      </c>
      <c r="BC1519" s="38">
        <v>0</v>
      </c>
      <c r="BD1519" s="38">
        <v>0</v>
      </c>
      <c r="BE1519" s="38">
        <v>0</v>
      </c>
      <c r="BF1519" s="38">
        <v>0</v>
      </c>
      <c r="BG1519" s="38">
        <v>0</v>
      </c>
      <c r="BH1519" s="38">
        <v>0</v>
      </c>
      <c r="BI1519" s="38">
        <v>0</v>
      </c>
      <c r="BJ1519" s="38">
        <v>0</v>
      </c>
      <c r="BK1519" s="38">
        <v>0</v>
      </c>
      <c r="BL1519" s="38">
        <v>0</v>
      </c>
      <c r="BM1519" s="38">
        <v>0</v>
      </c>
      <c r="BN1519" s="38">
        <v>0</v>
      </c>
      <c r="BO1519" s="38">
        <v>0</v>
      </c>
      <c r="BP1519" s="38"/>
      <c r="BQ1519" s="39"/>
      <c r="BR1519" s="39"/>
      <c r="BS1519" s="39"/>
      <c r="BT1519" s="39"/>
      <c r="BU1519" s="39"/>
      <c r="BV1519" s="39"/>
      <c r="BW1519" s="39"/>
      <c r="BX1519" s="39"/>
      <c r="BY1519" s="39"/>
      <c r="BZ1519" s="39"/>
      <c r="CA1519" s="39"/>
      <c r="CB1519" s="39"/>
      <c r="CF1519" s="18">
        <f t="shared" si="180"/>
        <v>162041.90012573998</v>
      </c>
      <c r="CG1519" s="18">
        <f t="shared" si="178"/>
        <v>-30007.092857142856</v>
      </c>
      <c r="CH1519" s="13">
        <f t="shared" si="179"/>
        <v>132034.80726859713</v>
      </c>
      <c r="CI1519" s="13">
        <f t="shared" si="181"/>
        <v>631595.75820000004</v>
      </c>
      <c r="CJ1519" s="13">
        <f t="shared" si="182"/>
        <v>763630.56546859723</v>
      </c>
      <c r="CK1519" s="13"/>
      <c r="CL1519" s="13">
        <f t="shared" si="183"/>
        <v>956963.27</v>
      </c>
      <c r="CN1519" t="s">
        <v>326</v>
      </c>
      <c r="CO1519" t="s">
        <v>213</v>
      </c>
      <c r="CP1519" t="s">
        <v>509</v>
      </c>
      <c r="CQ1519" t="s">
        <v>46</v>
      </c>
      <c r="CR1519" s="18">
        <f t="shared" si="184"/>
        <v>763630.56546859723</v>
      </c>
    </row>
    <row r="1520" spans="1:96" x14ac:dyDescent="0.25">
      <c r="A1520" t="s">
        <v>1704</v>
      </c>
      <c r="B1520" s="11">
        <v>1332</v>
      </c>
      <c r="C1520" t="s">
        <v>840</v>
      </c>
      <c r="D1520" s="21" t="s">
        <v>815</v>
      </c>
      <c r="E1520" s="11" t="s">
        <v>1748</v>
      </c>
      <c r="F1520" s="11" t="s">
        <v>439</v>
      </c>
      <c r="G1520" s="13">
        <v>28518.91159978466</v>
      </c>
      <c r="H1520" s="13">
        <v>33081.937455750201</v>
      </c>
      <c r="I1520" s="14">
        <v>64</v>
      </c>
      <c r="J1520" s="15">
        <v>44037</v>
      </c>
      <c r="K1520" s="15">
        <v>45925</v>
      </c>
      <c r="L1520" s="13">
        <v>1529033</v>
      </c>
      <c r="M1520" s="13">
        <v>642193.86</v>
      </c>
      <c r="N1520" s="13">
        <v>0</v>
      </c>
      <c r="O1520" s="13"/>
      <c r="P1520" s="13">
        <v>28518.91159978466</v>
      </c>
      <c r="Q1520" s="13">
        <v>28518.91159978466</v>
      </c>
      <c r="R1520" s="13">
        <v>28518.91159978466</v>
      </c>
      <c r="S1520" s="13">
        <v>28518.91159978466</v>
      </c>
      <c r="T1520" s="13">
        <v>28518.91159978466</v>
      </c>
      <c r="U1520" s="13">
        <v>28518.91159978466</v>
      </c>
      <c r="V1520" s="25">
        <v>28518.91159978466</v>
      </c>
      <c r="W1520" s="13"/>
      <c r="X1520" s="57"/>
      <c r="Y1520" s="13"/>
      <c r="Z1520" s="38">
        <v>28518.91159978466</v>
      </c>
      <c r="AA1520" s="38"/>
      <c r="AB1520" s="38"/>
      <c r="AC1520" s="38"/>
      <c r="AD1520" s="38"/>
      <c r="AE1520" s="38"/>
      <c r="AF1520" s="38"/>
      <c r="AG1520" s="38"/>
      <c r="AH1520" s="38"/>
      <c r="AI1520" s="38">
        <v>28518.91159978466</v>
      </c>
      <c r="AJ1520" s="38"/>
      <c r="AK1520" s="38"/>
      <c r="AL1520" s="38">
        <v>28518.91159978466</v>
      </c>
      <c r="AM1520" s="38">
        <v>28518.91159978466</v>
      </c>
      <c r="AN1520" s="38">
        <v>28518.91159978466</v>
      </c>
      <c r="AO1520" s="38">
        <v>28518.91159978466</v>
      </c>
      <c r="AP1520" s="38">
        <v>28518.91159978466</v>
      </c>
      <c r="AQ1520" s="38">
        <v>28518.91159978466</v>
      </c>
      <c r="AR1520" s="38">
        <v>28518.91159978466</v>
      </c>
      <c r="AS1520" s="38">
        <v>28518.91159978466</v>
      </c>
      <c r="AT1520" s="38">
        <v>28518.91159978466</v>
      </c>
      <c r="AU1520" s="38">
        <v>28518.91159978466</v>
      </c>
      <c r="AV1520" s="38">
        <v>28518.91159978466</v>
      </c>
      <c r="AW1520" s="38">
        <v>28518.91159978466</v>
      </c>
      <c r="AX1520" s="38">
        <v>28518.91159978466</v>
      </c>
      <c r="AY1520" s="38">
        <v>28518.91159978466</v>
      </c>
      <c r="AZ1520" s="38">
        <v>28518.91159978466</v>
      </c>
      <c r="BA1520" s="38">
        <v>28518.91159978466</v>
      </c>
      <c r="BB1520" s="38">
        <v>28518.91159978466</v>
      </c>
      <c r="BC1520" s="38">
        <v>28518.91159978466</v>
      </c>
      <c r="BD1520" s="38">
        <v>28518.91159978466</v>
      </c>
      <c r="BE1520" s="38">
        <v>28518.91159978466</v>
      </c>
      <c r="BF1520" s="38">
        <v>28518.91159978466</v>
      </c>
      <c r="BG1520" s="38">
        <v>28518.91159978466</v>
      </c>
      <c r="BH1520" s="38">
        <v>28518.91159978466</v>
      </c>
      <c r="BI1520" s="38">
        <v>28518.91159978466</v>
      </c>
      <c r="BJ1520" s="38">
        <v>28518.91159978466</v>
      </c>
      <c r="BK1520" s="38">
        <v>28518.91159978466</v>
      </c>
      <c r="BL1520" s="38">
        <v>0</v>
      </c>
      <c r="BM1520" s="38">
        <v>0</v>
      </c>
      <c r="BN1520" s="38">
        <v>0</v>
      </c>
      <c r="BO1520" s="38">
        <v>0</v>
      </c>
      <c r="BP1520" s="38"/>
      <c r="BQ1520" s="39"/>
      <c r="BR1520" s="39"/>
      <c r="BS1520" s="39"/>
      <c r="BT1520" s="39"/>
      <c r="BU1520" s="39"/>
      <c r="BV1520" s="39"/>
      <c r="BW1520" s="39"/>
      <c r="BX1520" s="39"/>
      <c r="BY1520" s="39"/>
      <c r="BZ1520" s="39"/>
      <c r="CA1520" s="39"/>
      <c r="CB1520" s="39"/>
      <c r="CF1520" s="18">
        <f t="shared" si="180"/>
        <v>827048.43639375491</v>
      </c>
      <c r="CG1520" s="18">
        <f t="shared" si="178"/>
        <v>0</v>
      </c>
      <c r="CH1520" s="13">
        <f t="shared" si="179"/>
        <v>827048.43639375491</v>
      </c>
      <c r="CI1520" s="13">
        <f t="shared" si="181"/>
        <v>642193.86</v>
      </c>
      <c r="CJ1520" s="13">
        <f t="shared" si="182"/>
        <v>1469242.2963937549</v>
      </c>
      <c r="CK1520" s="13"/>
      <c r="CL1520" s="13">
        <f t="shared" si="183"/>
        <v>1529033</v>
      </c>
      <c r="CN1520" t="s">
        <v>326</v>
      </c>
      <c r="CO1520" t="s">
        <v>213</v>
      </c>
      <c r="CP1520" t="s">
        <v>509</v>
      </c>
      <c r="CQ1520" t="s">
        <v>46</v>
      </c>
      <c r="CR1520" s="18">
        <f t="shared" si="184"/>
        <v>1469242.2963937549</v>
      </c>
    </row>
    <row r="1521" spans="1:96" x14ac:dyDescent="0.25">
      <c r="A1521" t="s">
        <v>1704</v>
      </c>
      <c r="B1521" s="11" t="s">
        <v>1749</v>
      </c>
      <c r="C1521" t="s">
        <v>1750</v>
      </c>
      <c r="D1521" s="21" t="s">
        <v>473</v>
      </c>
      <c r="E1521" s="11" t="s">
        <v>1751</v>
      </c>
      <c r="F1521" s="11" t="s">
        <v>439</v>
      </c>
      <c r="G1521" s="13">
        <v>18650.84</v>
      </c>
      <c r="H1521" s="13">
        <v>21634.974399999999</v>
      </c>
      <c r="I1521" s="14"/>
      <c r="J1521" s="16"/>
      <c r="K1521" s="16"/>
      <c r="L1521" s="13"/>
      <c r="M1521" s="13"/>
      <c r="N1521" s="13"/>
      <c r="O1521" s="13"/>
      <c r="P1521" s="13">
        <v>18650.84</v>
      </c>
      <c r="Q1521" s="13">
        <v>18650.84</v>
      </c>
      <c r="R1521" s="13">
        <v>18650.84</v>
      </c>
      <c r="S1521" s="13">
        <v>18650.84</v>
      </c>
      <c r="T1521" s="13">
        <v>18650.84</v>
      </c>
      <c r="U1521" s="13">
        <v>18650.84</v>
      </c>
      <c r="V1521" s="25">
        <v>18650.84</v>
      </c>
      <c r="W1521" s="13"/>
      <c r="X1521" s="13"/>
      <c r="Y1521" s="13"/>
      <c r="Z1521" s="38">
        <v>18650.84</v>
      </c>
      <c r="AA1521" s="38"/>
      <c r="AB1521" s="38"/>
      <c r="AC1521" s="38"/>
      <c r="AD1521" s="38">
        <v>18650.84</v>
      </c>
      <c r="AE1521" s="38">
        <v>18650.84</v>
      </c>
      <c r="AF1521" s="38">
        <v>18650.84</v>
      </c>
      <c r="AG1521" s="38">
        <v>18650.84</v>
      </c>
      <c r="AH1521" s="38">
        <v>18650.84</v>
      </c>
      <c r="AI1521" s="38">
        <v>18650.84</v>
      </c>
      <c r="AJ1521" s="38"/>
      <c r="AK1521" s="38"/>
      <c r="AL1521" s="38">
        <v>18650.84</v>
      </c>
      <c r="AM1521" s="38">
        <v>18650.84</v>
      </c>
      <c r="AN1521" s="38">
        <v>18650.84</v>
      </c>
      <c r="AO1521" s="38">
        <v>18650.84</v>
      </c>
      <c r="AP1521" s="38">
        <v>18650.84</v>
      </c>
      <c r="AQ1521" s="38">
        <v>18650.84</v>
      </c>
      <c r="AR1521" s="38">
        <v>18650.84</v>
      </c>
      <c r="AS1521" s="38">
        <v>18650.84</v>
      </c>
      <c r="AT1521" s="38">
        <v>18650.84</v>
      </c>
      <c r="AU1521" s="38">
        <v>18650.84</v>
      </c>
      <c r="AV1521" s="38">
        <v>18650.84</v>
      </c>
      <c r="AW1521" s="38">
        <v>18650.84</v>
      </c>
      <c r="AX1521" s="38">
        <v>18650.84</v>
      </c>
      <c r="AY1521" s="38">
        <v>18650.84</v>
      </c>
      <c r="AZ1521" s="38">
        <v>18650.84</v>
      </c>
      <c r="BA1521" s="38">
        <v>18650.84</v>
      </c>
      <c r="BB1521" s="38">
        <v>18650.84</v>
      </c>
      <c r="BC1521" s="38">
        <v>18650.84</v>
      </c>
      <c r="BD1521" s="38">
        <v>18650.84</v>
      </c>
      <c r="BE1521" s="38"/>
      <c r="BF1521" s="38"/>
      <c r="BG1521" s="38"/>
      <c r="BH1521" s="38"/>
      <c r="BI1521" s="38"/>
      <c r="BJ1521" s="38"/>
      <c r="BK1521" s="38"/>
      <c r="BL1521" s="38"/>
      <c r="BM1521" s="38"/>
      <c r="BN1521" s="38"/>
      <c r="BO1521" s="38"/>
      <c r="BP1521" s="38"/>
      <c r="BQ1521" s="39"/>
      <c r="BR1521" s="39"/>
      <c r="BS1521" s="39"/>
      <c r="BT1521" s="39"/>
      <c r="BU1521" s="39"/>
      <c r="BV1521" s="39"/>
      <c r="BW1521" s="39"/>
      <c r="BX1521" s="39"/>
      <c r="BY1521" s="39"/>
      <c r="BZ1521" s="39"/>
      <c r="CA1521" s="39"/>
      <c r="CB1521" s="39"/>
      <c r="CF1521" s="18">
        <f t="shared" si="180"/>
        <v>503572.68000000028</v>
      </c>
      <c r="CG1521" s="18">
        <f t="shared" si="178"/>
        <v>0</v>
      </c>
      <c r="CH1521" s="13">
        <f t="shared" si="179"/>
        <v>503572.68000000028</v>
      </c>
      <c r="CI1521" s="13">
        <f t="shared" si="181"/>
        <v>0</v>
      </c>
      <c r="CJ1521" s="13">
        <f t="shared" si="182"/>
        <v>503572.68000000028</v>
      </c>
      <c r="CK1521" s="13"/>
      <c r="CL1521" s="13">
        <f t="shared" si="183"/>
        <v>0</v>
      </c>
      <c r="CN1521" t="s">
        <v>220</v>
      </c>
      <c r="CO1521" t="s">
        <v>213</v>
      </c>
      <c r="CP1521" t="s">
        <v>45</v>
      </c>
      <c r="CQ1521" t="s">
        <v>218</v>
      </c>
      <c r="CR1521" s="18">
        <f t="shared" si="184"/>
        <v>503572.68000000028</v>
      </c>
    </row>
    <row r="1522" spans="1:96" x14ac:dyDescent="0.25">
      <c r="A1522" t="s">
        <v>1704</v>
      </c>
      <c r="B1522" s="11" t="s">
        <v>1749</v>
      </c>
      <c r="C1522" t="s">
        <v>1752</v>
      </c>
      <c r="D1522" s="21" t="s">
        <v>473</v>
      </c>
      <c r="E1522" s="11" t="s">
        <v>1753</v>
      </c>
      <c r="F1522" s="11" t="s">
        <v>439</v>
      </c>
      <c r="G1522" s="13">
        <v>15017.04</v>
      </c>
      <c r="H1522" s="13">
        <v>17419.7664</v>
      </c>
      <c r="I1522" s="14">
        <v>72</v>
      </c>
      <c r="J1522" s="15">
        <v>43576</v>
      </c>
      <c r="K1522" s="15">
        <v>45664</v>
      </c>
      <c r="L1522" s="13">
        <v>1097261.1200000001</v>
      </c>
      <c r="M1522" s="13">
        <v>332718.38</v>
      </c>
      <c r="N1522" s="13">
        <v>15017</v>
      </c>
      <c r="O1522" s="13"/>
      <c r="P1522" s="13">
        <v>15017.04</v>
      </c>
      <c r="Q1522" s="13">
        <v>15017.04</v>
      </c>
      <c r="R1522" s="13">
        <v>15017.04</v>
      </c>
      <c r="S1522" s="13">
        <v>15017.04</v>
      </c>
      <c r="T1522" s="13">
        <v>15017.04</v>
      </c>
      <c r="U1522" s="13">
        <v>15017.04</v>
      </c>
      <c r="V1522" s="25">
        <v>15017.04</v>
      </c>
      <c r="W1522" s="13"/>
      <c r="X1522" s="13"/>
      <c r="Y1522" s="13"/>
      <c r="Z1522" s="38">
        <v>15017.04</v>
      </c>
      <c r="AA1522" s="38"/>
      <c r="AB1522" s="38"/>
      <c r="AC1522" s="38"/>
      <c r="AD1522" s="38">
        <v>15017.04</v>
      </c>
      <c r="AE1522" s="38">
        <v>15017.04</v>
      </c>
      <c r="AF1522" s="38">
        <v>15017.04</v>
      </c>
      <c r="AG1522" s="38">
        <v>15017.04</v>
      </c>
      <c r="AH1522" s="38">
        <v>15017.04</v>
      </c>
      <c r="AI1522" s="38">
        <v>15017.04</v>
      </c>
      <c r="AJ1522" s="38"/>
      <c r="AK1522" s="38"/>
      <c r="AL1522" s="38">
        <v>15017.04</v>
      </c>
      <c r="AM1522" s="38">
        <v>15017.04</v>
      </c>
      <c r="AN1522" s="38">
        <v>15017.04</v>
      </c>
      <c r="AO1522" s="38">
        <v>15017.04</v>
      </c>
      <c r="AP1522" s="38">
        <v>15017.04</v>
      </c>
      <c r="AQ1522" s="38">
        <v>15017.04</v>
      </c>
      <c r="AR1522" s="38">
        <v>15017.04</v>
      </c>
      <c r="AS1522" s="38">
        <v>15017.04</v>
      </c>
      <c r="AT1522" s="38">
        <v>15017.04</v>
      </c>
      <c r="AU1522" s="38">
        <v>15017.04</v>
      </c>
      <c r="AV1522" s="38">
        <v>15017.04</v>
      </c>
      <c r="AW1522" s="38">
        <v>15017.04</v>
      </c>
      <c r="AX1522" s="38">
        <v>15017.04</v>
      </c>
      <c r="AY1522" s="38">
        <v>15017.04</v>
      </c>
      <c r="AZ1522" s="38">
        <v>15017.04</v>
      </c>
      <c r="BA1522" s="38">
        <v>15017.04</v>
      </c>
      <c r="BB1522" s="38">
        <v>15017.04</v>
      </c>
      <c r="BC1522" s="38"/>
      <c r="BD1522" s="38">
        <v>0</v>
      </c>
      <c r="BE1522" s="38"/>
      <c r="BF1522" s="38"/>
      <c r="BG1522" s="38"/>
      <c r="BH1522" s="38"/>
      <c r="BI1522" s="38"/>
      <c r="BJ1522" s="38"/>
      <c r="BK1522" s="38"/>
      <c r="BL1522" s="38"/>
      <c r="BM1522" s="38"/>
      <c r="BN1522" s="38"/>
      <c r="BO1522" s="38"/>
      <c r="BP1522" s="38"/>
      <c r="BQ1522" s="39"/>
      <c r="BR1522" s="39"/>
      <c r="BS1522" s="39"/>
      <c r="BT1522" s="39"/>
      <c r="BU1522" s="39"/>
      <c r="BV1522" s="39"/>
      <c r="BW1522" s="39"/>
      <c r="BX1522" s="39"/>
      <c r="BY1522" s="39"/>
      <c r="BZ1522" s="39"/>
      <c r="CA1522" s="39"/>
      <c r="CB1522" s="39"/>
      <c r="CF1522" s="18">
        <f t="shared" si="180"/>
        <v>375425.99999999994</v>
      </c>
      <c r="CG1522" s="18">
        <f t="shared" si="178"/>
        <v>-15017</v>
      </c>
      <c r="CH1522" s="13">
        <f t="shared" si="179"/>
        <v>360408.99999999994</v>
      </c>
      <c r="CI1522" s="13">
        <f t="shared" si="181"/>
        <v>332718.38</v>
      </c>
      <c r="CJ1522" s="13">
        <f t="shared" si="182"/>
        <v>693127.37999999989</v>
      </c>
      <c r="CK1522" s="13"/>
      <c r="CL1522" s="13">
        <f t="shared" si="183"/>
        <v>1097261.1200000001</v>
      </c>
      <c r="CN1522" t="s">
        <v>220</v>
      </c>
      <c r="CO1522" t="s">
        <v>213</v>
      </c>
      <c r="CP1522" t="s">
        <v>45</v>
      </c>
      <c r="CQ1522" t="s">
        <v>218</v>
      </c>
      <c r="CR1522" s="18">
        <f t="shared" si="184"/>
        <v>693127.37999999989</v>
      </c>
    </row>
    <row r="1523" spans="1:96" x14ac:dyDescent="0.25">
      <c r="A1523" t="s">
        <v>1754</v>
      </c>
      <c r="B1523" s="11" t="s">
        <v>1755</v>
      </c>
      <c r="D1523" s="21" t="s">
        <v>932</v>
      </c>
      <c r="E1523" s="11" t="s">
        <v>1756</v>
      </c>
      <c r="F1523" s="11" t="s">
        <v>439</v>
      </c>
      <c r="G1523" s="13">
        <v>34332</v>
      </c>
      <c r="H1523" s="13">
        <v>39825.119999999995</v>
      </c>
      <c r="I1523" s="14">
        <v>72</v>
      </c>
      <c r="J1523" s="15">
        <v>43709</v>
      </c>
      <c r="K1523" s="15">
        <v>45870</v>
      </c>
      <c r="L1523" s="13">
        <v>2122200.4900000002</v>
      </c>
      <c r="M1523" s="13">
        <v>912546.21070000005</v>
      </c>
      <c r="N1523" s="16">
        <v>0</v>
      </c>
      <c r="O1523" s="13"/>
      <c r="P1523" s="13">
        <v>34332</v>
      </c>
      <c r="Q1523" s="13">
        <v>34332</v>
      </c>
      <c r="R1523" s="13">
        <v>34332</v>
      </c>
      <c r="S1523" s="13">
        <v>34332</v>
      </c>
      <c r="T1523" s="13">
        <v>34332</v>
      </c>
      <c r="U1523" s="13">
        <v>34332</v>
      </c>
      <c r="V1523" s="25">
        <v>34332</v>
      </c>
      <c r="W1523" s="13"/>
      <c r="X1523" s="13"/>
      <c r="Y1523" s="13"/>
      <c r="Z1523" s="38">
        <v>34332</v>
      </c>
      <c r="AA1523" s="38"/>
      <c r="AB1523" s="38"/>
      <c r="AC1523" s="38"/>
      <c r="AD1523" s="38"/>
      <c r="AE1523" s="38"/>
      <c r="AF1523" s="38"/>
      <c r="AG1523" s="38"/>
      <c r="AH1523" s="38"/>
      <c r="AI1523" s="38">
        <v>34332</v>
      </c>
      <c r="AJ1523" s="38"/>
      <c r="AK1523" s="38"/>
      <c r="AL1523" s="38">
        <v>34332</v>
      </c>
      <c r="AM1523" s="38">
        <v>34332</v>
      </c>
      <c r="AN1523" s="38">
        <v>34332</v>
      </c>
      <c r="AO1523" s="38">
        <v>34332</v>
      </c>
      <c r="AP1523" s="38">
        <v>34332</v>
      </c>
      <c r="AQ1523" s="38">
        <v>34332</v>
      </c>
      <c r="AR1523" s="38">
        <v>34332</v>
      </c>
      <c r="AS1523" s="38">
        <v>34332</v>
      </c>
      <c r="AT1523" s="38">
        <v>34332</v>
      </c>
      <c r="AU1523" s="38">
        <v>34332</v>
      </c>
      <c r="AV1523" s="38">
        <v>34332</v>
      </c>
      <c r="AW1523" s="38">
        <v>34332</v>
      </c>
      <c r="AX1523" s="38">
        <v>34332</v>
      </c>
      <c r="AY1523" s="38">
        <v>34332</v>
      </c>
      <c r="AZ1523" s="38">
        <v>34332</v>
      </c>
      <c r="BA1523" s="38">
        <v>34332</v>
      </c>
      <c r="BB1523" s="38">
        <v>34332</v>
      </c>
      <c r="BC1523" s="38">
        <v>34332</v>
      </c>
      <c r="BD1523" s="38">
        <v>34332</v>
      </c>
      <c r="BE1523" s="38">
        <v>34332</v>
      </c>
      <c r="BF1523" s="38">
        <v>34332</v>
      </c>
      <c r="BG1523" s="38">
        <v>34332</v>
      </c>
      <c r="BH1523" s="38">
        <v>34332</v>
      </c>
      <c r="BI1523" s="38">
        <v>34332</v>
      </c>
      <c r="BJ1523" s="38"/>
      <c r="BK1523" s="38"/>
      <c r="BL1523" s="38"/>
      <c r="BM1523" s="38"/>
      <c r="BN1523" s="38"/>
      <c r="BO1523" s="38"/>
      <c r="BP1523" s="38"/>
      <c r="BQ1523" s="39"/>
      <c r="BR1523" s="39"/>
      <c r="BS1523" s="39"/>
      <c r="BT1523" s="39"/>
      <c r="BU1523" s="39"/>
      <c r="BV1523" s="39"/>
      <c r="BW1523" s="39"/>
      <c r="BX1523" s="39"/>
      <c r="BY1523" s="39"/>
      <c r="BZ1523" s="39"/>
      <c r="CA1523" s="39"/>
      <c r="CB1523" s="39"/>
      <c r="CF1523" s="18">
        <f t="shared" si="180"/>
        <v>926964</v>
      </c>
      <c r="CG1523" s="18">
        <f t="shared" si="178"/>
        <v>0</v>
      </c>
      <c r="CH1523" s="13">
        <f t="shared" si="179"/>
        <v>926964</v>
      </c>
      <c r="CI1523" s="13">
        <f t="shared" si="181"/>
        <v>912546.21070000005</v>
      </c>
      <c r="CJ1523" s="13">
        <f t="shared" si="182"/>
        <v>1839510.2107000002</v>
      </c>
      <c r="CK1523" s="13"/>
      <c r="CL1523" s="13">
        <f t="shared" si="183"/>
        <v>2122200.4900000002</v>
      </c>
      <c r="CN1523" t="s">
        <v>43</v>
      </c>
      <c r="CO1523" t="s">
        <v>213</v>
      </c>
      <c r="CP1523" t="s">
        <v>704</v>
      </c>
      <c r="CQ1523" t="s">
        <v>46</v>
      </c>
      <c r="CR1523" s="18">
        <f t="shared" si="184"/>
        <v>1839510.2107000002</v>
      </c>
    </row>
    <row r="1524" spans="1:96" x14ac:dyDescent="0.25">
      <c r="A1524" t="s">
        <v>1754</v>
      </c>
      <c r="B1524" s="11" t="s">
        <v>1755</v>
      </c>
      <c r="D1524" s="21" t="s">
        <v>932</v>
      </c>
      <c r="E1524" s="11" t="s">
        <v>1757</v>
      </c>
      <c r="F1524" s="11" t="s">
        <v>439</v>
      </c>
      <c r="G1524" s="13">
        <v>34332</v>
      </c>
      <c r="H1524" s="13">
        <v>39825.119999999995</v>
      </c>
      <c r="I1524" s="14">
        <v>72</v>
      </c>
      <c r="J1524" s="15">
        <v>43709</v>
      </c>
      <c r="K1524" s="15">
        <v>45870</v>
      </c>
      <c r="L1524" s="13">
        <v>2122200.4900000002</v>
      </c>
      <c r="M1524" s="13">
        <v>912546.21070000005</v>
      </c>
      <c r="N1524" s="16">
        <v>0</v>
      </c>
      <c r="O1524" s="13"/>
      <c r="P1524" s="13">
        <v>34332</v>
      </c>
      <c r="Q1524" s="13">
        <v>34332</v>
      </c>
      <c r="R1524" s="13">
        <v>34332</v>
      </c>
      <c r="S1524" s="13">
        <v>34332</v>
      </c>
      <c r="T1524" s="13">
        <v>34332</v>
      </c>
      <c r="U1524" s="13">
        <v>34332</v>
      </c>
      <c r="V1524" s="25">
        <v>34332</v>
      </c>
      <c r="W1524" s="13"/>
      <c r="X1524" s="13"/>
      <c r="Y1524" s="13"/>
      <c r="Z1524" s="38">
        <v>34332</v>
      </c>
      <c r="AA1524" s="38"/>
      <c r="AB1524" s="38"/>
      <c r="AC1524" s="38"/>
      <c r="AD1524" s="38"/>
      <c r="AE1524" s="38"/>
      <c r="AF1524" s="38"/>
      <c r="AG1524" s="38"/>
      <c r="AH1524" s="38"/>
      <c r="AI1524" s="38">
        <v>34332</v>
      </c>
      <c r="AJ1524" s="38"/>
      <c r="AK1524" s="38"/>
      <c r="AL1524" s="38">
        <v>34332</v>
      </c>
      <c r="AM1524" s="38">
        <v>34332</v>
      </c>
      <c r="AN1524" s="38">
        <v>34332</v>
      </c>
      <c r="AO1524" s="38">
        <v>34332</v>
      </c>
      <c r="AP1524" s="38">
        <v>34332</v>
      </c>
      <c r="AQ1524" s="38">
        <v>34332</v>
      </c>
      <c r="AR1524" s="38">
        <v>34332</v>
      </c>
      <c r="AS1524" s="38">
        <v>34332</v>
      </c>
      <c r="AT1524" s="38">
        <v>34332</v>
      </c>
      <c r="AU1524" s="38">
        <v>34332</v>
      </c>
      <c r="AV1524" s="38">
        <v>34332</v>
      </c>
      <c r="AW1524" s="38">
        <v>34332</v>
      </c>
      <c r="AX1524" s="38">
        <v>34332</v>
      </c>
      <c r="AY1524" s="38">
        <v>34332</v>
      </c>
      <c r="AZ1524" s="38">
        <v>34332</v>
      </c>
      <c r="BA1524" s="38">
        <v>34332</v>
      </c>
      <c r="BB1524" s="38">
        <v>34332</v>
      </c>
      <c r="BC1524" s="38">
        <v>34332</v>
      </c>
      <c r="BD1524" s="38">
        <v>34332</v>
      </c>
      <c r="BE1524" s="38">
        <v>34332</v>
      </c>
      <c r="BF1524" s="38">
        <v>34332</v>
      </c>
      <c r="BG1524" s="38">
        <v>34332</v>
      </c>
      <c r="BH1524" s="38">
        <v>34332</v>
      </c>
      <c r="BI1524" s="38">
        <v>34332</v>
      </c>
      <c r="BJ1524" s="38"/>
      <c r="BK1524" s="38"/>
      <c r="BL1524" s="38"/>
      <c r="BM1524" s="38"/>
      <c r="BN1524" s="38"/>
      <c r="BO1524" s="38"/>
      <c r="BP1524" s="38"/>
      <c r="BQ1524" s="39"/>
      <c r="BR1524" s="39"/>
      <c r="BS1524" s="39"/>
      <c r="BT1524" s="39"/>
      <c r="BU1524" s="39"/>
      <c r="BV1524" s="39"/>
      <c r="BW1524" s="39"/>
      <c r="BX1524" s="39"/>
      <c r="BY1524" s="39"/>
      <c r="BZ1524" s="39"/>
      <c r="CA1524" s="39"/>
      <c r="CB1524" s="39"/>
      <c r="CF1524" s="18">
        <f t="shared" si="180"/>
        <v>926964</v>
      </c>
      <c r="CG1524" s="18">
        <f t="shared" si="178"/>
        <v>0</v>
      </c>
      <c r="CH1524" s="13">
        <f t="shared" si="179"/>
        <v>926964</v>
      </c>
      <c r="CI1524" s="13">
        <f t="shared" si="181"/>
        <v>912546.21070000005</v>
      </c>
      <c r="CJ1524" s="13">
        <f t="shared" si="182"/>
        <v>1839510.2107000002</v>
      </c>
      <c r="CK1524" s="13"/>
      <c r="CL1524" s="13">
        <f t="shared" si="183"/>
        <v>2122200.4900000002</v>
      </c>
      <c r="CN1524" t="s">
        <v>43</v>
      </c>
      <c r="CO1524" t="s">
        <v>213</v>
      </c>
      <c r="CP1524" t="s">
        <v>704</v>
      </c>
      <c r="CQ1524" t="s">
        <v>46</v>
      </c>
      <c r="CR1524" s="18">
        <f t="shared" si="184"/>
        <v>1839510.2107000002</v>
      </c>
    </row>
    <row r="1525" spans="1:96" x14ac:dyDescent="0.25">
      <c r="A1525" t="s">
        <v>1754</v>
      </c>
      <c r="B1525" s="11" t="s">
        <v>1755</v>
      </c>
      <c r="D1525" s="21" t="s">
        <v>932</v>
      </c>
      <c r="E1525" s="11" t="s">
        <v>1758</v>
      </c>
      <c r="F1525" s="11" t="s">
        <v>439</v>
      </c>
      <c r="G1525" s="13">
        <v>34332</v>
      </c>
      <c r="H1525" s="13">
        <v>39825.119999999995</v>
      </c>
      <c r="I1525" s="14">
        <v>72</v>
      </c>
      <c r="J1525" s="15">
        <v>43709</v>
      </c>
      <c r="K1525" s="15">
        <v>45870</v>
      </c>
      <c r="L1525" s="13">
        <v>2122200.4900000002</v>
      </c>
      <c r="M1525" s="13">
        <v>912546.21070000005</v>
      </c>
      <c r="N1525" s="16">
        <v>0</v>
      </c>
      <c r="O1525" s="13"/>
      <c r="P1525" s="13">
        <v>34332</v>
      </c>
      <c r="Q1525" s="13">
        <v>34332</v>
      </c>
      <c r="R1525" s="13">
        <v>34332</v>
      </c>
      <c r="S1525" s="13">
        <v>34332</v>
      </c>
      <c r="T1525" s="13">
        <v>34332</v>
      </c>
      <c r="U1525" s="13">
        <v>34332</v>
      </c>
      <c r="V1525" s="25">
        <v>34332</v>
      </c>
      <c r="W1525" s="13"/>
      <c r="X1525" s="13"/>
      <c r="Y1525" s="13"/>
      <c r="Z1525" s="38">
        <v>34332</v>
      </c>
      <c r="AA1525" s="38"/>
      <c r="AB1525" s="38"/>
      <c r="AC1525" s="38"/>
      <c r="AD1525" s="38"/>
      <c r="AE1525" s="38"/>
      <c r="AF1525" s="38"/>
      <c r="AG1525" s="38"/>
      <c r="AH1525" s="38"/>
      <c r="AI1525" s="38">
        <v>34332</v>
      </c>
      <c r="AJ1525" s="38"/>
      <c r="AK1525" s="38"/>
      <c r="AL1525" s="38">
        <v>34332</v>
      </c>
      <c r="AM1525" s="38">
        <v>34332</v>
      </c>
      <c r="AN1525" s="38">
        <v>34332</v>
      </c>
      <c r="AO1525" s="38">
        <v>34332</v>
      </c>
      <c r="AP1525" s="38">
        <v>34332</v>
      </c>
      <c r="AQ1525" s="38">
        <v>34332</v>
      </c>
      <c r="AR1525" s="38">
        <v>34332</v>
      </c>
      <c r="AS1525" s="38">
        <v>34332</v>
      </c>
      <c r="AT1525" s="38">
        <v>34332</v>
      </c>
      <c r="AU1525" s="38">
        <v>34332</v>
      </c>
      <c r="AV1525" s="38">
        <v>34332</v>
      </c>
      <c r="AW1525" s="38">
        <v>34332</v>
      </c>
      <c r="AX1525" s="38">
        <v>34332</v>
      </c>
      <c r="AY1525" s="38">
        <v>34332</v>
      </c>
      <c r="AZ1525" s="38">
        <v>34332</v>
      </c>
      <c r="BA1525" s="38">
        <v>34332</v>
      </c>
      <c r="BB1525" s="38">
        <v>34332</v>
      </c>
      <c r="BC1525" s="38">
        <v>34332</v>
      </c>
      <c r="BD1525" s="38">
        <v>34332</v>
      </c>
      <c r="BE1525" s="38">
        <v>34332</v>
      </c>
      <c r="BF1525" s="38">
        <v>34332</v>
      </c>
      <c r="BG1525" s="38">
        <v>34332</v>
      </c>
      <c r="BH1525" s="38">
        <v>34332</v>
      </c>
      <c r="BI1525" s="38">
        <v>34332</v>
      </c>
      <c r="BJ1525" s="38"/>
      <c r="BK1525" s="38"/>
      <c r="BL1525" s="38"/>
      <c r="BM1525" s="38"/>
      <c r="BN1525" s="38"/>
      <c r="BO1525" s="38"/>
      <c r="BP1525" s="38"/>
      <c r="BQ1525" s="39"/>
      <c r="BR1525" s="39"/>
      <c r="BS1525" s="39"/>
      <c r="BT1525" s="39"/>
      <c r="BU1525" s="39"/>
      <c r="BV1525" s="39"/>
      <c r="BW1525" s="39"/>
      <c r="BX1525" s="39"/>
      <c r="BY1525" s="39"/>
      <c r="BZ1525" s="39"/>
      <c r="CA1525" s="39"/>
      <c r="CB1525" s="39"/>
      <c r="CF1525" s="18">
        <f t="shared" si="180"/>
        <v>926964</v>
      </c>
      <c r="CG1525" s="18">
        <f t="shared" si="178"/>
        <v>0</v>
      </c>
      <c r="CH1525" s="13">
        <f t="shared" si="179"/>
        <v>926964</v>
      </c>
      <c r="CI1525" s="13">
        <f t="shared" si="181"/>
        <v>912546.21070000005</v>
      </c>
      <c r="CJ1525" s="13">
        <f t="shared" si="182"/>
        <v>1839510.2107000002</v>
      </c>
      <c r="CK1525" s="13"/>
      <c r="CL1525" s="13">
        <f t="shared" si="183"/>
        <v>2122200.4900000002</v>
      </c>
      <c r="CN1525" t="s">
        <v>43</v>
      </c>
      <c r="CO1525" t="s">
        <v>213</v>
      </c>
      <c r="CP1525" t="s">
        <v>704</v>
      </c>
      <c r="CQ1525" t="s">
        <v>46</v>
      </c>
      <c r="CR1525" s="18">
        <f t="shared" si="184"/>
        <v>1839510.2107000002</v>
      </c>
    </row>
    <row r="1526" spans="1:96" x14ac:dyDescent="0.25">
      <c r="A1526" t="s">
        <v>1754</v>
      </c>
      <c r="B1526" s="11" t="s">
        <v>1755</v>
      </c>
      <c r="D1526" s="21" t="s">
        <v>932</v>
      </c>
      <c r="E1526" s="11" t="s">
        <v>1759</v>
      </c>
      <c r="F1526" s="11" t="s">
        <v>439</v>
      </c>
      <c r="G1526" s="13">
        <v>34332</v>
      </c>
      <c r="H1526" s="13">
        <v>39825.119999999995</v>
      </c>
      <c r="I1526" s="14">
        <v>72</v>
      </c>
      <c r="J1526" s="15">
        <v>43709</v>
      </c>
      <c r="K1526" s="15">
        <v>45870</v>
      </c>
      <c r="L1526" s="13">
        <v>2122200.4900000002</v>
      </c>
      <c r="M1526" s="13">
        <v>912546.21070000005</v>
      </c>
      <c r="N1526" s="16">
        <v>0</v>
      </c>
      <c r="O1526" s="13"/>
      <c r="P1526" s="13">
        <v>34332</v>
      </c>
      <c r="Q1526" s="13">
        <v>34332</v>
      </c>
      <c r="R1526" s="13">
        <v>34332</v>
      </c>
      <c r="S1526" s="13">
        <v>34332</v>
      </c>
      <c r="T1526" s="13">
        <v>34332</v>
      </c>
      <c r="U1526" s="13">
        <v>34332</v>
      </c>
      <c r="V1526" s="25">
        <v>34332</v>
      </c>
      <c r="W1526" s="13"/>
      <c r="X1526" s="13"/>
      <c r="Y1526" s="13"/>
      <c r="Z1526" s="38">
        <v>34332</v>
      </c>
      <c r="AA1526" s="38"/>
      <c r="AB1526" s="38"/>
      <c r="AC1526" s="38"/>
      <c r="AD1526" s="38"/>
      <c r="AE1526" s="38"/>
      <c r="AF1526" s="38"/>
      <c r="AG1526" s="38"/>
      <c r="AH1526" s="38"/>
      <c r="AI1526" s="38">
        <v>34332</v>
      </c>
      <c r="AJ1526" s="38"/>
      <c r="AK1526" s="38"/>
      <c r="AL1526" s="38">
        <v>34332</v>
      </c>
      <c r="AM1526" s="38">
        <v>34332</v>
      </c>
      <c r="AN1526" s="38">
        <v>34332</v>
      </c>
      <c r="AO1526" s="38">
        <v>34332</v>
      </c>
      <c r="AP1526" s="38">
        <v>34332</v>
      </c>
      <c r="AQ1526" s="38">
        <v>34332</v>
      </c>
      <c r="AR1526" s="38">
        <v>34332</v>
      </c>
      <c r="AS1526" s="38">
        <v>34332</v>
      </c>
      <c r="AT1526" s="38">
        <v>34332</v>
      </c>
      <c r="AU1526" s="38">
        <v>34332</v>
      </c>
      <c r="AV1526" s="38">
        <v>34332</v>
      </c>
      <c r="AW1526" s="38">
        <v>34332</v>
      </c>
      <c r="AX1526" s="38">
        <v>34332</v>
      </c>
      <c r="AY1526" s="38">
        <v>34332</v>
      </c>
      <c r="AZ1526" s="38">
        <v>34332</v>
      </c>
      <c r="BA1526" s="38">
        <v>34332</v>
      </c>
      <c r="BB1526" s="38">
        <v>34332</v>
      </c>
      <c r="BC1526" s="38">
        <v>34332</v>
      </c>
      <c r="BD1526" s="38">
        <v>34332</v>
      </c>
      <c r="BE1526" s="38">
        <v>34332</v>
      </c>
      <c r="BF1526" s="38">
        <v>34332</v>
      </c>
      <c r="BG1526" s="38">
        <v>34332</v>
      </c>
      <c r="BH1526" s="38">
        <v>34332</v>
      </c>
      <c r="BI1526" s="38">
        <v>34332</v>
      </c>
      <c r="BJ1526" s="38"/>
      <c r="BK1526" s="38"/>
      <c r="BL1526" s="38"/>
      <c r="BM1526" s="38"/>
      <c r="BN1526" s="38"/>
      <c r="BO1526" s="38"/>
      <c r="BP1526" s="38"/>
      <c r="BQ1526" s="39"/>
      <c r="BR1526" s="39"/>
      <c r="BS1526" s="39"/>
      <c r="BT1526" s="39"/>
      <c r="BU1526" s="39"/>
      <c r="BV1526" s="39"/>
      <c r="BW1526" s="39"/>
      <c r="BX1526" s="39"/>
      <c r="BY1526" s="39"/>
      <c r="BZ1526" s="39"/>
      <c r="CA1526" s="39"/>
      <c r="CB1526" s="39"/>
      <c r="CF1526" s="18">
        <f t="shared" si="180"/>
        <v>926964</v>
      </c>
      <c r="CG1526" s="18">
        <f t="shared" ref="CG1526:CG1538" si="185">-N1526</f>
        <v>0</v>
      </c>
      <c r="CH1526" s="13">
        <f t="shared" si="179"/>
        <v>926964</v>
      </c>
      <c r="CI1526" s="13">
        <f t="shared" si="181"/>
        <v>912546.21070000005</v>
      </c>
      <c r="CJ1526" s="13">
        <f t="shared" si="182"/>
        <v>1839510.2107000002</v>
      </c>
      <c r="CK1526" s="13"/>
      <c r="CL1526" s="13">
        <f t="shared" si="183"/>
        <v>2122200.4900000002</v>
      </c>
      <c r="CN1526" t="s">
        <v>43</v>
      </c>
      <c r="CO1526" t="s">
        <v>213</v>
      </c>
      <c r="CP1526" t="s">
        <v>704</v>
      </c>
      <c r="CQ1526" t="s">
        <v>46</v>
      </c>
      <c r="CR1526" s="18">
        <f t="shared" si="184"/>
        <v>1839510.2107000002</v>
      </c>
    </row>
    <row r="1527" spans="1:96" x14ac:dyDescent="0.25">
      <c r="A1527" t="s">
        <v>1754</v>
      </c>
      <c r="B1527" s="11" t="s">
        <v>1755</v>
      </c>
      <c r="D1527" s="21" t="s">
        <v>932</v>
      </c>
      <c r="E1527" s="11" t="s">
        <v>1760</v>
      </c>
      <c r="F1527" s="11" t="s">
        <v>439</v>
      </c>
      <c r="G1527" s="13">
        <v>34332</v>
      </c>
      <c r="H1527" s="13">
        <v>39825.119999999995</v>
      </c>
      <c r="I1527" s="14">
        <v>72</v>
      </c>
      <c r="J1527" s="15">
        <v>43709</v>
      </c>
      <c r="K1527" s="15">
        <v>45870</v>
      </c>
      <c r="L1527" s="13">
        <v>2122200.4900000002</v>
      </c>
      <c r="M1527" s="13">
        <v>912546.21070000005</v>
      </c>
      <c r="N1527" s="16">
        <v>0</v>
      </c>
      <c r="O1527" s="13"/>
      <c r="P1527" s="13">
        <v>34332</v>
      </c>
      <c r="Q1527" s="13">
        <v>34332</v>
      </c>
      <c r="R1527" s="13">
        <v>34332</v>
      </c>
      <c r="S1527" s="13">
        <v>34332</v>
      </c>
      <c r="T1527" s="13">
        <v>34332</v>
      </c>
      <c r="U1527" s="13">
        <v>34332</v>
      </c>
      <c r="V1527" s="25">
        <v>34332</v>
      </c>
      <c r="W1527" s="13"/>
      <c r="X1527" s="13"/>
      <c r="Y1527" s="13"/>
      <c r="Z1527" s="38">
        <v>34332</v>
      </c>
      <c r="AA1527" s="38"/>
      <c r="AB1527" s="38"/>
      <c r="AC1527" s="38"/>
      <c r="AD1527" s="38"/>
      <c r="AE1527" s="38"/>
      <c r="AF1527" s="38"/>
      <c r="AG1527" s="38"/>
      <c r="AH1527" s="38"/>
      <c r="AI1527" s="38">
        <v>34332</v>
      </c>
      <c r="AJ1527" s="38"/>
      <c r="AK1527" s="38"/>
      <c r="AL1527" s="38">
        <v>34332</v>
      </c>
      <c r="AM1527" s="38">
        <v>34332</v>
      </c>
      <c r="AN1527" s="38">
        <v>34332</v>
      </c>
      <c r="AO1527" s="38">
        <v>34332</v>
      </c>
      <c r="AP1527" s="38">
        <v>34332</v>
      </c>
      <c r="AQ1527" s="38">
        <v>34332</v>
      </c>
      <c r="AR1527" s="38">
        <v>34332</v>
      </c>
      <c r="AS1527" s="38">
        <v>34332</v>
      </c>
      <c r="AT1527" s="38">
        <v>34332</v>
      </c>
      <c r="AU1527" s="38">
        <v>34332</v>
      </c>
      <c r="AV1527" s="38">
        <v>34332</v>
      </c>
      <c r="AW1527" s="38">
        <v>34332</v>
      </c>
      <c r="AX1527" s="38">
        <v>34332</v>
      </c>
      <c r="AY1527" s="38">
        <v>34332</v>
      </c>
      <c r="AZ1527" s="38">
        <v>34332</v>
      </c>
      <c r="BA1527" s="38">
        <v>34332</v>
      </c>
      <c r="BB1527" s="38">
        <v>34332</v>
      </c>
      <c r="BC1527" s="38">
        <v>34332</v>
      </c>
      <c r="BD1527" s="38">
        <v>34332</v>
      </c>
      <c r="BE1527" s="38">
        <v>34332</v>
      </c>
      <c r="BF1527" s="38">
        <v>34332</v>
      </c>
      <c r="BG1527" s="38">
        <v>34332</v>
      </c>
      <c r="BH1527" s="38">
        <v>34332</v>
      </c>
      <c r="BI1527" s="38">
        <v>34332</v>
      </c>
      <c r="BJ1527" s="38"/>
      <c r="BK1527" s="38"/>
      <c r="BL1527" s="38"/>
      <c r="BM1527" s="38"/>
      <c r="BN1527" s="38"/>
      <c r="BO1527" s="38"/>
      <c r="BP1527" s="38"/>
      <c r="BQ1527" s="39"/>
      <c r="BR1527" s="39"/>
      <c r="BS1527" s="39"/>
      <c r="BT1527" s="39"/>
      <c r="BU1527" s="39"/>
      <c r="BV1527" s="39"/>
      <c r="BW1527" s="39"/>
      <c r="BX1527" s="39"/>
      <c r="BY1527" s="39"/>
      <c r="BZ1527" s="39"/>
      <c r="CA1527" s="39"/>
      <c r="CB1527" s="39"/>
      <c r="CF1527" s="18">
        <f t="shared" si="180"/>
        <v>926964</v>
      </c>
      <c r="CG1527" s="18">
        <f t="shared" si="185"/>
        <v>0</v>
      </c>
      <c r="CH1527" s="13">
        <f t="shared" si="179"/>
        <v>926964</v>
      </c>
      <c r="CI1527" s="13">
        <f t="shared" si="181"/>
        <v>912546.21070000005</v>
      </c>
      <c r="CJ1527" s="13">
        <f t="shared" si="182"/>
        <v>1839510.2107000002</v>
      </c>
      <c r="CK1527" s="13"/>
      <c r="CL1527" s="13">
        <f t="shared" si="183"/>
        <v>2122200.4900000002</v>
      </c>
      <c r="CN1527" t="s">
        <v>43</v>
      </c>
      <c r="CO1527" t="s">
        <v>213</v>
      </c>
      <c r="CP1527" t="s">
        <v>704</v>
      </c>
      <c r="CQ1527" t="s">
        <v>46</v>
      </c>
      <c r="CR1527" s="18">
        <f t="shared" si="184"/>
        <v>1839510.2107000002</v>
      </c>
    </row>
    <row r="1528" spans="1:96" x14ac:dyDescent="0.25">
      <c r="A1528" t="s">
        <v>1754</v>
      </c>
      <c r="B1528" s="11" t="s">
        <v>1755</v>
      </c>
      <c r="D1528" s="21" t="s">
        <v>932</v>
      </c>
      <c r="E1528" s="11" t="s">
        <v>1761</v>
      </c>
      <c r="F1528" s="11" t="s">
        <v>439</v>
      </c>
      <c r="G1528" s="13">
        <v>34332</v>
      </c>
      <c r="H1528" s="13">
        <v>39825.119999999995</v>
      </c>
      <c r="I1528" s="14">
        <v>72</v>
      </c>
      <c r="J1528" s="15">
        <v>43709</v>
      </c>
      <c r="K1528" s="15">
        <v>45870</v>
      </c>
      <c r="L1528" s="13">
        <v>2122200.4900000002</v>
      </c>
      <c r="M1528" s="13">
        <v>912546.21070000005</v>
      </c>
      <c r="N1528" s="16">
        <v>0</v>
      </c>
      <c r="O1528" s="13"/>
      <c r="P1528" s="13">
        <v>34332</v>
      </c>
      <c r="Q1528" s="13">
        <v>34332</v>
      </c>
      <c r="R1528" s="13">
        <v>34332</v>
      </c>
      <c r="S1528" s="13">
        <v>34332</v>
      </c>
      <c r="T1528" s="13">
        <v>34332</v>
      </c>
      <c r="U1528" s="13">
        <v>34332</v>
      </c>
      <c r="V1528" s="25">
        <v>34332</v>
      </c>
      <c r="W1528" s="13"/>
      <c r="X1528" s="13"/>
      <c r="Y1528" s="13"/>
      <c r="Z1528" s="38">
        <v>34332</v>
      </c>
      <c r="AA1528" s="38"/>
      <c r="AB1528" s="38"/>
      <c r="AC1528" s="38"/>
      <c r="AD1528" s="38"/>
      <c r="AE1528" s="38"/>
      <c r="AF1528" s="38"/>
      <c r="AG1528" s="38"/>
      <c r="AH1528" s="38"/>
      <c r="AI1528" s="38">
        <v>34332</v>
      </c>
      <c r="AJ1528" s="38"/>
      <c r="AK1528" s="38"/>
      <c r="AL1528" s="38">
        <v>34332</v>
      </c>
      <c r="AM1528" s="38">
        <v>34332</v>
      </c>
      <c r="AN1528" s="38">
        <v>34332</v>
      </c>
      <c r="AO1528" s="38">
        <v>34332</v>
      </c>
      <c r="AP1528" s="38">
        <v>34332</v>
      </c>
      <c r="AQ1528" s="38">
        <v>34332</v>
      </c>
      <c r="AR1528" s="38">
        <v>34332</v>
      </c>
      <c r="AS1528" s="38">
        <v>34332</v>
      </c>
      <c r="AT1528" s="38">
        <v>34332</v>
      </c>
      <c r="AU1528" s="38">
        <v>34332</v>
      </c>
      <c r="AV1528" s="38">
        <v>34332</v>
      </c>
      <c r="AW1528" s="38">
        <v>34332</v>
      </c>
      <c r="AX1528" s="38">
        <v>34332</v>
      </c>
      <c r="AY1528" s="38">
        <v>34332</v>
      </c>
      <c r="AZ1528" s="38">
        <v>34332</v>
      </c>
      <c r="BA1528" s="38">
        <v>34332</v>
      </c>
      <c r="BB1528" s="38">
        <v>34332</v>
      </c>
      <c r="BC1528" s="38">
        <v>34332</v>
      </c>
      <c r="BD1528" s="38">
        <v>34332</v>
      </c>
      <c r="BE1528" s="38">
        <v>34332</v>
      </c>
      <c r="BF1528" s="38">
        <v>34332</v>
      </c>
      <c r="BG1528" s="38">
        <v>34332</v>
      </c>
      <c r="BH1528" s="38">
        <v>34332</v>
      </c>
      <c r="BI1528" s="38">
        <v>34332</v>
      </c>
      <c r="BJ1528" s="38"/>
      <c r="BK1528" s="38"/>
      <c r="BL1528" s="38"/>
      <c r="BM1528" s="38"/>
      <c r="BN1528" s="38"/>
      <c r="BO1528" s="38"/>
      <c r="BP1528" s="38"/>
      <c r="BQ1528" s="39"/>
      <c r="BR1528" s="39"/>
      <c r="BS1528" s="39"/>
      <c r="BT1528" s="39"/>
      <c r="BU1528" s="39"/>
      <c r="BV1528" s="39"/>
      <c r="BW1528" s="39"/>
      <c r="BX1528" s="39"/>
      <c r="BY1528" s="39"/>
      <c r="BZ1528" s="39"/>
      <c r="CA1528" s="39"/>
      <c r="CB1528" s="39"/>
      <c r="CF1528" s="18">
        <f t="shared" si="180"/>
        <v>926964</v>
      </c>
      <c r="CG1528" s="18">
        <f t="shared" si="185"/>
        <v>0</v>
      </c>
      <c r="CH1528" s="13">
        <f t="shared" si="179"/>
        <v>926964</v>
      </c>
      <c r="CI1528" s="13">
        <f t="shared" si="181"/>
        <v>912546.21070000005</v>
      </c>
      <c r="CJ1528" s="13">
        <f t="shared" si="182"/>
        <v>1839510.2107000002</v>
      </c>
      <c r="CK1528" s="13"/>
      <c r="CL1528" s="13">
        <f t="shared" si="183"/>
        <v>2122200.4900000002</v>
      </c>
      <c r="CN1528" t="s">
        <v>43</v>
      </c>
      <c r="CO1528" t="s">
        <v>213</v>
      </c>
      <c r="CP1528" t="s">
        <v>704</v>
      </c>
      <c r="CQ1528" t="s">
        <v>46</v>
      </c>
      <c r="CR1528" s="18">
        <f t="shared" si="184"/>
        <v>1839510.2107000002</v>
      </c>
    </row>
    <row r="1529" spans="1:96" x14ac:dyDescent="0.25">
      <c r="A1529" t="s">
        <v>1754</v>
      </c>
      <c r="B1529" s="11" t="s">
        <v>1755</v>
      </c>
      <c r="D1529" s="21" t="s">
        <v>932</v>
      </c>
      <c r="E1529" s="11" t="s">
        <v>1762</v>
      </c>
      <c r="F1529" s="11" t="s">
        <v>439</v>
      </c>
      <c r="G1529" s="13">
        <v>34332</v>
      </c>
      <c r="H1529" s="13">
        <v>39825.119999999995</v>
      </c>
      <c r="I1529" s="14">
        <v>72</v>
      </c>
      <c r="J1529" s="15">
        <v>43709</v>
      </c>
      <c r="K1529" s="15">
        <v>45870</v>
      </c>
      <c r="L1529" s="13">
        <v>2122200.4900000002</v>
      </c>
      <c r="M1529" s="13">
        <v>912546.21070000005</v>
      </c>
      <c r="N1529" s="16">
        <v>0</v>
      </c>
      <c r="O1529" s="13"/>
      <c r="P1529" s="13">
        <v>34332</v>
      </c>
      <c r="Q1529" s="13">
        <v>34332</v>
      </c>
      <c r="R1529" s="13">
        <v>34332</v>
      </c>
      <c r="S1529" s="13">
        <v>34332</v>
      </c>
      <c r="T1529" s="13">
        <v>34332</v>
      </c>
      <c r="U1529" s="13">
        <v>34332</v>
      </c>
      <c r="V1529" s="25">
        <v>34332</v>
      </c>
      <c r="W1529" s="13"/>
      <c r="X1529" s="13"/>
      <c r="Y1529" s="13"/>
      <c r="Z1529" s="38">
        <v>34332</v>
      </c>
      <c r="AA1529" s="38"/>
      <c r="AB1529" s="38"/>
      <c r="AC1529" s="38"/>
      <c r="AD1529" s="38"/>
      <c r="AE1529" s="38"/>
      <c r="AF1529" s="38"/>
      <c r="AG1529" s="38"/>
      <c r="AH1529" s="38"/>
      <c r="AI1529" s="38">
        <v>34332</v>
      </c>
      <c r="AJ1529" s="38"/>
      <c r="AK1529" s="38"/>
      <c r="AL1529" s="38">
        <v>34332</v>
      </c>
      <c r="AM1529" s="38">
        <v>34332</v>
      </c>
      <c r="AN1529" s="38">
        <v>34332</v>
      </c>
      <c r="AO1529" s="38">
        <v>34332</v>
      </c>
      <c r="AP1529" s="38">
        <v>34332</v>
      </c>
      <c r="AQ1529" s="38">
        <v>34332</v>
      </c>
      <c r="AR1529" s="38">
        <v>34332</v>
      </c>
      <c r="AS1529" s="38">
        <v>34332</v>
      </c>
      <c r="AT1529" s="38">
        <v>34332</v>
      </c>
      <c r="AU1529" s="38">
        <v>34332</v>
      </c>
      <c r="AV1529" s="38">
        <v>34332</v>
      </c>
      <c r="AW1529" s="38">
        <v>34332</v>
      </c>
      <c r="AX1529" s="38">
        <v>34332</v>
      </c>
      <c r="AY1529" s="38">
        <v>34332</v>
      </c>
      <c r="AZ1529" s="38">
        <v>34332</v>
      </c>
      <c r="BA1529" s="38">
        <v>34332</v>
      </c>
      <c r="BB1529" s="38">
        <v>34332</v>
      </c>
      <c r="BC1529" s="38">
        <v>34332</v>
      </c>
      <c r="BD1529" s="38">
        <v>34332</v>
      </c>
      <c r="BE1529" s="38">
        <v>34332</v>
      </c>
      <c r="BF1529" s="38">
        <v>34332</v>
      </c>
      <c r="BG1529" s="38">
        <v>34332</v>
      </c>
      <c r="BH1529" s="38">
        <v>34332</v>
      </c>
      <c r="BI1529" s="38">
        <v>34332</v>
      </c>
      <c r="BJ1529" s="38"/>
      <c r="BK1529" s="38"/>
      <c r="BL1529" s="38"/>
      <c r="BM1529" s="38"/>
      <c r="BN1529" s="38"/>
      <c r="BO1529" s="38"/>
      <c r="BP1529" s="38"/>
      <c r="BQ1529" s="39"/>
      <c r="BR1529" s="39"/>
      <c r="BS1529" s="39"/>
      <c r="BT1529" s="39"/>
      <c r="BU1529" s="39"/>
      <c r="BV1529" s="39"/>
      <c r="BW1529" s="39"/>
      <c r="BX1529" s="39"/>
      <c r="BY1529" s="39"/>
      <c r="BZ1529" s="39"/>
      <c r="CA1529" s="39"/>
      <c r="CB1529" s="39"/>
      <c r="CF1529" s="18">
        <f t="shared" si="180"/>
        <v>926964</v>
      </c>
      <c r="CG1529" s="18">
        <f t="shared" si="185"/>
        <v>0</v>
      </c>
      <c r="CH1529" s="13">
        <f t="shared" si="179"/>
        <v>926964</v>
      </c>
      <c r="CI1529" s="13">
        <f t="shared" si="181"/>
        <v>912546.21070000005</v>
      </c>
      <c r="CJ1529" s="13">
        <f t="shared" si="182"/>
        <v>1839510.2107000002</v>
      </c>
      <c r="CK1529" s="13"/>
      <c r="CL1529" s="13">
        <f t="shared" si="183"/>
        <v>2122200.4900000002</v>
      </c>
      <c r="CN1529" t="s">
        <v>43</v>
      </c>
      <c r="CO1529" t="s">
        <v>213</v>
      </c>
      <c r="CP1529" t="s">
        <v>704</v>
      </c>
      <c r="CQ1529" t="s">
        <v>46</v>
      </c>
      <c r="CR1529" s="18">
        <f t="shared" si="184"/>
        <v>1839510.2107000002</v>
      </c>
    </row>
    <row r="1530" spans="1:96" x14ac:dyDescent="0.25">
      <c r="A1530" t="s">
        <v>1754</v>
      </c>
      <c r="B1530" s="11" t="s">
        <v>1755</v>
      </c>
      <c r="D1530" s="21" t="s">
        <v>932</v>
      </c>
      <c r="E1530" s="11" t="s">
        <v>1763</v>
      </c>
      <c r="F1530" s="11" t="s">
        <v>439</v>
      </c>
      <c r="G1530" s="13">
        <v>34332</v>
      </c>
      <c r="H1530" s="13">
        <v>39825.119999999995</v>
      </c>
      <c r="I1530" s="14">
        <v>72</v>
      </c>
      <c r="J1530" s="15">
        <v>43709</v>
      </c>
      <c r="K1530" s="15">
        <v>45870</v>
      </c>
      <c r="L1530" s="13">
        <v>2122200.4900000002</v>
      </c>
      <c r="M1530" s="13">
        <v>912546.21070000005</v>
      </c>
      <c r="N1530" s="16">
        <v>0</v>
      </c>
      <c r="O1530" s="13"/>
      <c r="P1530" s="13">
        <v>34332</v>
      </c>
      <c r="Q1530" s="13">
        <v>34332</v>
      </c>
      <c r="R1530" s="13">
        <v>34332</v>
      </c>
      <c r="S1530" s="13">
        <v>34332</v>
      </c>
      <c r="T1530" s="13">
        <v>34332</v>
      </c>
      <c r="U1530" s="13">
        <v>34332</v>
      </c>
      <c r="V1530" s="25">
        <v>34332</v>
      </c>
      <c r="W1530" s="13"/>
      <c r="X1530" s="13"/>
      <c r="Y1530" s="13"/>
      <c r="Z1530" s="38">
        <v>34332</v>
      </c>
      <c r="AA1530" s="38"/>
      <c r="AB1530" s="38"/>
      <c r="AC1530" s="38"/>
      <c r="AD1530" s="38"/>
      <c r="AE1530" s="38"/>
      <c r="AF1530" s="38"/>
      <c r="AG1530" s="38"/>
      <c r="AH1530" s="38"/>
      <c r="AI1530" s="38">
        <v>34332</v>
      </c>
      <c r="AJ1530" s="38"/>
      <c r="AK1530" s="38"/>
      <c r="AL1530" s="38">
        <v>34332</v>
      </c>
      <c r="AM1530" s="38">
        <v>34332</v>
      </c>
      <c r="AN1530" s="38">
        <v>34332</v>
      </c>
      <c r="AO1530" s="38">
        <v>34332</v>
      </c>
      <c r="AP1530" s="38">
        <v>34332</v>
      </c>
      <c r="AQ1530" s="38">
        <v>34332</v>
      </c>
      <c r="AR1530" s="38">
        <v>34332</v>
      </c>
      <c r="AS1530" s="38">
        <v>34332</v>
      </c>
      <c r="AT1530" s="38">
        <v>34332</v>
      </c>
      <c r="AU1530" s="38">
        <v>34332</v>
      </c>
      <c r="AV1530" s="38">
        <v>34332</v>
      </c>
      <c r="AW1530" s="38">
        <v>34332</v>
      </c>
      <c r="AX1530" s="38">
        <v>34332</v>
      </c>
      <c r="AY1530" s="38">
        <v>34332</v>
      </c>
      <c r="AZ1530" s="38">
        <v>34332</v>
      </c>
      <c r="BA1530" s="38">
        <v>34332</v>
      </c>
      <c r="BB1530" s="38">
        <v>34332</v>
      </c>
      <c r="BC1530" s="38">
        <v>34332</v>
      </c>
      <c r="BD1530" s="38">
        <v>34332</v>
      </c>
      <c r="BE1530" s="38">
        <v>34332</v>
      </c>
      <c r="BF1530" s="38">
        <v>34332</v>
      </c>
      <c r="BG1530" s="38">
        <v>34332</v>
      </c>
      <c r="BH1530" s="38">
        <v>34332</v>
      </c>
      <c r="BI1530" s="38">
        <v>34332</v>
      </c>
      <c r="BJ1530" s="38"/>
      <c r="BK1530" s="38"/>
      <c r="BL1530" s="38"/>
      <c r="BM1530" s="38"/>
      <c r="BN1530" s="38"/>
      <c r="BO1530" s="38"/>
      <c r="BP1530" s="38"/>
      <c r="BQ1530" s="39"/>
      <c r="BR1530" s="39"/>
      <c r="BS1530" s="39"/>
      <c r="BT1530" s="39"/>
      <c r="BU1530" s="39"/>
      <c r="BV1530" s="39"/>
      <c r="BW1530" s="39"/>
      <c r="BX1530" s="39"/>
      <c r="BY1530" s="39"/>
      <c r="BZ1530" s="39"/>
      <c r="CA1530" s="39"/>
      <c r="CB1530" s="39"/>
      <c r="CF1530" s="18">
        <f>SUM(X1530:CB1530)+G1530</f>
        <v>926964</v>
      </c>
      <c r="CG1530" s="18">
        <f t="shared" si="185"/>
        <v>0</v>
      </c>
      <c r="CH1530" s="13">
        <f t="shared" si="179"/>
        <v>926964</v>
      </c>
      <c r="CI1530" s="13">
        <f t="shared" si="181"/>
        <v>912546.21070000005</v>
      </c>
      <c r="CJ1530" s="13">
        <f t="shared" si="182"/>
        <v>1839510.2107000002</v>
      </c>
      <c r="CK1530" s="13"/>
      <c r="CL1530" s="13">
        <f t="shared" si="183"/>
        <v>2122200.4900000002</v>
      </c>
      <c r="CN1530" t="s">
        <v>43</v>
      </c>
      <c r="CO1530" t="s">
        <v>213</v>
      </c>
      <c r="CP1530" t="s">
        <v>704</v>
      </c>
      <c r="CQ1530" t="s">
        <v>46</v>
      </c>
      <c r="CR1530" s="18">
        <f t="shared" si="184"/>
        <v>1839510.2107000002</v>
      </c>
    </row>
    <row r="1531" spans="1:96" x14ac:dyDescent="0.25">
      <c r="A1531" t="s">
        <v>1754</v>
      </c>
      <c r="B1531" s="11" t="s">
        <v>1755</v>
      </c>
      <c r="D1531" s="21" t="s">
        <v>932</v>
      </c>
      <c r="E1531" s="11" t="s">
        <v>1764</v>
      </c>
      <c r="F1531" s="11" t="s">
        <v>439</v>
      </c>
      <c r="G1531" s="13">
        <v>34332</v>
      </c>
      <c r="H1531" s="13">
        <v>39825.119999999995</v>
      </c>
      <c r="I1531" s="14">
        <v>72</v>
      </c>
      <c r="J1531" s="15">
        <v>43709</v>
      </c>
      <c r="K1531" s="15">
        <v>45870</v>
      </c>
      <c r="L1531" s="13">
        <v>2122200.4900000002</v>
      </c>
      <c r="M1531" s="13">
        <v>912546.21070000005</v>
      </c>
      <c r="N1531" s="16">
        <v>0</v>
      </c>
      <c r="O1531" s="13"/>
      <c r="P1531" s="13">
        <v>34332</v>
      </c>
      <c r="Q1531" s="13">
        <v>34332</v>
      </c>
      <c r="R1531" s="13">
        <v>34332</v>
      </c>
      <c r="S1531" s="13">
        <v>34332</v>
      </c>
      <c r="T1531" s="13">
        <v>34332</v>
      </c>
      <c r="U1531" s="13">
        <v>34332</v>
      </c>
      <c r="V1531" s="25">
        <v>34332</v>
      </c>
      <c r="W1531" s="13"/>
      <c r="X1531" s="13"/>
      <c r="Y1531" s="13"/>
      <c r="Z1531" s="38">
        <v>34332</v>
      </c>
      <c r="AA1531" s="38"/>
      <c r="AB1531" s="38"/>
      <c r="AC1531" s="38"/>
      <c r="AD1531" s="38"/>
      <c r="AE1531" s="38"/>
      <c r="AF1531" s="38"/>
      <c r="AG1531" s="38"/>
      <c r="AH1531" s="38"/>
      <c r="AI1531" s="38">
        <v>34332</v>
      </c>
      <c r="AJ1531" s="38"/>
      <c r="AK1531" s="38"/>
      <c r="AL1531" s="38">
        <v>34332</v>
      </c>
      <c r="AM1531" s="38">
        <v>34332</v>
      </c>
      <c r="AN1531" s="38">
        <v>34332</v>
      </c>
      <c r="AO1531" s="38">
        <v>34332</v>
      </c>
      <c r="AP1531" s="38">
        <v>34332</v>
      </c>
      <c r="AQ1531" s="38">
        <v>34332</v>
      </c>
      <c r="AR1531" s="38">
        <v>34332</v>
      </c>
      <c r="AS1531" s="38">
        <v>34332</v>
      </c>
      <c r="AT1531" s="38">
        <v>34332</v>
      </c>
      <c r="AU1531" s="38">
        <v>34332</v>
      </c>
      <c r="AV1531" s="38">
        <v>34332</v>
      </c>
      <c r="AW1531" s="38">
        <v>34332</v>
      </c>
      <c r="AX1531" s="38">
        <v>34332</v>
      </c>
      <c r="AY1531" s="38">
        <v>34332</v>
      </c>
      <c r="AZ1531" s="38">
        <v>34332</v>
      </c>
      <c r="BA1531" s="38">
        <v>34332</v>
      </c>
      <c r="BB1531" s="38">
        <v>34332</v>
      </c>
      <c r="BC1531" s="38">
        <v>34332</v>
      </c>
      <c r="BD1531" s="38">
        <v>34332</v>
      </c>
      <c r="BE1531" s="38">
        <v>34332</v>
      </c>
      <c r="BF1531" s="38">
        <v>34332</v>
      </c>
      <c r="BG1531" s="38">
        <v>34332</v>
      </c>
      <c r="BH1531" s="38">
        <v>34332</v>
      </c>
      <c r="BI1531" s="38">
        <v>34332</v>
      </c>
      <c r="BJ1531" s="38"/>
      <c r="BK1531" s="38"/>
      <c r="BL1531" s="38"/>
      <c r="BM1531" s="38"/>
      <c r="BN1531" s="38"/>
      <c r="BO1531" s="38"/>
      <c r="BP1531" s="38"/>
      <c r="BQ1531" s="39"/>
      <c r="BR1531" s="39"/>
      <c r="BS1531" s="39"/>
      <c r="BT1531" s="39"/>
      <c r="BU1531" s="39"/>
      <c r="BV1531" s="39"/>
      <c r="BW1531" s="39"/>
      <c r="BX1531" s="39"/>
      <c r="BY1531" s="39"/>
      <c r="BZ1531" s="39"/>
      <c r="CA1531" s="39"/>
      <c r="CB1531" s="39"/>
      <c r="CF1531" s="18">
        <f t="shared" ref="CF1531:CF1538" si="186">SUM(X1531:CB1531)+G1531</f>
        <v>926964</v>
      </c>
      <c r="CG1531" s="18">
        <f t="shared" si="185"/>
        <v>0</v>
      </c>
      <c r="CH1531" s="13">
        <f t="shared" si="179"/>
        <v>926964</v>
      </c>
      <c r="CI1531" s="13">
        <f t="shared" si="181"/>
        <v>912546.21070000005</v>
      </c>
      <c r="CJ1531" s="13">
        <f t="shared" si="182"/>
        <v>1839510.2107000002</v>
      </c>
      <c r="CK1531" s="13"/>
      <c r="CL1531" s="13">
        <f t="shared" si="183"/>
        <v>2122200.4900000002</v>
      </c>
      <c r="CN1531" t="s">
        <v>43</v>
      </c>
      <c r="CO1531" t="s">
        <v>213</v>
      </c>
      <c r="CP1531" t="s">
        <v>704</v>
      </c>
      <c r="CQ1531" t="s">
        <v>46</v>
      </c>
      <c r="CR1531" s="18">
        <f t="shared" si="184"/>
        <v>1839510.2107000002</v>
      </c>
    </row>
    <row r="1532" spans="1:96" x14ac:dyDescent="0.25">
      <c r="A1532" t="s">
        <v>1754</v>
      </c>
      <c r="B1532" s="11" t="s">
        <v>1755</v>
      </c>
      <c r="D1532" s="21" t="s">
        <v>932</v>
      </c>
      <c r="E1532" s="11" t="s">
        <v>1765</v>
      </c>
      <c r="F1532" s="11" t="s">
        <v>439</v>
      </c>
      <c r="G1532" s="13">
        <v>34332</v>
      </c>
      <c r="H1532" s="13">
        <v>39825.119999999995</v>
      </c>
      <c r="I1532" s="14">
        <v>72</v>
      </c>
      <c r="J1532" s="15">
        <v>43709</v>
      </c>
      <c r="K1532" s="15">
        <v>45870</v>
      </c>
      <c r="L1532" s="13">
        <v>2122200.4900000002</v>
      </c>
      <c r="M1532" s="13">
        <v>912546.21070000005</v>
      </c>
      <c r="N1532" s="16">
        <v>0</v>
      </c>
      <c r="O1532" s="13"/>
      <c r="P1532" s="13">
        <v>34332</v>
      </c>
      <c r="Q1532" s="13">
        <v>34332</v>
      </c>
      <c r="R1532" s="13">
        <v>34332</v>
      </c>
      <c r="S1532" s="13">
        <v>34332</v>
      </c>
      <c r="T1532" s="13">
        <v>34332</v>
      </c>
      <c r="U1532" s="13">
        <v>34332</v>
      </c>
      <c r="V1532" s="25">
        <v>34332</v>
      </c>
      <c r="W1532" s="13"/>
      <c r="X1532" s="13"/>
      <c r="Y1532" s="13"/>
      <c r="Z1532" s="38">
        <v>34332</v>
      </c>
      <c r="AA1532" s="38"/>
      <c r="AB1532" s="38"/>
      <c r="AC1532" s="38"/>
      <c r="AD1532" s="38"/>
      <c r="AE1532" s="38"/>
      <c r="AF1532" s="38"/>
      <c r="AG1532" s="38"/>
      <c r="AH1532" s="38"/>
      <c r="AI1532" s="38">
        <v>34332</v>
      </c>
      <c r="AJ1532" s="38"/>
      <c r="AK1532" s="38"/>
      <c r="AL1532" s="38">
        <v>34332</v>
      </c>
      <c r="AM1532" s="38">
        <v>34332</v>
      </c>
      <c r="AN1532" s="38">
        <v>34332</v>
      </c>
      <c r="AO1532" s="38">
        <v>34332</v>
      </c>
      <c r="AP1532" s="38">
        <v>34332</v>
      </c>
      <c r="AQ1532" s="38">
        <v>34332</v>
      </c>
      <c r="AR1532" s="38">
        <v>34332</v>
      </c>
      <c r="AS1532" s="38">
        <v>34332</v>
      </c>
      <c r="AT1532" s="38">
        <v>34332</v>
      </c>
      <c r="AU1532" s="38">
        <v>34332</v>
      </c>
      <c r="AV1532" s="38">
        <v>34332</v>
      </c>
      <c r="AW1532" s="38">
        <v>34332</v>
      </c>
      <c r="AX1532" s="38">
        <v>34332</v>
      </c>
      <c r="AY1532" s="38">
        <v>34332</v>
      </c>
      <c r="AZ1532" s="38">
        <v>34332</v>
      </c>
      <c r="BA1532" s="38">
        <v>34332</v>
      </c>
      <c r="BB1532" s="38">
        <v>34332</v>
      </c>
      <c r="BC1532" s="38">
        <v>34332</v>
      </c>
      <c r="BD1532" s="38">
        <v>34332</v>
      </c>
      <c r="BE1532" s="38">
        <v>34332</v>
      </c>
      <c r="BF1532" s="38">
        <v>34332</v>
      </c>
      <c r="BG1532" s="38">
        <v>34332</v>
      </c>
      <c r="BH1532" s="38">
        <v>34332</v>
      </c>
      <c r="BI1532" s="38">
        <v>34332</v>
      </c>
      <c r="BJ1532" s="38"/>
      <c r="BK1532" s="38"/>
      <c r="BL1532" s="38"/>
      <c r="BM1532" s="38"/>
      <c r="BN1532" s="38"/>
      <c r="BO1532" s="38"/>
      <c r="BP1532" s="38"/>
      <c r="BQ1532" s="39"/>
      <c r="BR1532" s="39"/>
      <c r="BS1532" s="39"/>
      <c r="BT1532" s="39"/>
      <c r="BU1532" s="39"/>
      <c r="BV1532" s="39"/>
      <c r="BW1532" s="39"/>
      <c r="BX1532" s="39"/>
      <c r="BY1532" s="39"/>
      <c r="BZ1532" s="39"/>
      <c r="CA1532" s="39"/>
      <c r="CB1532" s="39"/>
      <c r="CF1532" s="18">
        <f t="shared" si="186"/>
        <v>926964</v>
      </c>
      <c r="CG1532" s="18">
        <f t="shared" si="185"/>
        <v>0</v>
      </c>
      <c r="CH1532" s="13">
        <f t="shared" si="179"/>
        <v>926964</v>
      </c>
      <c r="CI1532" s="13">
        <f t="shared" si="181"/>
        <v>912546.21070000005</v>
      </c>
      <c r="CJ1532" s="13">
        <f t="shared" si="182"/>
        <v>1839510.2107000002</v>
      </c>
      <c r="CK1532" s="13"/>
      <c r="CL1532" s="13">
        <f t="shared" si="183"/>
        <v>2122200.4900000002</v>
      </c>
      <c r="CN1532" t="s">
        <v>43</v>
      </c>
      <c r="CO1532" t="s">
        <v>213</v>
      </c>
      <c r="CP1532" t="s">
        <v>704</v>
      </c>
      <c r="CQ1532" t="s">
        <v>46</v>
      </c>
      <c r="CR1532" s="18">
        <f t="shared" si="184"/>
        <v>1839510.2107000002</v>
      </c>
    </row>
    <row r="1533" spans="1:96" x14ac:dyDescent="0.25">
      <c r="A1533" t="s">
        <v>1754</v>
      </c>
      <c r="B1533" s="11" t="s">
        <v>1755</v>
      </c>
      <c r="D1533" s="21" t="s">
        <v>932</v>
      </c>
      <c r="E1533" s="11" t="s">
        <v>1766</v>
      </c>
      <c r="F1533" s="11" t="s">
        <v>439</v>
      </c>
      <c r="G1533" s="13">
        <v>34332</v>
      </c>
      <c r="H1533" s="13">
        <v>39825.119999999995</v>
      </c>
      <c r="I1533" s="14">
        <v>72</v>
      </c>
      <c r="J1533" s="15">
        <v>43709</v>
      </c>
      <c r="K1533" s="15">
        <v>45870</v>
      </c>
      <c r="L1533" s="13">
        <v>2122200.4900000002</v>
      </c>
      <c r="M1533" s="13">
        <v>912546.21070000005</v>
      </c>
      <c r="N1533" s="16">
        <v>0</v>
      </c>
      <c r="O1533" s="13"/>
      <c r="P1533" s="13">
        <v>34332</v>
      </c>
      <c r="Q1533" s="13">
        <v>34332</v>
      </c>
      <c r="R1533" s="13">
        <v>34332</v>
      </c>
      <c r="S1533" s="13">
        <v>34332</v>
      </c>
      <c r="T1533" s="13">
        <v>34332</v>
      </c>
      <c r="U1533" s="13">
        <v>34332</v>
      </c>
      <c r="V1533" s="25">
        <v>34332</v>
      </c>
      <c r="W1533" s="13"/>
      <c r="X1533" s="13"/>
      <c r="Y1533" s="13"/>
      <c r="Z1533" s="38">
        <v>34332</v>
      </c>
      <c r="AA1533" s="38"/>
      <c r="AB1533" s="38"/>
      <c r="AC1533" s="38"/>
      <c r="AD1533" s="38"/>
      <c r="AE1533" s="38"/>
      <c r="AF1533" s="38"/>
      <c r="AG1533" s="38"/>
      <c r="AH1533" s="38"/>
      <c r="AI1533" s="38">
        <v>34332</v>
      </c>
      <c r="AJ1533" s="38"/>
      <c r="AK1533" s="38"/>
      <c r="AL1533" s="38">
        <v>34332</v>
      </c>
      <c r="AM1533" s="38">
        <v>34332</v>
      </c>
      <c r="AN1533" s="38">
        <v>34332</v>
      </c>
      <c r="AO1533" s="38">
        <v>34332</v>
      </c>
      <c r="AP1533" s="38">
        <v>34332</v>
      </c>
      <c r="AQ1533" s="38">
        <v>34332</v>
      </c>
      <c r="AR1533" s="38">
        <v>34332</v>
      </c>
      <c r="AS1533" s="38">
        <v>34332</v>
      </c>
      <c r="AT1533" s="38">
        <v>34332</v>
      </c>
      <c r="AU1533" s="38">
        <v>34332</v>
      </c>
      <c r="AV1533" s="38">
        <v>34332</v>
      </c>
      <c r="AW1533" s="38">
        <v>34332</v>
      </c>
      <c r="AX1533" s="38">
        <v>34332</v>
      </c>
      <c r="AY1533" s="38">
        <v>34332</v>
      </c>
      <c r="AZ1533" s="38">
        <v>34332</v>
      </c>
      <c r="BA1533" s="38">
        <v>34332</v>
      </c>
      <c r="BB1533" s="38">
        <v>34332</v>
      </c>
      <c r="BC1533" s="38">
        <v>34332</v>
      </c>
      <c r="BD1533" s="38">
        <v>34332</v>
      </c>
      <c r="BE1533" s="38">
        <v>34332</v>
      </c>
      <c r="BF1533" s="38">
        <v>34332</v>
      </c>
      <c r="BG1533" s="38">
        <v>34332</v>
      </c>
      <c r="BH1533" s="38">
        <v>34332</v>
      </c>
      <c r="BI1533" s="38">
        <v>34332</v>
      </c>
      <c r="BJ1533" s="38"/>
      <c r="BK1533" s="38"/>
      <c r="BL1533" s="38"/>
      <c r="BM1533" s="38"/>
      <c r="BN1533" s="38"/>
      <c r="BO1533" s="38"/>
      <c r="BP1533" s="38"/>
      <c r="BQ1533" s="39"/>
      <c r="BR1533" s="39"/>
      <c r="BS1533" s="39"/>
      <c r="BT1533" s="39"/>
      <c r="BU1533" s="39"/>
      <c r="BV1533" s="39"/>
      <c r="BW1533" s="39"/>
      <c r="BX1533" s="39"/>
      <c r="BY1533" s="39"/>
      <c r="BZ1533" s="39"/>
      <c r="CA1533" s="39"/>
      <c r="CB1533" s="39"/>
      <c r="CF1533" s="18">
        <f t="shared" si="186"/>
        <v>926964</v>
      </c>
      <c r="CG1533" s="18">
        <f t="shared" si="185"/>
        <v>0</v>
      </c>
      <c r="CH1533" s="13">
        <f t="shared" si="179"/>
        <v>926964</v>
      </c>
      <c r="CI1533" s="13">
        <f t="shared" si="181"/>
        <v>912546.21070000005</v>
      </c>
      <c r="CJ1533" s="13">
        <f t="shared" si="182"/>
        <v>1839510.2107000002</v>
      </c>
      <c r="CK1533" s="13"/>
      <c r="CL1533" s="13">
        <f t="shared" si="183"/>
        <v>2122200.4900000002</v>
      </c>
      <c r="CN1533" t="s">
        <v>43</v>
      </c>
      <c r="CO1533" t="s">
        <v>213</v>
      </c>
      <c r="CP1533" t="s">
        <v>704</v>
      </c>
      <c r="CQ1533" t="s">
        <v>46</v>
      </c>
      <c r="CR1533" s="18">
        <f t="shared" si="184"/>
        <v>1839510.2107000002</v>
      </c>
    </row>
    <row r="1534" spans="1:96" x14ac:dyDescent="0.25">
      <c r="A1534" t="s">
        <v>1754</v>
      </c>
      <c r="B1534" s="11" t="s">
        <v>1755</v>
      </c>
      <c r="D1534" s="21" t="s">
        <v>932</v>
      </c>
      <c r="E1534" s="11" t="s">
        <v>1767</v>
      </c>
      <c r="F1534" s="11" t="s">
        <v>439</v>
      </c>
      <c r="G1534" s="13">
        <v>34332</v>
      </c>
      <c r="H1534" s="13">
        <v>39825.119999999995</v>
      </c>
      <c r="I1534" s="14">
        <v>72</v>
      </c>
      <c r="J1534" s="15">
        <v>43709</v>
      </c>
      <c r="K1534" s="15">
        <v>45870</v>
      </c>
      <c r="L1534" s="13">
        <v>2122200.4900000002</v>
      </c>
      <c r="M1534" s="13">
        <v>912546.21070000005</v>
      </c>
      <c r="N1534" s="16">
        <v>0</v>
      </c>
      <c r="O1534" s="13"/>
      <c r="P1534" s="13">
        <v>34332</v>
      </c>
      <c r="Q1534" s="13">
        <v>34332</v>
      </c>
      <c r="R1534" s="13">
        <v>34332</v>
      </c>
      <c r="S1534" s="13">
        <v>34332</v>
      </c>
      <c r="T1534" s="13">
        <v>34332</v>
      </c>
      <c r="U1534" s="13">
        <v>34332</v>
      </c>
      <c r="V1534" s="25">
        <v>34332</v>
      </c>
      <c r="W1534" s="13"/>
      <c r="X1534" s="13"/>
      <c r="Y1534" s="13"/>
      <c r="Z1534" s="38">
        <v>34332</v>
      </c>
      <c r="AA1534" s="38"/>
      <c r="AB1534" s="38"/>
      <c r="AC1534" s="38"/>
      <c r="AD1534" s="38"/>
      <c r="AE1534" s="38"/>
      <c r="AF1534" s="38"/>
      <c r="AG1534" s="38"/>
      <c r="AH1534" s="38"/>
      <c r="AI1534" s="38">
        <v>34332</v>
      </c>
      <c r="AJ1534" s="38"/>
      <c r="AK1534" s="38"/>
      <c r="AL1534" s="38">
        <v>34332</v>
      </c>
      <c r="AM1534" s="38">
        <v>34332</v>
      </c>
      <c r="AN1534" s="38">
        <v>34332</v>
      </c>
      <c r="AO1534" s="38">
        <v>34332</v>
      </c>
      <c r="AP1534" s="38">
        <v>34332</v>
      </c>
      <c r="AQ1534" s="38">
        <v>34332</v>
      </c>
      <c r="AR1534" s="38">
        <v>34332</v>
      </c>
      <c r="AS1534" s="38">
        <v>34332</v>
      </c>
      <c r="AT1534" s="38">
        <v>34332</v>
      </c>
      <c r="AU1534" s="38">
        <v>34332</v>
      </c>
      <c r="AV1534" s="38">
        <v>34332</v>
      </c>
      <c r="AW1534" s="38">
        <v>34332</v>
      </c>
      <c r="AX1534" s="38">
        <v>34332</v>
      </c>
      <c r="AY1534" s="38">
        <v>34332</v>
      </c>
      <c r="AZ1534" s="38">
        <v>34332</v>
      </c>
      <c r="BA1534" s="38">
        <v>34332</v>
      </c>
      <c r="BB1534" s="38">
        <v>34332</v>
      </c>
      <c r="BC1534" s="38">
        <v>34332</v>
      </c>
      <c r="BD1534" s="38">
        <v>34332</v>
      </c>
      <c r="BE1534" s="38">
        <v>34332</v>
      </c>
      <c r="BF1534" s="38">
        <v>34332</v>
      </c>
      <c r="BG1534" s="38">
        <v>34332</v>
      </c>
      <c r="BH1534" s="38">
        <v>34332</v>
      </c>
      <c r="BI1534" s="38">
        <v>34332</v>
      </c>
      <c r="BJ1534" s="38"/>
      <c r="BK1534" s="38"/>
      <c r="BL1534" s="38"/>
      <c r="BM1534" s="38"/>
      <c r="BN1534" s="38"/>
      <c r="BO1534" s="38"/>
      <c r="BP1534" s="38"/>
      <c r="BQ1534" s="39"/>
      <c r="BR1534" s="39"/>
      <c r="BS1534" s="39"/>
      <c r="BT1534" s="39"/>
      <c r="BU1534" s="39"/>
      <c r="BV1534" s="39"/>
      <c r="BW1534" s="39"/>
      <c r="BX1534" s="39"/>
      <c r="BY1534" s="39"/>
      <c r="BZ1534" s="39"/>
      <c r="CA1534" s="39"/>
      <c r="CB1534" s="39"/>
      <c r="CF1534" s="18">
        <f t="shared" si="186"/>
        <v>926964</v>
      </c>
      <c r="CG1534" s="18">
        <f t="shared" si="185"/>
        <v>0</v>
      </c>
      <c r="CH1534" s="13">
        <f t="shared" si="179"/>
        <v>926964</v>
      </c>
      <c r="CI1534" s="13">
        <f t="shared" si="181"/>
        <v>912546.21070000005</v>
      </c>
      <c r="CJ1534" s="13">
        <f t="shared" si="182"/>
        <v>1839510.2107000002</v>
      </c>
      <c r="CK1534" s="13"/>
      <c r="CL1534" s="13">
        <f t="shared" si="183"/>
        <v>2122200.4900000002</v>
      </c>
      <c r="CN1534" t="s">
        <v>43</v>
      </c>
      <c r="CO1534" t="s">
        <v>213</v>
      </c>
      <c r="CP1534" t="s">
        <v>704</v>
      </c>
      <c r="CQ1534" t="s">
        <v>46</v>
      </c>
      <c r="CR1534" s="18">
        <f t="shared" si="184"/>
        <v>1839510.2107000002</v>
      </c>
    </row>
    <row r="1535" spans="1:96" x14ac:dyDescent="0.25">
      <c r="A1535" t="s">
        <v>1754</v>
      </c>
      <c r="B1535" s="11" t="s">
        <v>1755</v>
      </c>
      <c r="C1535" s="45"/>
      <c r="D1535" s="21" t="s">
        <v>932</v>
      </c>
      <c r="E1535" s="11" t="s">
        <v>1768</v>
      </c>
      <c r="F1535" s="11" t="s">
        <v>439</v>
      </c>
      <c r="G1535" s="24">
        <v>34332</v>
      </c>
      <c r="H1535" s="13">
        <v>39825.119999999995</v>
      </c>
      <c r="I1535" s="14">
        <v>72</v>
      </c>
      <c r="J1535" s="15">
        <v>43709</v>
      </c>
      <c r="K1535" s="15">
        <v>45870</v>
      </c>
      <c r="L1535" s="13">
        <v>2122200.4900000002</v>
      </c>
      <c r="M1535" s="13">
        <v>912546.21070000005</v>
      </c>
      <c r="N1535" s="16">
        <v>0</v>
      </c>
      <c r="O1535" s="24"/>
      <c r="P1535" s="24">
        <v>34332</v>
      </c>
      <c r="Q1535" s="24">
        <v>34332</v>
      </c>
      <c r="R1535" s="24">
        <v>34332</v>
      </c>
      <c r="S1535" s="24">
        <v>34332</v>
      </c>
      <c r="T1535" s="24">
        <v>34332</v>
      </c>
      <c r="U1535" s="24">
        <v>34332</v>
      </c>
      <c r="V1535" s="48">
        <v>34332</v>
      </c>
      <c r="W1535" s="24"/>
      <c r="X1535" s="24"/>
      <c r="Y1535" s="24"/>
      <c r="Z1535" s="38">
        <v>34332</v>
      </c>
      <c r="AA1535" s="38"/>
      <c r="AB1535" s="38"/>
      <c r="AC1535" s="38"/>
      <c r="AD1535" s="38"/>
      <c r="AE1535" s="38"/>
      <c r="AF1535" s="38"/>
      <c r="AG1535" s="38"/>
      <c r="AH1535" s="38"/>
      <c r="AI1535" s="38">
        <v>34332</v>
      </c>
      <c r="AJ1535" s="38"/>
      <c r="AK1535" s="38"/>
      <c r="AL1535" s="38">
        <v>34332</v>
      </c>
      <c r="AM1535" s="38">
        <v>34332</v>
      </c>
      <c r="AN1535" s="38">
        <v>34332</v>
      </c>
      <c r="AO1535" s="38">
        <v>34332</v>
      </c>
      <c r="AP1535" s="38">
        <v>34332</v>
      </c>
      <c r="AQ1535" s="38">
        <v>34332</v>
      </c>
      <c r="AR1535" s="38">
        <v>34332</v>
      </c>
      <c r="AS1535" s="38">
        <v>34332</v>
      </c>
      <c r="AT1535" s="38">
        <v>34332</v>
      </c>
      <c r="AU1535" s="38">
        <v>34332</v>
      </c>
      <c r="AV1535" s="38">
        <v>34332</v>
      </c>
      <c r="AW1535" s="38">
        <v>34332</v>
      </c>
      <c r="AX1535" s="38">
        <v>34332</v>
      </c>
      <c r="AY1535" s="38">
        <v>34332</v>
      </c>
      <c r="AZ1535" s="38">
        <v>34332</v>
      </c>
      <c r="BA1535" s="38">
        <v>34332</v>
      </c>
      <c r="BB1535" s="38">
        <v>34332</v>
      </c>
      <c r="BC1535" s="38">
        <v>34332</v>
      </c>
      <c r="BD1535" s="38">
        <v>34332</v>
      </c>
      <c r="BE1535" s="38">
        <v>34332</v>
      </c>
      <c r="BF1535" s="38">
        <v>34332</v>
      </c>
      <c r="BG1535" s="38">
        <v>34332</v>
      </c>
      <c r="BH1535" s="38">
        <v>34332</v>
      </c>
      <c r="BI1535" s="38">
        <v>34332</v>
      </c>
      <c r="BJ1535" s="38"/>
      <c r="BK1535" s="38"/>
      <c r="BL1535" s="38"/>
      <c r="BM1535" s="38"/>
      <c r="BN1535" s="38"/>
      <c r="BO1535" s="38"/>
      <c r="BP1535" s="38"/>
      <c r="BQ1535" s="39"/>
      <c r="BR1535" s="39"/>
      <c r="BS1535" s="39"/>
      <c r="BT1535" s="39"/>
      <c r="BU1535" s="39"/>
      <c r="BV1535" s="39"/>
      <c r="BW1535" s="39"/>
      <c r="BX1535" s="39"/>
      <c r="BY1535" s="39"/>
      <c r="BZ1535" s="39"/>
      <c r="CA1535" s="39"/>
      <c r="CB1535" s="39"/>
      <c r="CF1535" s="18">
        <f t="shared" si="186"/>
        <v>926964</v>
      </c>
      <c r="CG1535" s="18">
        <f t="shared" si="185"/>
        <v>0</v>
      </c>
      <c r="CH1535" s="13">
        <f t="shared" si="179"/>
        <v>926964</v>
      </c>
      <c r="CI1535" s="13">
        <f t="shared" si="181"/>
        <v>912546.21070000005</v>
      </c>
      <c r="CJ1535" s="13">
        <f t="shared" si="182"/>
        <v>1839510.2107000002</v>
      </c>
      <c r="CK1535" s="13"/>
      <c r="CL1535" s="13">
        <f t="shared" si="183"/>
        <v>2122200.4900000002</v>
      </c>
      <c r="CN1535" t="s">
        <v>43</v>
      </c>
      <c r="CO1535" t="s">
        <v>213</v>
      </c>
      <c r="CP1535" t="s">
        <v>704</v>
      </c>
      <c r="CQ1535" t="s">
        <v>46</v>
      </c>
      <c r="CR1535" s="18">
        <f t="shared" si="184"/>
        <v>1839510.2107000002</v>
      </c>
    </row>
    <row r="1536" spans="1:96" x14ac:dyDescent="0.25">
      <c r="A1536" t="s">
        <v>1754</v>
      </c>
      <c r="B1536" s="11" t="s">
        <v>1755</v>
      </c>
      <c r="D1536" s="21" t="s">
        <v>932</v>
      </c>
      <c r="E1536" s="11" t="s">
        <v>1769</v>
      </c>
      <c r="F1536" s="11" t="s">
        <v>439</v>
      </c>
      <c r="G1536" s="13">
        <v>34332</v>
      </c>
      <c r="H1536" s="13">
        <v>39825.119999999995</v>
      </c>
      <c r="I1536" s="14">
        <v>72</v>
      </c>
      <c r="J1536" s="15">
        <v>43709</v>
      </c>
      <c r="K1536" s="15">
        <v>45870</v>
      </c>
      <c r="L1536" s="13">
        <v>2122200.4900000002</v>
      </c>
      <c r="M1536" s="13">
        <v>912546.21070000005</v>
      </c>
      <c r="N1536" s="16">
        <v>0</v>
      </c>
      <c r="O1536" s="13"/>
      <c r="P1536" s="13">
        <v>34332</v>
      </c>
      <c r="Q1536" s="13">
        <v>34332</v>
      </c>
      <c r="R1536" s="13">
        <v>34332</v>
      </c>
      <c r="S1536" s="13">
        <v>34332</v>
      </c>
      <c r="T1536" s="13">
        <v>34332</v>
      </c>
      <c r="U1536" s="13">
        <v>34332</v>
      </c>
      <c r="V1536" s="25">
        <v>34332</v>
      </c>
      <c r="W1536" s="13"/>
      <c r="X1536" s="13"/>
      <c r="Y1536" s="13"/>
      <c r="Z1536" s="38">
        <v>34332</v>
      </c>
      <c r="AA1536" s="38"/>
      <c r="AB1536" s="38"/>
      <c r="AC1536" s="38"/>
      <c r="AD1536" s="38"/>
      <c r="AE1536" s="38"/>
      <c r="AF1536" s="38"/>
      <c r="AG1536" s="38"/>
      <c r="AH1536" s="38"/>
      <c r="AI1536" s="38">
        <v>34332</v>
      </c>
      <c r="AJ1536" s="38"/>
      <c r="AK1536" s="38"/>
      <c r="AL1536" s="38">
        <v>34332</v>
      </c>
      <c r="AM1536" s="38">
        <v>34332</v>
      </c>
      <c r="AN1536" s="38">
        <v>34332</v>
      </c>
      <c r="AO1536" s="38">
        <v>34332</v>
      </c>
      <c r="AP1536" s="38">
        <v>34332</v>
      </c>
      <c r="AQ1536" s="38">
        <v>34332</v>
      </c>
      <c r="AR1536" s="38">
        <v>34332</v>
      </c>
      <c r="AS1536" s="38">
        <v>34332</v>
      </c>
      <c r="AT1536" s="38">
        <v>34332</v>
      </c>
      <c r="AU1536" s="38">
        <v>34332</v>
      </c>
      <c r="AV1536" s="38">
        <v>34332</v>
      </c>
      <c r="AW1536" s="38">
        <v>34332</v>
      </c>
      <c r="AX1536" s="38">
        <v>34332</v>
      </c>
      <c r="AY1536" s="38">
        <v>34332</v>
      </c>
      <c r="AZ1536" s="38">
        <v>34332</v>
      </c>
      <c r="BA1536" s="38">
        <v>34332</v>
      </c>
      <c r="BB1536" s="38">
        <v>34332</v>
      </c>
      <c r="BC1536" s="38">
        <v>34332</v>
      </c>
      <c r="BD1536" s="38">
        <v>34332</v>
      </c>
      <c r="BE1536" s="38">
        <v>34332</v>
      </c>
      <c r="BF1536" s="38">
        <v>34332</v>
      </c>
      <c r="BG1536" s="38">
        <v>34332</v>
      </c>
      <c r="BH1536" s="38">
        <v>34332</v>
      </c>
      <c r="BI1536" s="38">
        <v>34332</v>
      </c>
      <c r="BJ1536" s="38"/>
      <c r="BK1536" s="38"/>
      <c r="BL1536" s="38"/>
      <c r="BM1536" s="38"/>
      <c r="BN1536" s="38"/>
      <c r="BO1536" s="38"/>
      <c r="BP1536" s="38"/>
      <c r="BQ1536" s="39"/>
      <c r="BR1536" s="39"/>
      <c r="BS1536" s="39"/>
      <c r="BT1536" s="39"/>
      <c r="BU1536" s="39"/>
      <c r="BV1536" s="39"/>
      <c r="BW1536" s="39"/>
      <c r="BX1536" s="39"/>
      <c r="BY1536" s="39"/>
      <c r="BZ1536" s="39"/>
      <c r="CA1536" s="39"/>
      <c r="CB1536" s="39"/>
      <c r="CF1536" s="18">
        <f t="shared" si="186"/>
        <v>926964</v>
      </c>
      <c r="CG1536" s="18">
        <f t="shared" si="185"/>
        <v>0</v>
      </c>
      <c r="CH1536" s="13">
        <f t="shared" si="179"/>
        <v>926964</v>
      </c>
      <c r="CI1536" s="13">
        <f t="shared" si="181"/>
        <v>912546.21070000005</v>
      </c>
      <c r="CJ1536" s="13">
        <f t="shared" si="182"/>
        <v>1839510.2107000002</v>
      </c>
      <c r="CK1536" s="13"/>
      <c r="CL1536" s="13">
        <f t="shared" si="183"/>
        <v>2122200.4900000002</v>
      </c>
      <c r="CN1536" t="s">
        <v>43</v>
      </c>
      <c r="CO1536" t="s">
        <v>213</v>
      </c>
      <c r="CP1536" t="s">
        <v>704</v>
      </c>
      <c r="CQ1536" t="s">
        <v>46</v>
      </c>
      <c r="CR1536" s="18">
        <f t="shared" si="184"/>
        <v>1839510.2107000002</v>
      </c>
    </row>
    <row r="1537" spans="1:100" x14ac:dyDescent="0.25">
      <c r="A1537" t="s">
        <v>1754</v>
      </c>
      <c r="B1537" s="11" t="s">
        <v>1755</v>
      </c>
      <c r="C1537" s="45"/>
      <c r="D1537" s="21" t="s">
        <v>932</v>
      </c>
      <c r="E1537" s="11" t="s">
        <v>1770</v>
      </c>
      <c r="F1537" s="11" t="s">
        <v>439</v>
      </c>
      <c r="G1537" s="24">
        <v>34332</v>
      </c>
      <c r="H1537" s="13">
        <v>39825.119999999995</v>
      </c>
      <c r="I1537" s="14">
        <v>72</v>
      </c>
      <c r="J1537" s="15">
        <v>43709</v>
      </c>
      <c r="K1537" s="15">
        <v>45870</v>
      </c>
      <c r="L1537" s="13">
        <v>2122200.4900000002</v>
      </c>
      <c r="M1537" s="13">
        <v>912546.21070000005</v>
      </c>
      <c r="N1537" s="16">
        <v>0</v>
      </c>
      <c r="O1537" s="24"/>
      <c r="P1537" s="24">
        <v>34332</v>
      </c>
      <c r="Q1537" s="24">
        <v>34332</v>
      </c>
      <c r="R1537" s="24">
        <v>34332</v>
      </c>
      <c r="S1537" s="24">
        <v>34332</v>
      </c>
      <c r="T1537" s="24">
        <v>34332</v>
      </c>
      <c r="U1537" s="24">
        <v>34332</v>
      </c>
      <c r="V1537" s="48">
        <v>34332</v>
      </c>
      <c r="W1537" s="24"/>
      <c r="X1537" s="24"/>
      <c r="Y1537" s="24"/>
      <c r="Z1537" s="38">
        <v>34332</v>
      </c>
      <c r="AA1537" s="38"/>
      <c r="AB1537" s="38"/>
      <c r="AC1537" s="38"/>
      <c r="AD1537" s="38"/>
      <c r="AE1537" s="38"/>
      <c r="AF1537" s="38"/>
      <c r="AG1537" s="38"/>
      <c r="AH1537" s="38"/>
      <c r="AI1537" s="38">
        <v>34332</v>
      </c>
      <c r="AJ1537" s="38"/>
      <c r="AK1537" s="38"/>
      <c r="AL1537" s="38">
        <v>34332</v>
      </c>
      <c r="AM1537" s="38">
        <v>34332</v>
      </c>
      <c r="AN1537" s="38">
        <v>34332</v>
      </c>
      <c r="AO1537" s="38">
        <v>34332</v>
      </c>
      <c r="AP1537" s="38">
        <v>34332</v>
      </c>
      <c r="AQ1537" s="38">
        <v>34332</v>
      </c>
      <c r="AR1537" s="38">
        <v>34332</v>
      </c>
      <c r="AS1537" s="38">
        <v>34332</v>
      </c>
      <c r="AT1537" s="38">
        <v>34332</v>
      </c>
      <c r="AU1537" s="38">
        <v>34332</v>
      </c>
      <c r="AV1537" s="38">
        <v>34332</v>
      </c>
      <c r="AW1537" s="38">
        <v>34332</v>
      </c>
      <c r="AX1537" s="38">
        <v>34332</v>
      </c>
      <c r="AY1537" s="38">
        <v>34332</v>
      </c>
      <c r="AZ1537" s="38">
        <v>34332</v>
      </c>
      <c r="BA1537" s="38">
        <v>34332</v>
      </c>
      <c r="BB1537" s="38">
        <v>34332</v>
      </c>
      <c r="BC1537" s="38">
        <v>34332</v>
      </c>
      <c r="BD1537" s="38">
        <v>34332</v>
      </c>
      <c r="BE1537" s="38">
        <v>34332</v>
      </c>
      <c r="BF1537" s="38">
        <v>34332</v>
      </c>
      <c r="BG1537" s="38">
        <v>34332</v>
      </c>
      <c r="BH1537" s="38">
        <v>34332</v>
      </c>
      <c r="BI1537" s="38">
        <v>34332</v>
      </c>
      <c r="BJ1537" s="38"/>
      <c r="BK1537" s="38"/>
      <c r="BL1537" s="38"/>
      <c r="BM1537" s="38"/>
      <c r="BN1537" s="38"/>
      <c r="BO1537" s="38"/>
      <c r="BP1537" s="38"/>
      <c r="BQ1537" s="39"/>
      <c r="BR1537" s="39"/>
      <c r="BS1537" s="39"/>
      <c r="BT1537" s="39"/>
      <c r="BU1537" s="39"/>
      <c r="BV1537" s="39"/>
      <c r="BW1537" s="39"/>
      <c r="BX1537" s="39"/>
      <c r="BY1537" s="39"/>
      <c r="BZ1537" s="39"/>
      <c r="CA1537" s="39"/>
      <c r="CB1537" s="39"/>
      <c r="CF1537" s="18">
        <f t="shared" si="186"/>
        <v>926964</v>
      </c>
      <c r="CG1537" s="18">
        <f t="shared" si="185"/>
        <v>0</v>
      </c>
      <c r="CH1537" s="13">
        <f t="shared" si="179"/>
        <v>926964</v>
      </c>
      <c r="CI1537" s="13">
        <f t="shared" si="181"/>
        <v>912546.21070000005</v>
      </c>
      <c r="CJ1537" s="13">
        <f t="shared" si="182"/>
        <v>1839510.2107000002</v>
      </c>
      <c r="CK1537" s="13"/>
      <c r="CL1537" s="13">
        <f t="shared" si="183"/>
        <v>2122200.4900000002</v>
      </c>
      <c r="CN1537" t="s">
        <v>43</v>
      </c>
      <c r="CO1537" t="s">
        <v>213</v>
      </c>
      <c r="CP1537" t="s">
        <v>704</v>
      </c>
      <c r="CQ1537" t="s">
        <v>46</v>
      </c>
      <c r="CR1537" s="18">
        <f t="shared" si="184"/>
        <v>1839510.2107000002</v>
      </c>
    </row>
    <row r="1538" spans="1:100" x14ac:dyDescent="0.25">
      <c r="A1538" t="s">
        <v>1754</v>
      </c>
      <c r="B1538" s="11" t="s">
        <v>1755</v>
      </c>
      <c r="D1538" s="21" t="s">
        <v>932</v>
      </c>
      <c r="E1538" s="11" t="s">
        <v>1771</v>
      </c>
      <c r="F1538" s="11" t="s">
        <v>439</v>
      </c>
      <c r="G1538" s="13">
        <v>34332</v>
      </c>
      <c r="H1538" s="13">
        <v>39825.119999999995</v>
      </c>
      <c r="I1538" s="14">
        <v>72</v>
      </c>
      <c r="J1538" s="15">
        <v>43709</v>
      </c>
      <c r="K1538" s="15">
        <v>45870</v>
      </c>
      <c r="L1538" s="13">
        <v>2122200.4900000002</v>
      </c>
      <c r="M1538" s="13">
        <v>912546.21070000005</v>
      </c>
      <c r="N1538" s="16">
        <v>0</v>
      </c>
      <c r="O1538" s="13"/>
      <c r="P1538" s="13">
        <v>34332</v>
      </c>
      <c r="Q1538" s="13">
        <v>34332</v>
      </c>
      <c r="R1538" s="13">
        <v>34332</v>
      </c>
      <c r="S1538" s="13">
        <v>34332</v>
      </c>
      <c r="T1538" s="13">
        <v>34332</v>
      </c>
      <c r="U1538" s="13">
        <v>34332</v>
      </c>
      <c r="V1538" s="25">
        <v>34332</v>
      </c>
      <c r="W1538" s="13"/>
      <c r="X1538" s="13"/>
      <c r="Y1538" s="13"/>
      <c r="Z1538" s="38">
        <v>34332</v>
      </c>
      <c r="AA1538" s="38"/>
      <c r="AB1538" s="38"/>
      <c r="AC1538" s="38"/>
      <c r="AD1538" s="38"/>
      <c r="AE1538" s="38"/>
      <c r="AF1538" s="38"/>
      <c r="AG1538" s="38"/>
      <c r="AH1538" s="38"/>
      <c r="AI1538" s="38">
        <v>34332</v>
      </c>
      <c r="AJ1538" s="38"/>
      <c r="AK1538" s="38"/>
      <c r="AL1538" s="38">
        <v>34332</v>
      </c>
      <c r="AM1538" s="38">
        <v>34332</v>
      </c>
      <c r="AN1538" s="38">
        <v>34332</v>
      </c>
      <c r="AO1538" s="38">
        <v>34332</v>
      </c>
      <c r="AP1538" s="38">
        <v>34332</v>
      </c>
      <c r="AQ1538" s="38">
        <v>34332</v>
      </c>
      <c r="AR1538" s="38">
        <v>34332</v>
      </c>
      <c r="AS1538" s="38">
        <v>34332</v>
      </c>
      <c r="AT1538" s="38">
        <v>34332</v>
      </c>
      <c r="AU1538" s="38">
        <v>34332</v>
      </c>
      <c r="AV1538" s="38">
        <v>34332</v>
      </c>
      <c r="AW1538" s="38">
        <v>34332</v>
      </c>
      <c r="AX1538" s="38">
        <v>34332</v>
      </c>
      <c r="AY1538" s="38">
        <v>34332</v>
      </c>
      <c r="AZ1538" s="38">
        <v>34332</v>
      </c>
      <c r="BA1538" s="38">
        <v>34332</v>
      </c>
      <c r="BB1538" s="38">
        <v>34332</v>
      </c>
      <c r="BC1538" s="38">
        <v>34332</v>
      </c>
      <c r="BD1538" s="38">
        <v>34332</v>
      </c>
      <c r="BE1538" s="38">
        <v>34332</v>
      </c>
      <c r="BF1538" s="38">
        <v>34332</v>
      </c>
      <c r="BG1538" s="38">
        <v>34332</v>
      </c>
      <c r="BH1538" s="38">
        <v>34332</v>
      </c>
      <c r="BI1538" s="38">
        <v>34332</v>
      </c>
      <c r="BJ1538" s="38"/>
      <c r="BK1538" s="38"/>
      <c r="BL1538" s="38"/>
      <c r="BM1538" s="38"/>
      <c r="BN1538" s="38"/>
      <c r="BO1538" s="38"/>
      <c r="BP1538" s="38"/>
      <c r="BQ1538" s="39"/>
      <c r="BR1538" s="39"/>
      <c r="BS1538" s="39"/>
      <c r="BT1538" s="39"/>
      <c r="BU1538" s="39"/>
      <c r="BV1538" s="39"/>
      <c r="BW1538" s="39"/>
      <c r="BX1538" s="39"/>
      <c r="BY1538" s="39"/>
      <c r="BZ1538" s="39"/>
      <c r="CA1538" s="39"/>
      <c r="CB1538" s="39"/>
      <c r="CF1538" s="18">
        <f t="shared" si="186"/>
        <v>926964</v>
      </c>
      <c r="CG1538" s="18">
        <f t="shared" si="185"/>
        <v>0</v>
      </c>
      <c r="CH1538" s="13">
        <f t="shared" si="179"/>
        <v>926964</v>
      </c>
      <c r="CI1538" s="13">
        <f t="shared" si="181"/>
        <v>912546.21070000005</v>
      </c>
      <c r="CJ1538" s="13">
        <f t="shared" si="182"/>
        <v>1839510.2107000002</v>
      </c>
      <c r="CK1538" s="13"/>
      <c r="CL1538" s="13">
        <f t="shared" si="183"/>
        <v>2122200.4900000002</v>
      </c>
      <c r="CN1538" t="s">
        <v>43</v>
      </c>
      <c r="CO1538" t="s">
        <v>213</v>
      </c>
      <c r="CP1538" t="s">
        <v>704</v>
      </c>
      <c r="CQ1538" t="s">
        <v>46</v>
      </c>
      <c r="CR1538" s="18">
        <f t="shared" si="184"/>
        <v>1839510.2107000002</v>
      </c>
    </row>
    <row r="1539" spans="1:100" x14ac:dyDescent="0.25">
      <c r="B1539" s="11"/>
      <c r="G1539" s="74"/>
      <c r="L1539" s="75"/>
      <c r="M1539" s="75"/>
      <c r="N1539" s="74"/>
      <c r="O1539" s="74"/>
      <c r="P1539" s="74"/>
      <c r="Q1539" s="74"/>
      <c r="R1539" s="74"/>
      <c r="S1539" s="74"/>
      <c r="T1539" s="74"/>
      <c r="U1539" s="74"/>
      <c r="V1539" s="74"/>
      <c r="W1539" s="74"/>
      <c r="X1539" s="74"/>
      <c r="Y1539" s="74"/>
      <c r="Z1539" s="74"/>
      <c r="AA1539" s="74"/>
      <c r="AB1539" s="74"/>
      <c r="AC1539" s="74"/>
      <c r="AD1539" s="74"/>
      <c r="AE1539" s="74"/>
      <c r="AF1539" s="74"/>
      <c r="AG1539" s="74"/>
      <c r="AH1539" s="74"/>
      <c r="AI1539" s="74"/>
      <c r="AJ1539" s="74"/>
      <c r="AK1539" s="74"/>
      <c r="AL1539" s="74"/>
      <c r="AM1539" s="74"/>
      <c r="AN1539" s="74"/>
      <c r="AO1539" s="74"/>
      <c r="AP1539" s="74"/>
      <c r="AQ1539" s="74"/>
      <c r="AR1539" s="74"/>
      <c r="AS1539" s="74"/>
      <c r="AT1539" s="74"/>
      <c r="AU1539" s="74"/>
      <c r="AV1539" s="74"/>
      <c r="AW1539" s="74"/>
      <c r="AX1539" s="74"/>
      <c r="AY1539" s="74"/>
      <c r="AZ1539" s="74"/>
      <c r="BA1539" s="74"/>
      <c r="BB1539" s="74"/>
      <c r="BC1539" s="74"/>
      <c r="BD1539" s="74"/>
      <c r="BE1539" s="74"/>
      <c r="BF1539" s="74"/>
      <c r="BG1539" s="74"/>
      <c r="BH1539" s="74"/>
      <c r="BI1539" s="74"/>
      <c r="BJ1539" s="74"/>
      <c r="BK1539" s="74"/>
      <c r="BL1539" s="74"/>
      <c r="BM1539" s="74"/>
      <c r="BN1539" s="74"/>
      <c r="BO1539" s="74"/>
      <c r="BP1539" s="74"/>
      <c r="BQ1539" s="74"/>
      <c r="BR1539" s="74"/>
      <c r="BS1539" s="74"/>
      <c r="BT1539" s="74"/>
      <c r="BU1539" s="74"/>
      <c r="BV1539" s="74"/>
      <c r="BW1539" s="74"/>
      <c r="BX1539" s="74"/>
      <c r="BY1539" s="74"/>
      <c r="BZ1539" s="74"/>
      <c r="CA1539" s="74"/>
      <c r="CB1539" s="74"/>
      <c r="CH1539" s="13"/>
      <c r="CI1539" s="13"/>
      <c r="CJ1539" s="13"/>
      <c r="CK1539" s="13"/>
      <c r="CL1539" s="13"/>
    </row>
    <row r="1540" spans="1:100" x14ac:dyDescent="0.25">
      <c r="B1540" s="11"/>
      <c r="D1540" s="11"/>
      <c r="F1540" s="11"/>
      <c r="H1540" s="11"/>
      <c r="J1540" s="11"/>
      <c r="L1540" s="11"/>
      <c r="N1540" s="11"/>
      <c r="P1540" s="11"/>
      <c r="R1540" s="11"/>
      <c r="T1540" s="11"/>
      <c r="V1540" s="11"/>
      <c r="X1540" s="11"/>
      <c r="Z1540" s="11"/>
      <c r="AB1540" s="11"/>
      <c r="AD1540" s="11"/>
      <c r="AF1540" s="11"/>
      <c r="AH1540" s="11"/>
      <c r="AJ1540" s="11"/>
      <c r="AL1540" s="11"/>
      <c r="AN1540" s="11"/>
      <c r="AP1540" s="11"/>
      <c r="AR1540" s="11"/>
      <c r="AT1540" s="11"/>
      <c r="AV1540" s="11"/>
      <c r="AX1540" s="11"/>
      <c r="AZ1540" s="11"/>
      <c r="BB1540" s="11"/>
      <c r="BD1540" s="11"/>
      <c r="BF1540" s="11"/>
      <c r="BH1540" s="11"/>
      <c r="BJ1540" s="11"/>
      <c r="BL1540" s="11"/>
      <c r="BN1540" s="11"/>
      <c r="BP1540" s="11"/>
      <c r="BR1540" s="11"/>
      <c r="BT1540" s="11"/>
      <c r="BV1540" s="11"/>
      <c r="BX1540" s="11"/>
      <c r="BZ1540" s="11"/>
      <c r="CB1540" s="11"/>
      <c r="CD1540" s="11"/>
      <c r="CF1540" s="11"/>
      <c r="CH1540" s="11"/>
      <c r="CJ1540" s="11"/>
      <c r="CL1540" s="11"/>
      <c r="CN1540" s="11"/>
      <c r="CP1540" s="11"/>
      <c r="CR1540" s="11"/>
      <c r="CT1540" s="11"/>
      <c r="CV1540" s="11"/>
    </row>
    <row r="1541" spans="1:100" x14ac:dyDescent="0.25">
      <c r="B1541" s="11"/>
      <c r="D1541" s="11"/>
      <c r="F1541" s="11"/>
      <c r="H1541" s="11"/>
      <c r="J1541" s="11"/>
      <c r="L1541" s="11"/>
      <c r="N1541" s="11"/>
      <c r="P1541" s="11"/>
      <c r="R1541" s="11"/>
      <c r="T1541" s="11"/>
      <c r="V1541" s="11"/>
      <c r="X1541" s="11"/>
      <c r="Z1541" s="11"/>
      <c r="AB1541" s="11"/>
      <c r="AD1541" s="11"/>
      <c r="AF1541" s="11"/>
      <c r="AH1541" s="11"/>
      <c r="AJ1541" s="11"/>
      <c r="AL1541" s="11"/>
      <c r="AN1541" s="11"/>
      <c r="AP1541" s="11"/>
      <c r="AR1541" s="11"/>
      <c r="AT1541" s="11"/>
      <c r="AV1541" s="11"/>
      <c r="AX1541" s="11"/>
      <c r="AZ1541" s="11"/>
      <c r="BB1541" s="11"/>
      <c r="BD1541" s="11"/>
      <c r="BF1541" s="11"/>
      <c r="BH1541" s="11"/>
      <c r="BJ1541" s="11"/>
      <c r="BL1541" s="11"/>
      <c r="BN1541" s="11"/>
      <c r="BP1541" s="11"/>
      <c r="BR1541" s="11"/>
      <c r="BT1541" s="11"/>
      <c r="BV1541" s="11"/>
      <c r="BX1541" s="11"/>
      <c r="BZ1541" s="11"/>
      <c r="CB1541" s="11"/>
      <c r="CD1541" s="11"/>
      <c r="CF1541" s="11"/>
      <c r="CH1541" s="11"/>
      <c r="CJ1541" s="11"/>
      <c r="CL1541" s="11"/>
      <c r="CN1541" s="11"/>
      <c r="CP1541" s="11"/>
      <c r="CR1541" s="11"/>
      <c r="CT1541" s="11"/>
      <c r="CV1541" s="11"/>
    </row>
    <row r="1542" spans="1:100" x14ac:dyDescent="0.25">
      <c r="B1542" s="11"/>
      <c r="D1542" s="11"/>
      <c r="F1542" s="11"/>
      <c r="H1542" s="11"/>
      <c r="J1542" s="11"/>
      <c r="L1542" s="11"/>
      <c r="N1542" s="11"/>
      <c r="P1542" s="11"/>
      <c r="R1542" s="11"/>
      <c r="T1542" s="11"/>
      <c r="V1542" s="11"/>
      <c r="X1542" s="11"/>
      <c r="Z1542" s="11"/>
      <c r="AB1542" s="11"/>
      <c r="AD1542" s="11"/>
      <c r="AF1542" s="11"/>
      <c r="AH1542" s="11"/>
      <c r="AJ1542" s="11"/>
      <c r="AL1542" s="11"/>
      <c r="AN1542" s="11"/>
      <c r="AP1542" s="11"/>
      <c r="AR1542" s="11"/>
      <c r="AT1542" s="11"/>
      <c r="AV1542" s="11"/>
      <c r="AX1542" s="11"/>
      <c r="AZ1542" s="11"/>
      <c r="BB1542" s="11"/>
      <c r="BD1542" s="11"/>
      <c r="BF1542" s="11"/>
      <c r="BH1542" s="11"/>
      <c r="BJ1542" s="11"/>
      <c r="BL1542" s="11"/>
      <c r="BN1542" s="11"/>
      <c r="BP1542" s="11"/>
      <c r="BR1542" s="11"/>
      <c r="BT1542" s="11"/>
      <c r="BV1542" s="11"/>
      <c r="BX1542" s="11"/>
      <c r="BZ1542" s="11"/>
      <c r="CB1542" s="11"/>
      <c r="CD1542" s="11"/>
      <c r="CF1542" s="11"/>
      <c r="CH1542" s="11"/>
      <c r="CJ1542" s="11"/>
      <c r="CL1542" s="11"/>
      <c r="CN1542" s="11"/>
      <c r="CP1542" s="11"/>
      <c r="CR1542" s="11"/>
      <c r="CT1542" s="11"/>
      <c r="CV1542" s="11"/>
    </row>
    <row r="1543" spans="1:100" x14ac:dyDescent="0.25">
      <c r="B1543" s="11"/>
      <c r="D1543" s="11"/>
      <c r="F1543" s="11"/>
      <c r="H1543" s="11"/>
      <c r="J1543" s="11"/>
      <c r="L1543" s="11"/>
      <c r="N1543" s="11"/>
      <c r="P1543" s="11"/>
      <c r="R1543" s="11"/>
      <c r="T1543" s="11"/>
      <c r="V1543" s="11"/>
      <c r="X1543" s="11"/>
      <c r="Z1543" s="11"/>
      <c r="AB1543" s="11"/>
      <c r="AD1543" s="11"/>
      <c r="AF1543" s="11"/>
      <c r="AH1543" s="11"/>
      <c r="AJ1543" s="11"/>
      <c r="AL1543" s="11"/>
      <c r="AN1543" s="11"/>
      <c r="AP1543" s="11"/>
      <c r="AR1543" s="11"/>
      <c r="AT1543" s="11"/>
      <c r="AV1543" s="11"/>
      <c r="AX1543" s="11"/>
      <c r="AZ1543" s="11"/>
      <c r="BB1543" s="11"/>
      <c r="BD1543" s="11"/>
      <c r="BF1543" s="11"/>
      <c r="BH1543" s="11"/>
      <c r="BJ1543" s="11"/>
      <c r="BL1543" s="11"/>
      <c r="BN1543" s="11"/>
      <c r="BP1543" s="11"/>
      <c r="BR1543" s="11"/>
      <c r="BT1543" s="11"/>
      <c r="BV1543" s="11"/>
      <c r="BX1543" s="11"/>
      <c r="BZ1543" s="11"/>
      <c r="CB1543" s="11"/>
      <c r="CD1543" s="11"/>
      <c r="CF1543" s="11"/>
      <c r="CH1543" s="11"/>
      <c r="CJ1543" s="11"/>
      <c r="CL1543" s="11"/>
      <c r="CN1543" s="11"/>
      <c r="CP1543" s="11"/>
      <c r="CR1543" s="11"/>
      <c r="CT1543" s="11"/>
      <c r="CV1543" s="11"/>
    </row>
    <row r="1544" spans="1:100" x14ac:dyDescent="0.25">
      <c r="B1544" s="11"/>
      <c r="D1544" s="11"/>
      <c r="F1544" s="11"/>
      <c r="H1544" s="11"/>
      <c r="J1544" s="11"/>
      <c r="L1544" s="11"/>
      <c r="N1544" s="11"/>
      <c r="P1544" s="11"/>
      <c r="R1544" s="11"/>
      <c r="T1544" s="11"/>
      <c r="V1544" s="11"/>
      <c r="X1544" s="11"/>
      <c r="Z1544" s="11"/>
      <c r="AB1544" s="11"/>
      <c r="AD1544" s="11"/>
      <c r="AF1544" s="11"/>
      <c r="AH1544" s="11"/>
      <c r="AJ1544" s="11"/>
      <c r="AL1544" s="11"/>
      <c r="AN1544" s="11"/>
      <c r="AP1544" s="11"/>
      <c r="AR1544" s="11"/>
      <c r="AT1544" s="11"/>
      <c r="AV1544" s="11"/>
      <c r="AX1544" s="11"/>
      <c r="AZ1544" s="11"/>
      <c r="BB1544" s="11"/>
      <c r="BD1544" s="11"/>
      <c r="BF1544" s="11"/>
      <c r="BH1544" s="11"/>
      <c r="BJ1544" s="11"/>
      <c r="BL1544" s="11"/>
      <c r="BN1544" s="11"/>
      <c r="BP1544" s="11"/>
      <c r="BR1544" s="11"/>
      <c r="BT1544" s="11"/>
      <c r="BV1544" s="11"/>
      <c r="BX1544" s="11"/>
      <c r="BZ1544" s="11"/>
      <c r="CB1544" s="11"/>
      <c r="CD1544" s="11"/>
      <c r="CF1544" s="11"/>
      <c r="CH1544" s="11"/>
      <c r="CJ1544" s="11"/>
      <c r="CL1544" s="11"/>
      <c r="CN1544" s="11"/>
      <c r="CP1544" s="11"/>
      <c r="CR1544" s="11"/>
      <c r="CT1544" s="11"/>
      <c r="CV1544" s="11"/>
    </row>
    <row r="1545" spans="1:100" x14ac:dyDescent="0.25">
      <c r="B1545" s="11"/>
      <c r="D1545" s="11"/>
      <c r="F1545" s="11"/>
      <c r="H1545" s="11"/>
      <c r="J1545" s="11"/>
      <c r="L1545" s="11"/>
      <c r="N1545" s="11"/>
      <c r="P1545" s="11"/>
      <c r="R1545" s="11"/>
      <c r="T1545" s="11"/>
      <c r="V1545" s="11"/>
      <c r="X1545" s="11"/>
      <c r="Z1545" s="11"/>
      <c r="AB1545" s="11"/>
      <c r="AD1545" s="11"/>
      <c r="AF1545" s="11"/>
      <c r="AH1545" s="11"/>
      <c r="AJ1545" s="11"/>
      <c r="AL1545" s="11"/>
      <c r="AN1545" s="11"/>
      <c r="AP1545" s="11"/>
      <c r="AR1545" s="11"/>
      <c r="AT1545" s="11"/>
      <c r="AV1545" s="11"/>
      <c r="AX1545" s="11"/>
      <c r="AZ1545" s="11"/>
      <c r="BB1545" s="11"/>
      <c r="BD1545" s="11"/>
      <c r="BF1545" s="11"/>
      <c r="BH1545" s="11"/>
      <c r="BJ1545" s="11"/>
      <c r="BL1545" s="11"/>
      <c r="BN1545" s="11"/>
      <c r="BP1545" s="11"/>
      <c r="BR1545" s="11"/>
      <c r="BT1545" s="11"/>
      <c r="BV1545" s="11"/>
      <c r="BX1545" s="11"/>
      <c r="BZ1545" s="11"/>
      <c r="CB1545" s="11"/>
      <c r="CD1545" s="11"/>
      <c r="CF1545" s="11"/>
      <c r="CH1545" s="11"/>
      <c r="CJ1545" s="11"/>
      <c r="CL1545" s="11"/>
      <c r="CN1545" s="11"/>
      <c r="CP1545" s="11"/>
      <c r="CR1545" s="11"/>
      <c r="CT1545" s="11"/>
      <c r="CV1545" s="11"/>
    </row>
    <row r="1546" spans="1:100" x14ac:dyDescent="0.25">
      <c r="B1546" s="11"/>
      <c r="D1546" s="11"/>
      <c r="F1546" s="11"/>
      <c r="H1546" s="11"/>
      <c r="J1546" s="11"/>
      <c r="L1546" s="11"/>
      <c r="N1546" s="11"/>
      <c r="P1546" s="11"/>
      <c r="R1546" s="11"/>
      <c r="T1546" s="11"/>
      <c r="V1546" s="11"/>
      <c r="X1546" s="11"/>
      <c r="Z1546" s="11"/>
      <c r="AB1546" s="11"/>
      <c r="AD1546" s="11"/>
      <c r="AF1546" s="11"/>
      <c r="AH1546" s="11"/>
      <c r="AJ1546" s="11"/>
      <c r="AL1546" s="11"/>
      <c r="AN1546" s="11"/>
      <c r="AP1546" s="11"/>
      <c r="AR1546" s="11"/>
      <c r="AT1546" s="11"/>
      <c r="AV1546" s="11"/>
      <c r="AX1546" s="11"/>
      <c r="AZ1546" s="11"/>
      <c r="BB1546" s="11"/>
      <c r="BD1546" s="11"/>
      <c r="BF1546" s="11"/>
      <c r="BH1546" s="11"/>
      <c r="BJ1546" s="11"/>
      <c r="BL1546" s="11"/>
      <c r="BN1546" s="11"/>
      <c r="BP1546" s="11"/>
      <c r="BR1546" s="11"/>
      <c r="BT1546" s="11"/>
      <c r="BV1546" s="11"/>
      <c r="BX1546" s="11"/>
      <c r="BZ1546" s="11"/>
      <c r="CB1546" s="11"/>
      <c r="CD1546" s="11"/>
      <c r="CF1546" s="11"/>
      <c r="CH1546" s="11"/>
      <c r="CJ1546" s="11"/>
      <c r="CL1546" s="11"/>
      <c r="CN1546" s="11"/>
      <c r="CP1546" s="11"/>
      <c r="CR1546" s="11"/>
      <c r="CT1546" s="11"/>
      <c r="CV1546" s="11"/>
    </row>
    <row r="1547" spans="1:100" x14ac:dyDescent="0.25">
      <c r="B1547" s="11"/>
      <c r="D1547" s="11"/>
      <c r="F1547" s="11"/>
      <c r="H1547" s="11"/>
      <c r="J1547" s="11"/>
      <c r="L1547" s="11"/>
      <c r="N1547" s="11"/>
      <c r="P1547" s="11"/>
      <c r="R1547" s="11"/>
      <c r="T1547" s="11"/>
      <c r="V1547" s="11"/>
      <c r="X1547" s="11"/>
      <c r="Z1547" s="11"/>
      <c r="AB1547" s="11"/>
      <c r="AD1547" s="11"/>
      <c r="AF1547" s="11"/>
      <c r="AH1547" s="11"/>
      <c r="AJ1547" s="11"/>
      <c r="AL1547" s="11"/>
      <c r="AN1547" s="11"/>
      <c r="AP1547" s="11"/>
      <c r="AR1547" s="11"/>
      <c r="AT1547" s="11"/>
      <c r="AV1547" s="11"/>
      <c r="AX1547" s="11"/>
      <c r="AZ1547" s="11"/>
      <c r="BB1547" s="11"/>
      <c r="BD1547" s="11"/>
      <c r="BF1547" s="11"/>
      <c r="BH1547" s="11"/>
      <c r="BJ1547" s="11"/>
      <c r="BL1547" s="11"/>
      <c r="BN1547" s="11"/>
      <c r="BP1547" s="11"/>
      <c r="BR1547" s="11"/>
      <c r="BT1547" s="11"/>
      <c r="BV1547" s="11"/>
      <c r="BX1547" s="11"/>
      <c r="BZ1547" s="11"/>
      <c r="CB1547" s="11"/>
      <c r="CD1547" s="11"/>
      <c r="CF1547" s="11"/>
      <c r="CH1547" s="11"/>
      <c r="CJ1547" s="11"/>
      <c r="CL1547" s="11"/>
      <c r="CN1547" s="11"/>
      <c r="CP1547" s="11"/>
      <c r="CR1547" s="11"/>
      <c r="CT1547" s="11"/>
      <c r="CV1547" s="11"/>
    </row>
    <row r="1548" spans="1:100" x14ac:dyDescent="0.25">
      <c r="B1548" s="11"/>
      <c r="D1548" s="11"/>
      <c r="F1548" s="11"/>
      <c r="H1548" s="11"/>
      <c r="J1548" s="11"/>
      <c r="L1548" s="11"/>
      <c r="N1548" s="11"/>
      <c r="P1548" s="11"/>
      <c r="R1548" s="11"/>
      <c r="T1548" s="11"/>
      <c r="V1548" s="11"/>
      <c r="X1548" s="11"/>
      <c r="Z1548" s="11"/>
      <c r="AB1548" s="11"/>
      <c r="AD1548" s="11"/>
      <c r="AF1548" s="11"/>
      <c r="AH1548" s="11"/>
      <c r="AJ1548" s="11"/>
      <c r="AL1548" s="11"/>
      <c r="AN1548" s="11"/>
      <c r="AP1548" s="11"/>
      <c r="AR1548" s="11"/>
      <c r="AT1548" s="11"/>
      <c r="AV1548" s="11"/>
      <c r="AX1548" s="11"/>
      <c r="AZ1548" s="11"/>
      <c r="BB1548" s="11"/>
      <c r="BD1548" s="11"/>
      <c r="BF1548" s="11"/>
      <c r="BH1548" s="11"/>
      <c r="BJ1548" s="11"/>
      <c r="BL1548" s="11"/>
      <c r="BN1548" s="11"/>
      <c r="BP1548" s="11"/>
      <c r="BR1548" s="11"/>
      <c r="BT1548" s="11"/>
      <c r="BV1548" s="11"/>
      <c r="BX1548" s="11"/>
      <c r="BZ1548" s="11"/>
      <c r="CB1548" s="11"/>
      <c r="CD1548" s="11"/>
      <c r="CF1548" s="11"/>
      <c r="CH1548" s="11"/>
      <c r="CJ1548" s="11"/>
      <c r="CL1548" s="11"/>
      <c r="CN1548" s="11"/>
      <c r="CP1548" s="11"/>
      <c r="CR1548" s="11"/>
      <c r="CT1548" s="11"/>
      <c r="CV1548" s="11"/>
    </row>
    <row r="1549" spans="1:100" x14ac:dyDescent="0.25">
      <c r="B1549" s="11"/>
      <c r="D1549" s="11"/>
      <c r="F1549" s="11"/>
      <c r="H1549" s="11"/>
      <c r="J1549" s="11"/>
      <c r="L1549" s="11"/>
      <c r="N1549" s="11"/>
      <c r="P1549" s="11"/>
      <c r="R1549" s="11"/>
      <c r="T1549" s="11"/>
      <c r="V1549" s="11"/>
      <c r="X1549" s="11"/>
      <c r="Z1549" s="11"/>
      <c r="AB1549" s="11"/>
      <c r="AD1549" s="11"/>
      <c r="AF1549" s="11"/>
      <c r="AH1549" s="11"/>
      <c r="AJ1549" s="11"/>
      <c r="AL1549" s="11"/>
      <c r="AN1549" s="11"/>
      <c r="AP1549" s="11"/>
      <c r="AR1549" s="11"/>
      <c r="AT1549" s="11"/>
      <c r="AV1549" s="11"/>
      <c r="AX1549" s="11"/>
      <c r="AZ1549" s="11"/>
      <c r="BB1549" s="11"/>
      <c r="BD1549" s="11"/>
      <c r="BF1549" s="11"/>
      <c r="BH1549" s="11"/>
      <c r="BJ1549" s="11"/>
      <c r="BL1549" s="11"/>
      <c r="BN1549" s="11"/>
      <c r="BP1549" s="11"/>
      <c r="BR1549" s="11"/>
      <c r="BT1549" s="11"/>
      <c r="BV1549" s="11"/>
      <c r="BX1549" s="11"/>
      <c r="BZ1549" s="11"/>
      <c r="CB1549" s="11"/>
      <c r="CD1549" s="11"/>
      <c r="CF1549" s="11"/>
      <c r="CH1549" s="11"/>
      <c r="CJ1549" s="11"/>
      <c r="CL1549" s="11"/>
      <c r="CN1549" s="11"/>
      <c r="CP1549" s="11"/>
      <c r="CR1549" s="11"/>
      <c r="CT1549" s="11"/>
      <c r="CV1549" s="11"/>
    </row>
    <row r="1550" spans="1:100" x14ac:dyDescent="0.25">
      <c r="B1550" s="11"/>
      <c r="D1550" s="11"/>
      <c r="F1550" s="11"/>
      <c r="H1550" s="11"/>
      <c r="J1550" s="11"/>
      <c r="L1550" s="11"/>
      <c r="N1550" s="11"/>
      <c r="P1550" s="11"/>
      <c r="R1550" s="11"/>
      <c r="T1550" s="11"/>
      <c r="V1550" s="11"/>
      <c r="X1550" s="11"/>
      <c r="Z1550" s="11"/>
      <c r="AB1550" s="11"/>
      <c r="AD1550" s="11"/>
      <c r="AF1550" s="11"/>
      <c r="AH1550" s="11"/>
      <c r="AJ1550" s="11"/>
      <c r="AL1550" s="11"/>
      <c r="AN1550" s="11"/>
      <c r="AP1550" s="11"/>
      <c r="AR1550" s="11"/>
      <c r="AT1550" s="11"/>
      <c r="AV1550" s="11"/>
      <c r="AX1550" s="11"/>
      <c r="AZ1550" s="11"/>
      <c r="BB1550" s="11"/>
      <c r="BD1550" s="11"/>
      <c r="BF1550" s="11"/>
      <c r="BH1550" s="11"/>
      <c r="BJ1550" s="11"/>
      <c r="BL1550" s="11"/>
      <c r="BN1550" s="11"/>
      <c r="BP1550" s="11"/>
      <c r="BR1550" s="11"/>
      <c r="BT1550" s="11"/>
      <c r="BV1550" s="11"/>
      <c r="BX1550" s="11"/>
      <c r="BZ1550" s="11"/>
      <c r="CB1550" s="11"/>
      <c r="CD1550" s="11"/>
      <c r="CF1550" s="11"/>
      <c r="CH1550" s="11"/>
      <c r="CJ1550" s="11"/>
      <c r="CL1550" s="11"/>
      <c r="CN1550" s="11"/>
      <c r="CP1550" s="11"/>
      <c r="CR1550" s="11"/>
      <c r="CT1550" s="11"/>
      <c r="CV1550" s="11"/>
    </row>
    <row r="1551" spans="1:100" x14ac:dyDescent="0.25">
      <c r="B1551" s="11"/>
      <c r="D1551" s="11"/>
      <c r="F1551" s="11"/>
      <c r="H1551" s="11"/>
      <c r="J1551" s="11"/>
      <c r="L1551" s="11"/>
      <c r="N1551" s="11"/>
      <c r="P1551" s="11"/>
      <c r="R1551" s="11"/>
      <c r="T1551" s="11"/>
      <c r="V1551" s="11"/>
      <c r="X1551" s="11"/>
      <c r="Z1551" s="11"/>
      <c r="AB1551" s="11"/>
      <c r="AD1551" s="11"/>
      <c r="AF1551" s="11"/>
      <c r="AH1551" s="11"/>
      <c r="AJ1551" s="11"/>
      <c r="AL1551" s="11"/>
      <c r="AN1551" s="11"/>
      <c r="AP1551" s="11"/>
      <c r="AR1551" s="11"/>
      <c r="AT1551" s="11"/>
      <c r="AV1551" s="11"/>
      <c r="AX1551" s="11"/>
      <c r="AZ1551" s="11"/>
      <c r="BB1551" s="11"/>
      <c r="BD1551" s="11"/>
      <c r="BF1551" s="11"/>
      <c r="BH1551" s="11"/>
      <c r="BJ1551" s="11"/>
      <c r="BL1551" s="11"/>
      <c r="BN1551" s="11"/>
      <c r="BP1551" s="11"/>
      <c r="BR1551" s="11"/>
      <c r="BT1551" s="11"/>
      <c r="BV1551" s="11"/>
      <c r="BX1551" s="11"/>
      <c r="BZ1551" s="11"/>
      <c r="CB1551" s="11"/>
      <c r="CD1551" s="11"/>
      <c r="CF1551" s="11"/>
      <c r="CH1551" s="11"/>
      <c r="CJ1551" s="11"/>
      <c r="CL1551" s="11"/>
      <c r="CN1551" s="11"/>
      <c r="CP1551" s="11"/>
      <c r="CR1551" s="11"/>
      <c r="CT1551" s="11"/>
      <c r="CV1551" s="11"/>
    </row>
    <row r="1552" spans="1:100" x14ac:dyDescent="0.25">
      <c r="B1552" s="11"/>
      <c r="D1552" s="11"/>
      <c r="F1552" s="11"/>
      <c r="H1552" s="11"/>
      <c r="J1552" s="11"/>
      <c r="L1552" s="11"/>
      <c r="N1552" s="11"/>
      <c r="P1552" s="11"/>
      <c r="R1552" s="11"/>
      <c r="T1552" s="11"/>
      <c r="V1552" s="11"/>
      <c r="X1552" s="11"/>
      <c r="Z1552" s="11"/>
      <c r="AB1552" s="11"/>
      <c r="AD1552" s="11"/>
      <c r="AF1552" s="11"/>
      <c r="AH1552" s="11"/>
      <c r="AJ1552" s="11"/>
      <c r="AL1552" s="11"/>
      <c r="AN1552" s="11"/>
      <c r="AP1552" s="11"/>
      <c r="AR1552" s="11"/>
      <c r="AT1552" s="11"/>
      <c r="AV1552" s="11"/>
      <c r="AX1552" s="11"/>
      <c r="AZ1552" s="11"/>
      <c r="BB1552" s="11"/>
      <c r="BD1552" s="11"/>
      <c r="BF1552" s="11"/>
      <c r="BH1552" s="11"/>
      <c r="BJ1552" s="11"/>
      <c r="BL1552" s="11"/>
      <c r="BN1552" s="11"/>
      <c r="BP1552" s="11"/>
      <c r="BR1552" s="11"/>
      <c r="BT1552" s="11"/>
      <c r="BV1552" s="11"/>
      <c r="BX1552" s="11"/>
      <c r="BZ1552" s="11"/>
      <c r="CB1552" s="11"/>
      <c r="CD1552" s="11"/>
      <c r="CF1552" s="11"/>
      <c r="CH1552" s="11"/>
      <c r="CJ1552" s="11"/>
      <c r="CL1552" s="11"/>
      <c r="CN1552" s="11"/>
      <c r="CP1552" s="11"/>
      <c r="CR1552" s="11"/>
      <c r="CT1552" s="11"/>
      <c r="CV1552" s="11"/>
    </row>
    <row r="1553" spans="2:100" x14ac:dyDescent="0.25">
      <c r="B1553" s="11"/>
      <c r="D1553" s="11"/>
      <c r="F1553" s="11"/>
      <c r="H1553" s="11"/>
      <c r="J1553" s="11"/>
      <c r="L1553" s="11"/>
      <c r="N1553" s="11"/>
      <c r="P1553" s="11"/>
      <c r="R1553" s="11"/>
      <c r="T1553" s="11"/>
      <c r="V1553" s="11"/>
      <c r="X1553" s="11"/>
      <c r="Z1553" s="11"/>
      <c r="AB1553" s="11"/>
      <c r="AD1553" s="11"/>
      <c r="AF1553" s="11"/>
      <c r="AH1553" s="11"/>
      <c r="AJ1553" s="11"/>
      <c r="AL1553" s="11"/>
      <c r="AN1553" s="11"/>
      <c r="AP1553" s="11"/>
      <c r="AR1553" s="11"/>
      <c r="AT1553" s="11"/>
      <c r="AV1553" s="11"/>
      <c r="AX1553" s="11"/>
      <c r="AZ1553" s="11"/>
      <c r="BB1553" s="11"/>
      <c r="BD1553" s="11"/>
      <c r="BF1553" s="11"/>
      <c r="BH1553" s="11"/>
      <c r="BJ1553" s="11"/>
      <c r="BL1553" s="11"/>
      <c r="BN1553" s="11"/>
      <c r="BP1553" s="11"/>
      <c r="BR1553" s="11"/>
      <c r="BT1553" s="11"/>
      <c r="BV1553" s="11"/>
      <c r="BX1553" s="11"/>
      <c r="BZ1553" s="11"/>
      <c r="CB1553" s="11"/>
      <c r="CD1553" s="11"/>
      <c r="CF1553" s="11"/>
      <c r="CH1553" s="11"/>
      <c r="CJ1553" s="11"/>
      <c r="CL1553" s="11"/>
      <c r="CN1553" s="11"/>
      <c r="CP1553" s="11"/>
      <c r="CR1553" s="11"/>
      <c r="CT1553" s="11"/>
      <c r="CV1553" s="11"/>
    </row>
    <row r="1554" spans="2:100" x14ac:dyDescent="0.25">
      <c r="B1554" s="11"/>
      <c r="D1554" s="11"/>
      <c r="F1554" s="11"/>
      <c r="H1554" s="11"/>
      <c r="J1554" s="11"/>
      <c r="L1554" s="11"/>
      <c r="N1554" s="11"/>
      <c r="P1554" s="11"/>
      <c r="R1554" s="11"/>
      <c r="T1554" s="11"/>
      <c r="V1554" s="11"/>
      <c r="X1554" s="11"/>
      <c r="Z1554" s="11"/>
      <c r="AB1554" s="11"/>
      <c r="AD1554" s="11"/>
      <c r="AF1554" s="11"/>
      <c r="AH1554" s="11"/>
      <c r="AJ1554" s="11"/>
      <c r="AL1554" s="11"/>
      <c r="AN1554" s="11"/>
      <c r="AP1554" s="11"/>
      <c r="AR1554" s="11"/>
      <c r="AT1554" s="11"/>
      <c r="AV1554" s="11"/>
      <c r="AX1554" s="11"/>
      <c r="AZ1554" s="11"/>
      <c r="BB1554" s="11"/>
      <c r="BD1554" s="11"/>
      <c r="BF1554" s="11"/>
      <c r="BH1554" s="11"/>
      <c r="BJ1554" s="11"/>
      <c r="BL1554" s="11"/>
      <c r="BN1554" s="11"/>
      <c r="BP1554" s="11"/>
      <c r="BR1554" s="11"/>
      <c r="BT1554" s="11"/>
      <c r="BV1554" s="11"/>
      <c r="BX1554" s="11"/>
      <c r="BZ1554" s="11"/>
      <c r="CB1554" s="11"/>
      <c r="CD1554" s="11"/>
      <c r="CF1554" s="11"/>
      <c r="CH1554" s="11"/>
      <c r="CJ1554" s="11"/>
      <c r="CL1554" s="11"/>
      <c r="CN1554" s="11"/>
      <c r="CP1554" s="11"/>
      <c r="CR1554" s="11"/>
      <c r="CT1554" s="11"/>
      <c r="CV1554" s="11"/>
    </row>
    <row r="1555" spans="2:100" x14ac:dyDescent="0.25">
      <c r="B1555" s="11"/>
      <c r="D1555" s="11"/>
      <c r="F1555" s="11"/>
      <c r="H1555" s="11"/>
      <c r="J1555" s="11"/>
      <c r="L1555" s="11"/>
      <c r="N1555" s="11"/>
      <c r="P1555" s="11"/>
      <c r="R1555" s="11"/>
      <c r="T1555" s="11"/>
      <c r="V1555" s="11"/>
      <c r="X1555" s="11"/>
      <c r="Z1555" s="11"/>
      <c r="AB1555" s="11"/>
      <c r="AD1555" s="11"/>
      <c r="AF1555" s="11"/>
      <c r="AH1555" s="11"/>
      <c r="AJ1555" s="11"/>
      <c r="AL1555" s="11"/>
      <c r="AN1555" s="11"/>
      <c r="AP1555" s="11"/>
      <c r="AR1555" s="11"/>
      <c r="AT1555" s="11"/>
      <c r="AV1555" s="11"/>
      <c r="AX1555" s="11"/>
      <c r="AZ1555" s="11"/>
      <c r="BB1555" s="11"/>
      <c r="BD1555" s="11"/>
      <c r="BF1555" s="11"/>
      <c r="BH1555" s="11"/>
      <c r="BJ1555" s="11"/>
      <c r="BL1555" s="11"/>
      <c r="BN1555" s="11"/>
      <c r="BP1555" s="11"/>
      <c r="BR1555" s="11"/>
      <c r="BT1555" s="11"/>
      <c r="BV1555" s="11"/>
      <c r="BX1555" s="11"/>
      <c r="BZ1555" s="11"/>
      <c r="CB1555" s="11"/>
      <c r="CD1555" s="11"/>
      <c r="CF1555" s="11"/>
      <c r="CH1555" s="11"/>
      <c r="CJ1555" s="11"/>
      <c r="CL1555" s="11"/>
      <c r="CN1555" s="11"/>
      <c r="CP1555" s="11"/>
      <c r="CR1555" s="11"/>
      <c r="CT1555" s="11"/>
      <c r="CV1555" s="11"/>
    </row>
    <row r="1556" spans="2:100" x14ac:dyDescent="0.25">
      <c r="B1556" s="11"/>
      <c r="D1556" s="11"/>
      <c r="F1556" s="11"/>
      <c r="H1556" s="11"/>
      <c r="J1556" s="11"/>
      <c r="L1556" s="11"/>
      <c r="N1556" s="11"/>
      <c r="P1556" s="11"/>
      <c r="R1556" s="11"/>
      <c r="T1556" s="11"/>
      <c r="V1556" s="11"/>
      <c r="X1556" s="11"/>
      <c r="Z1556" s="11"/>
      <c r="AB1556" s="11"/>
      <c r="AD1556" s="11"/>
      <c r="AF1556" s="11"/>
      <c r="AH1556" s="11"/>
      <c r="AJ1556" s="11"/>
      <c r="AL1556" s="11"/>
      <c r="AN1556" s="11"/>
      <c r="AP1556" s="11"/>
      <c r="AR1556" s="11"/>
      <c r="AT1556" s="11"/>
      <c r="AV1556" s="11"/>
      <c r="AX1556" s="11"/>
      <c r="AZ1556" s="11"/>
      <c r="BB1556" s="11"/>
      <c r="BD1556" s="11"/>
      <c r="BF1556" s="11"/>
      <c r="BH1556" s="11"/>
      <c r="BJ1556" s="11"/>
      <c r="BL1556" s="11"/>
      <c r="BN1556" s="11"/>
      <c r="BP1556" s="11"/>
      <c r="BR1556" s="11"/>
      <c r="BT1556" s="11"/>
      <c r="BV1556" s="11"/>
      <c r="BX1556" s="11"/>
      <c r="BZ1556" s="11"/>
      <c r="CB1556" s="11"/>
      <c r="CD1556" s="11"/>
      <c r="CF1556" s="11"/>
      <c r="CH1556" s="11"/>
      <c r="CJ1556" s="11"/>
      <c r="CL1556" s="11"/>
      <c r="CN1556" s="11"/>
      <c r="CP1556" s="11"/>
      <c r="CR1556" s="11"/>
      <c r="CT1556" s="11"/>
      <c r="CV1556" s="11"/>
    </row>
    <row r="1557" spans="2:100" x14ac:dyDescent="0.25">
      <c r="B1557" s="11"/>
      <c r="D1557" s="11"/>
      <c r="F1557" s="11"/>
      <c r="H1557" s="11"/>
      <c r="J1557" s="11"/>
      <c r="L1557" s="11"/>
      <c r="N1557" s="11"/>
      <c r="P1557" s="11"/>
      <c r="R1557" s="11"/>
      <c r="T1557" s="11"/>
      <c r="V1557" s="11"/>
      <c r="X1557" s="11"/>
      <c r="Z1557" s="11"/>
      <c r="AB1557" s="11"/>
      <c r="AD1557" s="11"/>
      <c r="AF1557" s="11"/>
      <c r="AH1557" s="11"/>
      <c r="AJ1557" s="11"/>
      <c r="AL1557" s="11"/>
      <c r="AN1557" s="11"/>
      <c r="AP1557" s="11"/>
      <c r="AR1557" s="11"/>
      <c r="AT1557" s="11"/>
      <c r="AV1557" s="11"/>
      <c r="AX1557" s="11"/>
      <c r="AZ1557" s="11"/>
      <c r="BB1557" s="11"/>
      <c r="BD1557" s="11"/>
      <c r="BF1557" s="11"/>
      <c r="BH1557" s="11"/>
      <c r="BJ1557" s="11"/>
      <c r="BL1557" s="11"/>
      <c r="BN1557" s="11"/>
      <c r="BP1557" s="11"/>
      <c r="BR1557" s="11"/>
      <c r="BT1557" s="11"/>
      <c r="BV1557" s="11"/>
      <c r="BX1557" s="11"/>
      <c r="BZ1557" s="11"/>
      <c r="CB1557" s="11"/>
      <c r="CD1557" s="11"/>
      <c r="CF1557" s="11"/>
      <c r="CH1557" s="11"/>
      <c r="CJ1557" s="11"/>
      <c r="CL1557" s="11"/>
      <c r="CN1557" s="11"/>
      <c r="CP1557" s="11"/>
      <c r="CR1557" s="11"/>
      <c r="CT1557" s="11"/>
      <c r="CV1557" s="11"/>
    </row>
    <row r="1558" spans="2:100" x14ac:dyDescent="0.25">
      <c r="B1558" s="11"/>
      <c r="D1558" s="11"/>
      <c r="F1558" s="11"/>
      <c r="H1558" s="11"/>
      <c r="J1558" s="11"/>
      <c r="L1558" s="11"/>
      <c r="N1558" s="11"/>
      <c r="P1558" s="11"/>
      <c r="R1558" s="11"/>
      <c r="T1558" s="11"/>
      <c r="V1558" s="11"/>
      <c r="X1558" s="11"/>
      <c r="Z1558" s="11"/>
      <c r="AB1558" s="11"/>
      <c r="AD1558" s="11"/>
      <c r="AF1558" s="11"/>
      <c r="AH1558" s="11"/>
      <c r="AJ1558" s="11"/>
      <c r="AL1558" s="11"/>
      <c r="AN1558" s="11"/>
      <c r="AP1558" s="11"/>
      <c r="AR1558" s="11"/>
      <c r="AT1558" s="11"/>
      <c r="AV1558" s="11"/>
      <c r="AX1558" s="11"/>
      <c r="AZ1558" s="11"/>
      <c r="BB1558" s="11"/>
      <c r="BD1558" s="11"/>
      <c r="BF1558" s="11"/>
      <c r="BH1558" s="11"/>
      <c r="BJ1558" s="11"/>
      <c r="BL1558" s="11"/>
      <c r="BN1558" s="11"/>
      <c r="BP1558" s="11"/>
      <c r="BR1558" s="11"/>
      <c r="BT1558" s="11"/>
      <c r="BV1558" s="11"/>
      <c r="BX1558" s="11"/>
      <c r="BZ1558" s="11"/>
      <c r="CB1558" s="11"/>
      <c r="CD1558" s="11"/>
      <c r="CF1558" s="11"/>
      <c r="CH1558" s="11"/>
      <c r="CJ1558" s="11"/>
      <c r="CL1558" s="11"/>
      <c r="CN1558" s="11"/>
      <c r="CP1558" s="11"/>
      <c r="CR1558" s="11"/>
      <c r="CT1558" s="11"/>
      <c r="CV1558" s="11"/>
    </row>
    <row r="1559" spans="2:100" x14ac:dyDescent="0.25">
      <c r="B1559" s="11"/>
      <c r="D1559" s="11"/>
      <c r="F1559" s="11"/>
      <c r="H1559" s="11"/>
      <c r="J1559" s="11"/>
      <c r="L1559" s="11"/>
      <c r="N1559" s="11"/>
      <c r="P1559" s="11"/>
      <c r="R1559" s="11"/>
      <c r="T1559" s="11"/>
      <c r="V1559" s="11"/>
      <c r="X1559" s="11"/>
      <c r="Z1559" s="11"/>
      <c r="AB1559" s="11"/>
      <c r="AD1559" s="11"/>
      <c r="AF1559" s="11"/>
      <c r="AH1559" s="11"/>
      <c r="AJ1559" s="11"/>
      <c r="AL1559" s="11"/>
      <c r="AN1559" s="11"/>
      <c r="AP1559" s="11"/>
      <c r="AR1559" s="11"/>
      <c r="AT1559" s="11"/>
      <c r="AV1559" s="11"/>
      <c r="AX1559" s="11"/>
      <c r="AZ1559" s="11"/>
      <c r="BB1559" s="11"/>
      <c r="BD1559" s="11"/>
      <c r="BF1559" s="11"/>
      <c r="BH1559" s="11"/>
      <c r="BJ1559" s="11"/>
      <c r="BL1559" s="11"/>
      <c r="BN1559" s="11"/>
      <c r="BP1559" s="11"/>
      <c r="BR1559" s="11"/>
      <c r="BT1559" s="11"/>
      <c r="BV1559" s="11"/>
      <c r="BX1559" s="11"/>
      <c r="BZ1559" s="11"/>
      <c r="CB1559" s="11"/>
      <c r="CD1559" s="11"/>
      <c r="CF1559" s="11"/>
      <c r="CH1559" s="11"/>
      <c r="CJ1559" s="11"/>
      <c r="CL1559" s="11"/>
      <c r="CN1559" s="11"/>
      <c r="CP1559" s="11"/>
      <c r="CR1559" s="11"/>
      <c r="CT1559" s="11"/>
      <c r="CV1559" s="11"/>
    </row>
    <row r="1560" spans="2:100" x14ac:dyDescent="0.25">
      <c r="B1560" s="11"/>
      <c r="D1560" s="11"/>
      <c r="F1560" s="11"/>
      <c r="H1560" s="11"/>
      <c r="J1560" s="11"/>
      <c r="L1560" s="11"/>
      <c r="N1560" s="11"/>
      <c r="P1560" s="11"/>
      <c r="R1560" s="11"/>
      <c r="T1560" s="11"/>
      <c r="V1560" s="11"/>
      <c r="X1560" s="11"/>
      <c r="Z1560" s="11"/>
      <c r="AB1560" s="11"/>
      <c r="AD1560" s="11"/>
      <c r="AF1560" s="11"/>
      <c r="AH1560" s="11"/>
      <c r="AJ1560" s="11"/>
      <c r="AL1560" s="11"/>
      <c r="AN1560" s="11"/>
      <c r="AP1560" s="11"/>
      <c r="AR1560" s="11"/>
      <c r="AT1560" s="11"/>
      <c r="AV1560" s="11"/>
      <c r="AX1560" s="11"/>
      <c r="AZ1560" s="11"/>
      <c r="BB1560" s="11"/>
      <c r="BD1560" s="11"/>
      <c r="BF1560" s="11"/>
      <c r="BH1560" s="11"/>
      <c r="BJ1560" s="11"/>
      <c r="BL1560" s="11"/>
      <c r="BN1560" s="11"/>
      <c r="BP1560" s="11"/>
      <c r="BR1560" s="11"/>
      <c r="BT1560" s="11"/>
      <c r="BV1560" s="11"/>
      <c r="BX1560" s="11"/>
      <c r="BZ1560" s="11"/>
      <c r="CB1560" s="11"/>
      <c r="CD1560" s="11"/>
      <c r="CF1560" s="11"/>
      <c r="CH1560" s="11"/>
      <c r="CJ1560" s="11"/>
      <c r="CL1560" s="11"/>
      <c r="CN1560" s="11"/>
      <c r="CP1560" s="11"/>
      <c r="CR1560" s="11"/>
      <c r="CT1560" s="11"/>
      <c r="CV1560" s="11"/>
    </row>
    <row r="1561" spans="2:100" x14ac:dyDescent="0.25">
      <c r="B1561" s="11"/>
      <c r="D1561" s="11"/>
      <c r="F1561" s="11"/>
      <c r="H1561" s="11"/>
      <c r="J1561" s="11"/>
      <c r="L1561" s="11"/>
      <c r="N1561" s="11"/>
      <c r="P1561" s="11"/>
      <c r="R1561" s="11"/>
      <c r="T1561" s="11"/>
      <c r="V1561" s="11"/>
      <c r="X1561" s="11"/>
      <c r="Z1561" s="11"/>
      <c r="AB1561" s="11"/>
      <c r="AD1561" s="11"/>
      <c r="AF1561" s="11"/>
      <c r="AH1561" s="11"/>
      <c r="AJ1561" s="11"/>
      <c r="AL1561" s="11"/>
      <c r="AN1561" s="11"/>
      <c r="AP1561" s="11"/>
      <c r="AR1561" s="11"/>
      <c r="AT1561" s="11"/>
      <c r="AV1561" s="11"/>
      <c r="AX1561" s="11"/>
      <c r="AZ1561" s="11"/>
      <c r="BB1561" s="11"/>
      <c r="BD1561" s="11"/>
      <c r="BF1561" s="11"/>
      <c r="BH1561" s="11"/>
      <c r="BJ1561" s="11"/>
      <c r="BL1561" s="11"/>
      <c r="BN1561" s="11"/>
      <c r="BP1561" s="11"/>
      <c r="BR1561" s="11"/>
      <c r="BT1561" s="11"/>
      <c r="BV1561" s="11"/>
      <c r="BX1561" s="11"/>
      <c r="BZ1561" s="11"/>
      <c r="CB1561" s="11"/>
      <c r="CD1561" s="11"/>
      <c r="CF1561" s="11"/>
      <c r="CH1561" s="11"/>
      <c r="CJ1561" s="11"/>
      <c r="CL1561" s="11"/>
      <c r="CN1561" s="11"/>
      <c r="CP1561" s="11"/>
      <c r="CR1561" s="11"/>
      <c r="CT1561" s="11"/>
      <c r="CV1561" s="11"/>
    </row>
    <row r="1562" spans="2:100" x14ac:dyDescent="0.25">
      <c r="B1562" s="11"/>
      <c r="D1562" s="11"/>
      <c r="F1562" s="11"/>
      <c r="H1562" s="11"/>
      <c r="J1562" s="11"/>
      <c r="L1562" s="11"/>
      <c r="N1562" s="11"/>
      <c r="P1562" s="11"/>
      <c r="R1562" s="11"/>
      <c r="T1562" s="11"/>
      <c r="V1562" s="11"/>
      <c r="X1562" s="11"/>
      <c r="Z1562" s="11"/>
      <c r="AB1562" s="11"/>
      <c r="AD1562" s="11"/>
      <c r="AF1562" s="11"/>
      <c r="AH1562" s="11"/>
      <c r="AJ1562" s="11"/>
      <c r="AL1562" s="11"/>
      <c r="AN1562" s="11"/>
      <c r="AP1562" s="11"/>
      <c r="AR1562" s="11"/>
      <c r="AT1562" s="11"/>
      <c r="AV1562" s="11"/>
      <c r="AX1562" s="11"/>
      <c r="AZ1562" s="11"/>
      <c r="BB1562" s="11"/>
      <c r="BD1562" s="11"/>
      <c r="BF1562" s="11"/>
      <c r="BH1562" s="11"/>
      <c r="BJ1562" s="11"/>
      <c r="BL1562" s="11"/>
      <c r="BN1562" s="11"/>
      <c r="BP1562" s="11"/>
      <c r="BR1562" s="11"/>
      <c r="BT1562" s="11"/>
      <c r="BV1562" s="11"/>
      <c r="BX1562" s="11"/>
      <c r="BZ1562" s="11"/>
      <c r="CB1562" s="11"/>
      <c r="CD1562" s="11"/>
      <c r="CF1562" s="11"/>
      <c r="CH1562" s="11"/>
      <c r="CJ1562" s="11"/>
      <c r="CL1562" s="11"/>
      <c r="CN1562" s="11"/>
      <c r="CP1562" s="11"/>
      <c r="CR1562" s="11"/>
      <c r="CT1562" s="11"/>
      <c r="CV1562" s="11"/>
    </row>
    <row r="1563" spans="2:100" x14ac:dyDescent="0.25">
      <c r="B1563" s="11"/>
      <c r="D1563" s="11"/>
      <c r="F1563" s="11"/>
      <c r="H1563" s="11"/>
      <c r="J1563" s="11"/>
      <c r="L1563" s="11"/>
      <c r="N1563" s="11"/>
      <c r="P1563" s="11"/>
      <c r="R1563" s="11"/>
      <c r="T1563" s="11"/>
      <c r="V1563" s="11"/>
      <c r="X1563" s="11"/>
      <c r="Z1563" s="11"/>
      <c r="AB1563" s="11"/>
      <c r="AD1563" s="11"/>
      <c r="AF1563" s="11"/>
      <c r="AH1563" s="11"/>
      <c r="AJ1563" s="11"/>
      <c r="AL1563" s="11"/>
      <c r="AN1563" s="11"/>
      <c r="AP1563" s="11"/>
      <c r="AR1563" s="11"/>
      <c r="AT1563" s="11"/>
      <c r="AV1563" s="11"/>
      <c r="AX1563" s="11"/>
      <c r="AZ1563" s="11"/>
      <c r="BB1563" s="11"/>
      <c r="BD1563" s="11"/>
      <c r="BF1563" s="11"/>
      <c r="BH1563" s="11"/>
      <c r="BJ1563" s="11"/>
      <c r="BL1563" s="11"/>
      <c r="BN1563" s="11"/>
      <c r="BP1563" s="11"/>
      <c r="BR1563" s="11"/>
      <c r="BT1563" s="11"/>
      <c r="BV1563" s="11"/>
      <c r="BX1563" s="11"/>
      <c r="BZ1563" s="11"/>
      <c r="CB1563" s="11"/>
      <c r="CD1563" s="11"/>
      <c r="CF1563" s="11"/>
      <c r="CH1563" s="11"/>
      <c r="CJ1563" s="11"/>
      <c r="CL1563" s="11"/>
      <c r="CN1563" s="11"/>
      <c r="CP1563" s="11"/>
      <c r="CR1563" s="11"/>
      <c r="CT1563" s="11"/>
      <c r="CV1563" s="11"/>
    </row>
    <row r="1564" spans="2:100" x14ac:dyDescent="0.25">
      <c r="B1564" s="11"/>
      <c r="D1564" s="11"/>
      <c r="F1564" s="11"/>
      <c r="H1564" s="11"/>
      <c r="J1564" s="11"/>
      <c r="L1564" s="11"/>
      <c r="N1564" s="11"/>
      <c r="P1564" s="11"/>
      <c r="R1564" s="11"/>
      <c r="T1564" s="11"/>
      <c r="V1564" s="11"/>
      <c r="X1564" s="11"/>
      <c r="Z1564" s="11"/>
      <c r="AB1564" s="11"/>
      <c r="AD1564" s="11"/>
      <c r="AF1564" s="11"/>
      <c r="AH1564" s="11"/>
      <c r="AJ1564" s="11"/>
      <c r="AL1564" s="11"/>
      <c r="AN1564" s="11"/>
      <c r="AP1564" s="11"/>
      <c r="AR1564" s="11"/>
      <c r="AT1564" s="11"/>
      <c r="AV1564" s="11"/>
      <c r="AX1564" s="11"/>
      <c r="AZ1564" s="11"/>
      <c r="BB1564" s="11"/>
      <c r="BD1564" s="11"/>
      <c r="BF1564" s="11"/>
      <c r="BH1564" s="11"/>
      <c r="BJ1564" s="11"/>
      <c r="BL1564" s="11"/>
      <c r="BN1564" s="11"/>
      <c r="BP1564" s="11"/>
      <c r="BR1564" s="11"/>
      <c r="BT1564" s="11"/>
      <c r="BV1564" s="11"/>
      <c r="BX1564" s="11"/>
      <c r="BZ1564" s="11"/>
      <c r="CB1564" s="11"/>
      <c r="CD1564" s="11"/>
      <c r="CF1564" s="11"/>
      <c r="CH1564" s="11"/>
      <c r="CJ1564" s="11"/>
      <c r="CL1564" s="11"/>
      <c r="CN1564" s="11"/>
      <c r="CP1564" s="11"/>
      <c r="CR1564" s="11"/>
      <c r="CT1564" s="11"/>
      <c r="CV1564" s="11"/>
    </row>
    <row r="1565" spans="2:100" x14ac:dyDescent="0.25">
      <c r="B1565" s="11"/>
      <c r="D1565" s="11"/>
      <c r="F1565" s="11"/>
      <c r="H1565" s="11"/>
      <c r="J1565" s="11"/>
      <c r="L1565" s="11"/>
      <c r="N1565" s="11"/>
      <c r="P1565" s="11"/>
      <c r="R1565" s="11"/>
      <c r="T1565" s="11"/>
      <c r="V1565" s="11"/>
      <c r="X1565" s="11"/>
      <c r="Z1565" s="11"/>
      <c r="AB1565" s="11"/>
      <c r="AD1565" s="11"/>
      <c r="AF1565" s="11"/>
      <c r="AH1565" s="11"/>
      <c r="AJ1565" s="11"/>
      <c r="AL1565" s="11"/>
      <c r="AN1565" s="11"/>
      <c r="AP1565" s="11"/>
      <c r="AR1565" s="11"/>
      <c r="AT1565" s="11"/>
      <c r="AV1565" s="11"/>
      <c r="AX1565" s="11"/>
      <c r="AZ1565" s="11"/>
      <c r="BB1565" s="11"/>
      <c r="BD1565" s="11"/>
      <c r="BF1565" s="11"/>
      <c r="BH1565" s="11"/>
      <c r="BJ1565" s="11"/>
      <c r="BL1565" s="11"/>
      <c r="BN1565" s="11"/>
      <c r="BP1565" s="11"/>
      <c r="BR1565" s="11"/>
      <c r="BT1565" s="11"/>
      <c r="BV1565" s="11"/>
      <c r="BX1565" s="11"/>
      <c r="BZ1565" s="11"/>
      <c r="CB1565" s="11"/>
      <c r="CD1565" s="11"/>
      <c r="CF1565" s="11"/>
      <c r="CH1565" s="11"/>
      <c r="CJ1565" s="11"/>
      <c r="CL1565" s="11"/>
      <c r="CN1565" s="11"/>
      <c r="CP1565" s="11"/>
      <c r="CR1565" s="11"/>
      <c r="CT1565" s="11"/>
      <c r="CV1565" s="11"/>
    </row>
    <row r="1566" spans="2:100" x14ac:dyDescent="0.25">
      <c r="B1566" s="11"/>
      <c r="D1566" s="11"/>
      <c r="F1566" s="11"/>
      <c r="H1566" s="11"/>
      <c r="J1566" s="11"/>
      <c r="L1566" s="11"/>
      <c r="N1566" s="11"/>
      <c r="P1566" s="11"/>
      <c r="R1566" s="11"/>
      <c r="T1566" s="11"/>
      <c r="V1566" s="11"/>
      <c r="X1566" s="11"/>
      <c r="Z1566" s="11"/>
      <c r="AB1566" s="11"/>
      <c r="AD1566" s="11"/>
      <c r="AF1566" s="11"/>
      <c r="AH1566" s="11"/>
      <c r="AJ1566" s="11"/>
      <c r="AL1566" s="11"/>
      <c r="AN1566" s="11"/>
      <c r="AP1566" s="11"/>
      <c r="AR1566" s="11"/>
      <c r="AT1566" s="11"/>
      <c r="AV1566" s="11"/>
      <c r="AX1566" s="11"/>
      <c r="AZ1566" s="11"/>
      <c r="BB1566" s="11"/>
      <c r="BD1566" s="11"/>
      <c r="BF1566" s="11"/>
      <c r="BH1566" s="11"/>
      <c r="BJ1566" s="11"/>
      <c r="BL1566" s="11"/>
      <c r="BN1566" s="11"/>
      <c r="BP1566" s="11"/>
      <c r="BR1566" s="11"/>
      <c r="BT1566" s="11"/>
      <c r="BV1566" s="11"/>
      <c r="BX1566" s="11"/>
      <c r="BZ1566" s="11"/>
      <c r="CB1566" s="11"/>
      <c r="CD1566" s="11"/>
      <c r="CF1566" s="11"/>
      <c r="CH1566" s="11"/>
      <c r="CJ1566" s="11"/>
      <c r="CL1566" s="11"/>
      <c r="CN1566" s="11"/>
      <c r="CP1566" s="11"/>
      <c r="CR1566" s="11"/>
      <c r="CT1566" s="11"/>
      <c r="CV1566" s="11"/>
    </row>
    <row r="1567" spans="2:100" x14ac:dyDescent="0.25">
      <c r="B1567" s="11"/>
      <c r="D1567" s="11"/>
      <c r="F1567" s="11"/>
      <c r="H1567" s="11"/>
      <c r="J1567" s="11"/>
      <c r="L1567" s="11"/>
      <c r="N1567" s="11"/>
      <c r="P1567" s="11"/>
      <c r="R1567" s="11"/>
      <c r="T1567" s="11"/>
      <c r="V1567" s="11"/>
      <c r="X1567" s="11"/>
      <c r="Z1567" s="11"/>
      <c r="AB1567" s="11"/>
      <c r="AD1567" s="11"/>
      <c r="AF1567" s="11"/>
      <c r="AH1567" s="11"/>
      <c r="AJ1567" s="11"/>
      <c r="AL1567" s="11"/>
      <c r="AN1567" s="11"/>
      <c r="AP1567" s="11"/>
      <c r="AR1567" s="11"/>
      <c r="AT1567" s="11"/>
      <c r="AV1567" s="11"/>
      <c r="AX1567" s="11"/>
      <c r="AZ1567" s="11"/>
      <c r="BB1567" s="11"/>
      <c r="BD1567" s="11"/>
      <c r="BF1567" s="11"/>
      <c r="BH1567" s="11"/>
      <c r="BJ1567" s="11"/>
      <c r="BL1567" s="11"/>
      <c r="BN1567" s="11"/>
      <c r="BP1567" s="11"/>
      <c r="BR1567" s="11"/>
      <c r="BT1567" s="11"/>
      <c r="BV1567" s="11"/>
      <c r="BX1567" s="11"/>
      <c r="BZ1567" s="11"/>
      <c r="CB1567" s="11"/>
      <c r="CD1567" s="11"/>
      <c r="CF1567" s="11"/>
      <c r="CH1567" s="11"/>
      <c r="CJ1567" s="11"/>
      <c r="CL1567" s="11"/>
      <c r="CN1567" s="11"/>
      <c r="CP1567" s="11"/>
      <c r="CR1567" s="11"/>
      <c r="CT1567" s="11"/>
      <c r="CV1567" s="11"/>
    </row>
    <row r="1568" spans="2:100" x14ac:dyDescent="0.25">
      <c r="B1568" s="11"/>
      <c r="D1568" s="11"/>
      <c r="F1568" s="11"/>
      <c r="H1568" s="11"/>
      <c r="J1568" s="11"/>
      <c r="L1568" s="11"/>
      <c r="N1568" s="11"/>
      <c r="P1568" s="11"/>
      <c r="R1568" s="11"/>
      <c r="T1568" s="11"/>
      <c r="V1568" s="11"/>
      <c r="X1568" s="11"/>
      <c r="Z1568" s="11"/>
      <c r="AB1568" s="11"/>
      <c r="AD1568" s="11"/>
      <c r="AF1568" s="11"/>
      <c r="AH1568" s="11"/>
      <c r="AJ1568" s="11"/>
      <c r="AL1568" s="11"/>
      <c r="AN1568" s="11"/>
      <c r="AP1568" s="11"/>
      <c r="AR1568" s="11"/>
      <c r="AT1568" s="11"/>
      <c r="AV1568" s="11"/>
      <c r="AX1568" s="11"/>
      <c r="AZ1568" s="11"/>
      <c r="BB1568" s="11"/>
      <c r="BD1568" s="11"/>
      <c r="BF1568" s="11"/>
      <c r="BH1568" s="11"/>
      <c r="BJ1568" s="11"/>
      <c r="BL1568" s="11"/>
      <c r="BN1568" s="11"/>
      <c r="BP1568" s="11"/>
      <c r="BR1568" s="11"/>
      <c r="BT1568" s="11"/>
      <c r="BV1568" s="11"/>
      <c r="BX1568" s="11"/>
      <c r="BZ1568" s="11"/>
      <c r="CB1568" s="11"/>
      <c r="CD1568" s="11"/>
      <c r="CF1568" s="11"/>
      <c r="CH1568" s="11"/>
      <c r="CJ1568" s="11"/>
      <c r="CL1568" s="11"/>
      <c r="CN1568" s="11"/>
      <c r="CP1568" s="11"/>
      <c r="CR1568" s="11"/>
      <c r="CT1568" s="11"/>
      <c r="CV1568" s="11"/>
    </row>
    <row r="1569" spans="2:100" x14ac:dyDescent="0.25">
      <c r="B1569" s="11"/>
      <c r="D1569" s="11"/>
      <c r="F1569" s="11"/>
      <c r="H1569" s="11"/>
      <c r="J1569" s="11"/>
      <c r="L1569" s="11"/>
      <c r="N1569" s="11"/>
      <c r="P1569" s="11"/>
      <c r="R1569" s="11"/>
      <c r="T1569" s="11"/>
      <c r="V1569" s="11"/>
      <c r="X1569" s="11"/>
      <c r="Z1569" s="11"/>
      <c r="AB1569" s="11"/>
      <c r="AD1569" s="11"/>
      <c r="AF1569" s="11"/>
      <c r="AH1569" s="11"/>
      <c r="AJ1569" s="11"/>
      <c r="AL1569" s="11"/>
      <c r="AN1569" s="11"/>
      <c r="AP1569" s="11"/>
      <c r="AR1569" s="11"/>
      <c r="AT1569" s="11"/>
      <c r="AV1569" s="11"/>
      <c r="AX1569" s="11"/>
      <c r="AZ1569" s="11"/>
      <c r="BB1569" s="11"/>
      <c r="BD1569" s="11"/>
      <c r="BF1569" s="11"/>
      <c r="BH1569" s="11"/>
      <c r="BJ1569" s="11"/>
      <c r="BL1569" s="11"/>
      <c r="BN1569" s="11"/>
      <c r="BP1569" s="11"/>
      <c r="BR1569" s="11"/>
      <c r="BT1569" s="11"/>
      <c r="BV1569" s="11"/>
      <c r="BX1569" s="11"/>
      <c r="BZ1569" s="11"/>
      <c r="CB1569" s="11"/>
      <c r="CD1569" s="11"/>
      <c r="CF1569" s="11"/>
      <c r="CH1569" s="11"/>
      <c r="CJ1569" s="11"/>
      <c r="CL1569" s="11"/>
      <c r="CN1569" s="11"/>
      <c r="CP1569" s="11"/>
      <c r="CR1569" s="11"/>
      <c r="CT1569" s="11"/>
      <c r="CV1569" s="11"/>
    </row>
    <row r="1570" spans="2:100" x14ac:dyDescent="0.25">
      <c r="B1570" s="11"/>
      <c r="D1570" s="11"/>
      <c r="F1570" s="11"/>
      <c r="H1570" s="11"/>
      <c r="J1570" s="11"/>
      <c r="L1570" s="11"/>
      <c r="N1570" s="11"/>
      <c r="P1570" s="11"/>
      <c r="R1570" s="11"/>
      <c r="T1570" s="11"/>
      <c r="V1570" s="11"/>
      <c r="X1570" s="11"/>
      <c r="Z1570" s="11"/>
      <c r="AB1570" s="11"/>
      <c r="AD1570" s="11"/>
      <c r="AF1570" s="11"/>
      <c r="AH1570" s="11"/>
      <c r="AJ1570" s="11"/>
      <c r="AL1570" s="11"/>
      <c r="AN1570" s="11"/>
      <c r="AP1570" s="11"/>
      <c r="AR1570" s="11"/>
      <c r="AT1570" s="11"/>
      <c r="AV1570" s="11"/>
      <c r="AX1570" s="11"/>
      <c r="AZ1570" s="11"/>
      <c r="BB1570" s="11"/>
      <c r="BD1570" s="11"/>
      <c r="BF1570" s="11"/>
      <c r="BH1570" s="11"/>
      <c r="BJ1570" s="11"/>
      <c r="BL1570" s="11"/>
      <c r="BN1570" s="11"/>
      <c r="BP1570" s="11"/>
      <c r="BR1570" s="11"/>
      <c r="BT1570" s="11"/>
      <c r="BV1570" s="11"/>
      <c r="BX1570" s="11"/>
      <c r="BZ1570" s="11"/>
      <c r="CB1570" s="11"/>
      <c r="CD1570" s="11"/>
      <c r="CF1570" s="11"/>
      <c r="CH1570" s="11"/>
      <c r="CJ1570" s="11"/>
      <c r="CL1570" s="11"/>
      <c r="CN1570" s="11"/>
      <c r="CP1570" s="11"/>
      <c r="CR1570" s="11"/>
      <c r="CT1570" s="11"/>
      <c r="CV1570" s="11"/>
    </row>
    <row r="1571" spans="2:100" x14ac:dyDescent="0.25">
      <c r="B1571" s="11"/>
      <c r="D1571" s="11"/>
      <c r="F1571" s="11"/>
      <c r="H1571" s="11"/>
      <c r="J1571" s="11"/>
      <c r="L1571" s="11"/>
      <c r="N1571" s="11"/>
      <c r="P1571" s="11"/>
      <c r="R1571" s="11"/>
      <c r="T1571" s="11"/>
      <c r="V1571" s="11"/>
      <c r="X1571" s="11"/>
      <c r="Z1571" s="11"/>
      <c r="AB1571" s="11"/>
      <c r="AD1571" s="11"/>
      <c r="AF1571" s="11"/>
      <c r="AH1571" s="11"/>
      <c r="AJ1571" s="11"/>
      <c r="AL1571" s="11"/>
      <c r="AN1571" s="11"/>
      <c r="AP1571" s="11"/>
      <c r="AR1571" s="11"/>
      <c r="AT1571" s="11"/>
      <c r="AV1571" s="11"/>
      <c r="AX1571" s="11"/>
      <c r="AZ1571" s="11"/>
      <c r="BB1571" s="11"/>
      <c r="BD1571" s="11"/>
      <c r="BF1571" s="11"/>
      <c r="BH1571" s="11"/>
      <c r="BJ1571" s="11"/>
      <c r="BL1571" s="11"/>
      <c r="BN1571" s="11"/>
      <c r="BP1571" s="11"/>
      <c r="BR1571" s="11"/>
      <c r="BT1571" s="11"/>
      <c r="BV1571" s="11"/>
      <c r="BX1571" s="11"/>
      <c r="BZ1571" s="11"/>
      <c r="CB1571" s="11"/>
      <c r="CD1571" s="11"/>
      <c r="CF1571" s="11"/>
      <c r="CH1571" s="11"/>
      <c r="CJ1571" s="11"/>
      <c r="CL1571" s="11"/>
      <c r="CN1571" s="11"/>
      <c r="CP1571" s="11"/>
      <c r="CR1571" s="11"/>
      <c r="CT1571" s="11"/>
      <c r="CV1571" s="11"/>
    </row>
    <row r="1572" spans="2:100" x14ac:dyDescent="0.25">
      <c r="B1572" s="11"/>
      <c r="D1572" s="11"/>
      <c r="F1572" s="11"/>
      <c r="H1572" s="11"/>
      <c r="J1572" s="11"/>
      <c r="L1572" s="11"/>
      <c r="N1572" s="11"/>
      <c r="P1572" s="11"/>
      <c r="R1572" s="11"/>
      <c r="T1572" s="11"/>
      <c r="V1572" s="11"/>
      <c r="X1572" s="11"/>
      <c r="Z1572" s="11"/>
      <c r="AB1572" s="11"/>
      <c r="AD1572" s="11"/>
      <c r="AF1572" s="11"/>
      <c r="AH1572" s="11"/>
      <c r="AJ1572" s="11"/>
      <c r="AL1572" s="11"/>
      <c r="AN1572" s="11"/>
      <c r="AP1572" s="11"/>
      <c r="AR1572" s="11"/>
      <c r="AT1572" s="11"/>
      <c r="AV1572" s="11"/>
      <c r="AX1572" s="11"/>
      <c r="AZ1572" s="11"/>
      <c r="BB1572" s="11"/>
      <c r="BD1572" s="11"/>
      <c r="BF1572" s="11"/>
      <c r="BH1572" s="11"/>
      <c r="BJ1572" s="11"/>
      <c r="BL1572" s="11"/>
      <c r="BN1572" s="11"/>
      <c r="BP1572" s="11"/>
      <c r="BR1572" s="11"/>
      <c r="BT1572" s="11"/>
      <c r="BV1572" s="11"/>
      <c r="BX1572" s="11"/>
      <c r="BZ1572" s="11"/>
      <c r="CB1572" s="11"/>
      <c r="CD1572" s="11"/>
      <c r="CF1572" s="11"/>
      <c r="CH1572" s="11"/>
      <c r="CJ1572" s="11"/>
      <c r="CL1572" s="11"/>
      <c r="CN1572" s="11"/>
      <c r="CP1572" s="11"/>
      <c r="CR1572" s="11"/>
      <c r="CT1572" s="11"/>
      <c r="CV1572" s="11"/>
    </row>
    <row r="1573" spans="2:100" x14ac:dyDescent="0.25">
      <c r="B1573" s="11"/>
      <c r="D1573" s="11"/>
      <c r="F1573" s="11"/>
      <c r="H1573" s="11"/>
      <c r="J1573" s="11"/>
      <c r="L1573" s="11"/>
      <c r="N1573" s="11"/>
      <c r="P1573" s="11"/>
      <c r="R1573" s="11"/>
      <c r="T1573" s="11"/>
      <c r="V1573" s="11"/>
      <c r="X1573" s="11"/>
      <c r="Z1573" s="11"/>
      <c r="AB1573" s="11"/>
      <c r="AD1573" s="11"/>
      <c r="AF1573" s="11"/>
      <c r="AH1573" s="11"/>
      <c r="AJ1573" s="11"/>
      <c r="AL1573" s="11"/>
      <c r="AN1573" s="11"/>
      <c r="AP1573" s="11"/>
      <c r="AR1573" s="11"/>
      <c r="AT1573" s="11"/>
      <c r="AV1573" s="11"/>
      <c r="AX1573" s="11"/>
      <c r="AZ1573" s="11"/>
      <c r="BB1573" s="11"/>
      <c r="BD1573" s="11"/>
      <c r="BF1573" s="11"/>
      <c r="BH1573" s="11"/>
      <c r="BJ1573" s="11"/>
      <c r="BL1573" s="11"/>
      <c r="BN1573" s="11"/>
      <c r="BP1573" s="11"/>
      <c r="BR1573" s="11"/>
      <c r="BT1573" s="11"/>
      <c r="BV1573" s="11"/>
      <c r="BX1573" s="11"/>
      <c r="BZ1573" s="11"/>
      <c r="CB1573" s="11"/>
      <c r="CD1573" s="11"/>
      <c r="CF1573" s="11"/>
      <c r="CH1573" s="11"/>
      <c r="CJ1573" s="11"/>
      <c r="CL1573" s="11"/>
      <c r="CN1573" s="11"/>
      <c r="CP1573" s="11"/>
      <c r="CR1573" s="11"/>
      <c r="CT1573" s="11"/>
      <c r="CV1573" s="11"/>
    </row>
    <row r="1574" spans="2:100" x14ac:dyDescent="0.25">
      <c r="B1574" s="11"/>
      <c r="D1574" s="11"/>
      <c r="F1574" s="11"/>
      <c r="H1574" s="11"/>
      <c r="J1574" s="11"/>
      <c r="L1574" s="11"/>
      <c r="N1574" s="11"/>
      <c r="P1574" s="11"/>
      <c r="R1574" s="11"/>
      <c r="T1574" s="11"/>
      <c r="V1574" s="11"/>
      <c r="X1574" s="11"/>
      <c r="Z1574" s="11"/>
      <c r="AB1574" s="11"/>
      <c r="AD1574" s="11"/>
      <c r="AF1574" s="11"/>
      <c r="AH1574" s="11"/>
      <c r="AJ1574" s="11"/>
      <c r="AL1574" s="11"/>
      <c r="AN1574" s="11"/>
      <c r="AP1574" s="11"/>
      <c r="AR1574" s="11"/>
      <c r="AT1574" s="11"/>
      <c r="AV1574" s="11"/>
      <c r="AX1574" s="11"/>
      <c r="AZ1574" s="11"/>
      <c r="BB1574" s="11"/>
      <c r="BD1574" s="11"/>
      <c r="BF1574" s="11"/>
      <c r="BH1574" s="11"/>
      <c r="BJ1574" s="11"/>
      <c r="BL1574" s="11"/>
      <c r="BN1574" s="11"/>
      <c r="BP1574" s="11"/>
      <c r="BR1574" s="11"/>
      <c r="BT1574" s="11"/>
      <c r="BV1574" s="11"/>
      <c r="BX1574" s="11"/>
      <c r="BZ1574" s="11"/>
      <c r="CB1574" s="11"/>
      <c r="CD1574" s="11"/>
      <c r="CF1574" s="11"/>
      <c r="CH1574" s="11"/>
      <c r="CJ1574" s="11"/>
      <c r="CL1574" s="11"/>
      <c r="CN1574" s="11"/>
      <c r="CP1574" s="11"/>
      <c r="CR1574" s="11"/>
      <c r="CT1574" s="11"/>
      <c r="CV1574" s="11"/>
    </row>
    <row r="1575" spans="2:100" x14ac:dyDescent="0.25">
      <c r="B1575" s="11"/>
      <c r="D1575" s="11"/>
      <c r="F1575" s="11"/>
      <c r="H1575" s="11"/>
      <c r="J1575" s="11"/>
      <c r="L1575" s="11"/>
      <c r="N1575" s="11"/>
      <c r="P1575" s="11"/>
      <c r="R1575" s="11"/>
      <c r="T1575" s="11"/>
      <c r="V1575" s="11"/>
      <c r="X1575" s="11"/>
      <c r="Z1575" s="11"/>
      <c r="AB1575" s="11"/>
      <c r="AD1575" s="11"/>
      <c r="AF1575" s="11"/>
      <c r="AH1575" s="11"/>
      <c r="AJ1575" s="11"/>
      <c r="AL1575" s="11"/>
      <c r="AN1575" s="11"/>
      <c r="AP1575" s="11"/>
      <c r="AR1575" s="11"/>
      <c r="AT1575" s="11"/>
      <c r="AV1575" s="11"/>
      <c r="AX1575" s="11"/>
      <c r="AZ1575" s="11"/>
      <c r="BB1575" s="11"/>
      <c r="BD1575" s="11"/>
      <c r="BF1575" s="11"/>
      <c r="BH1575" s="11"/>
      <c r="BJ1575" s="11"/>
      <c r="BL1575" s="11"/>
      <c r="BN1575" s="11"/>
      <c r="BP1575" s="11"/>
      <c r="BR1575" s="11"/>
      <c r="BT1575" s="11"/>
      <c r="BV1575" s="11"/>
      <c r="BX1575" s="11"/>
      <c r="BZ1575" s="11"/>
      <c r="CB1575" s="11"/>
      <c r="CD1575" s="11"/>
      <c r="CF1575" s="11"/>
      <c r="CH1575" s="11"/>
      <c r="CJ1575" s="11"/>
      <c r="CL1575" s="11"/>
      <c r="CN1575" s="11"/>
      <c r="CP1575" s="11"/>
      <c r="CR1575" s="11"/>
      <c r="CT1575" s="11"/>
      <c r="CV1575" s="11"/>
    </row>
    <row r="1576" spans="2:100" x14ac:dyDescent="0.25">
      <c r="B1576" s="11"/>
      <c r="D1576" s="11"/>
      <c r="F1576" s="11"/>
      <c r="H1576" s="11"/>
      <c r="J1576" s="11"/>
      <c r="L1576" s="11"/>
      <c r="N1576" s="11"/>
      <c r="P1576" s="11"/>
      <c r="R1576" s="11"/>
      <c r="T1576" s="11"/>
      <c r="V1576" s="11"/>
      <c r="X1576" s="11"/>
      <c r="Z1576" s="11"/>
      <c r="AB1576" s="11"/>
      <c r="AD1576" s="11"/>
      <c r="AF1576" s="11"/>
      <c r="AH1576" s="11"/>
      <c r="AJ1576" s="11"/>
      <c r="AL1576" s="11"/>
      <c r="AN1576" s="11"/>
      <c r="AP1576" s="11"/>
      <c r="AR1576" s="11"/>
      <c r="AT1576" s="11"/>
      <c r="AV1576" s="11"/>
      <c r="AX1576" s="11"/>
      <c r="AZ1576" s="11"/>
      <c r="BB1576" s="11"/>
      <c r="BD1576" s="11"/>
      <c r="BF1576" s="11"/>
      <c r="BH1576" s="11"/>
      <c r="BJ1576" s="11"/>
      <c r="BL1576" s="11"/>
      <c r="BN1576" s="11"/>
      <c r="BP1576" s="11"/>
      <c r="BR1576" s="11"/>
      <c r="BT1576" s="11"/>
      <c r="BV1576" s="11"/>
      <c r="BX1576" s="11"/>
      <c r="BZ1576" s="11"/>
      <c r="CB1576" s="11"/>
      <c r="CD1576" s="11"/>
      <c r="CF1576" s="11"/>
      <c r="CH1576" s="11"/>
      <c r="CJ1576" s="11"/>
      <c r="CL1576" s="11"/>
      <c r="CN1576" s="11"/>
      <c r="CP1576" s="11"/>
      <c r="CR1576" s="11"/>
      <c r="CT1576" s="11"/>
      <c r="CV1576" s="11"/>
    </row>
    <row r="1577" spans="2:100" x14ac:dyDescent="0.25">
      <c r="B1577" s="11"/>
      <c r="D1577" s="11"/>
      <c r="F1577" s="11"/>
      <c r="H1577" s="11"/>
      <c r="J1577" s="11"/>
      <c r="L1577" s="11"/>
      <c r="N1577" s="11"/>
      <c r="P1577" s="11"/>
      <c r="R1577" s="11"/>
      <c r="T1577" s="11"/>
      <c r="V1577" s="11"/>
      <c r="X1577" s="11"/>
      <c r="Z1577" s="11"/>
      <c r="AB1577" s="11"/>
      <c r="AD1577" s="11"/>
      <c r="AF1577" s="11"/>
      <c r="AH1577" s="11"/>
      <c r="AJ1577" s="11"/>
      <c r="AL1577" s="11"/>
      <c r="AN1577" s="11"/>
      <c r="AP1577" s="11"/>
      <c r="AR1577" s="11"/>
      <c r="AT1577" s="11"/>
      <c r="AV1577" s="11"/>
      <c r="AX1577" s="11"/>
      <c r="AZ1577" s="11"/>
      <c r="BB1577" s="11"/>
      <c r="BD1577" s="11"/>
      <c r="BF1577" s="11"/>
      <c r="BH1577" s="11"/>
      <c r="BJ1577" s="11"/>
      <c r="BL1577" s="11"/>
      <c r="BN1577" s="11"/>
      <c r="BP1577" s="11"/>
      <c r="BR1577" s="11"/>
      <c r="BT1577" s="11"/>
      <c r="BV1577" s="11"/>
      <c r="BX1577" s="11"/>
      <c r="BZ1577" s="11"/>
      <c r="CB1577" s="11"/>
      <c r="CD1577" s="11"/>
      <c r="CF1577" s="11"/>
      <c r="CH1577" s="11"/>
      <c r="CJ1577" s="11"/>
      <c r="CL1577" s="11"/>
      <c r="CN1577" s="11"/>
      <c r="CP1577" s="11"/>
      <c r="CR1577" s="11"/>
      <c r="CT1577" s="11"/>
      <c r="CV1577" s="11"/>
    </row>
    <row r="1578" spans="2:100" x14ac:dyDescent="0.25">
      <c r="B1578" s="11"/>
      <c r="D1578" s="11"/>
      <c r="F1578" s="11"/>
      <c r="H1578" s="11"/>
      <c r="J1578" s="11"/>
      <c r="L1578" s="11"/>
      <c r="N1578" s="11"/>
      <c r="P1578" s="11"/>
      <c r="R1578" s="11"/>
      <c r="T1578" s="11"/>
      <c r="V1578" s="11"/>
      <c r="X1578" s="11"/>
      <c r="Z1578" s="11"/>
      <c r="AB1578" s="11"/>
      <c r="AD1578" s="11"/>
      <c r="AF1578" s="11"/>
      <c r="AH1578" s="11"/>
      <c r="AJ1578" s="11"/>
      <c r="AL1578" s="11"/>
      <c r="AN1578" s="11"/>
      <c r="AP1578" s="11"/>
      <c r="AR1578" s="11"/>
      <c r="AT1578" s="11"/>
      <c r="AV1578" s="11"/>
      <c r="AX1578" s="11"/>
      <c r="AZ1578" s="11"/>
      <c r="BB1578" s="11"/>
      <c r="BD1578" s="11"/>
      <c r="BF1578" s="11"/>
      <c r="BH1578" s="11"/>
      <c r="BJ1578" s="11"/>
      <c r="BL1578" s="11"/>
      <c r="BN1578" s="11"/>
      <c r="BP1578" s="11"/>
      <c r="BR1578" s="11"/>
      <c r="BT1578" s="11"/>
      <c r="BV1578" s="11"/>
      <c r="BX1578" s="11"/>
      <c r="BZ1578" s="11"/>
      <c r="CB1578" s="11"/>
      <c r="CD1578" s="11"/>
      <c r="CF1578" s="11"/>
      <c r="CH1578" s="11"/>
      <c r="CJ1578" s="11"/>
      <c r="CL1578" s="11"/>
      <c r="CN1578" s="11"/>
      <c r="CP1578" s="11"/>
      <c r="CR1578" s="11"/>
      <c r="CT1578" s="11"/>
      <c r="CV1578" s="11"/>
    </row>
    <row r="1579" spans="2:100" x14ac:dyDescent="0.25">
      <c r="B1579" s="11"/>
      <c r="D1579" s="11"/>
      <c r="F1579" s="11"/>
      <c r="H1579" s="11"/>
      <c r="J1579" s="11"/>
      <c r="L1579" s="11"/>
      <c r="N1579" s="11"/>
      <c r="P1579" s="11"/>
      <c r="R1579" s="11"/>
      <c r="T1579" s="11"/>
      <c r="V1579" s="11"/>
      <c r="X1579" s="11"/>
      <c r="Z1579" s="11"/>
      <c r="AB1579" s="11"/>
      <c r="AD1579" s="11"/>
      <c r="AF1579" s="11"/>
      <c r="AH1579" s="11"/>
      <c r="AJ1579" s="11"/>
      <c r="AL1579" s="11"/>
      <c r="AN1579" s="11"/>
      <c r="AP1579" s="11"/>
      <c r="AR1579" s="11"/>
      <c r="AT1579" s="11"/>
      <c r="AV1579" s="11"/>
      <c r="AX1579" s="11"/>
      <c r="AZ1579" s="11"/>
      <c r="BB1579" s="11"/>
      <c r="BD1579" s="11"/>
      <c r="BF1579" s="11"/>
      <c r="BH1579" s="11"/>
      <c r="BJ1579" s="11"/>
      <c r="BL1579" s="11"/>
      <c r="BN1579" s="11"/>
      <c r="BP1579" s="11"/>
      <c r="BR1579" s="11"/>
      <c r="BT1579" s="11"/>
      <c r="BV1579" s="11"/>
      <c r="BX1579" s="11"/>
      <c r="BZ1579" s="11"/>
      <c r="CB1579" s="11"/>
      <c r="CD1579" s="11"/>
      <c r="CF1579" s="11"/>
      <c r="CH1579" s="11"/>
      <c r="CJ1579" s="11"/>
      <c r="CL1579" s="11"/>
      <c r="CN1579" s="11"/>
      <c r="CP1579" s="11"/>
      <c r="CR1579" s="11"/>
      <c r="CT1579" s="11"/>
      <c r="CV1579" s="11"/>
    </row>
    <row r="1580" spans="2:100" x14ac:dyDescent="0.25">
      <c r="B1580" s="11"/>
      <c r="D1580" s="11"/>
      <c r="F1580" s="11"/>
      <c r="H1580" s="11"/>
      <c r="J1580" s="11"/>
      <c r="L1580" s="11"/>
      <c r="N1580" s="11"/>
      <c r="P1580" s="11"/>
      <c r="R1580" s="11"/>
      <c r="T1580" s="11"/>
      <c r="V1580" s="11"/>
      <c r="X1580" s="11"/>
      <c r="Z1580" s="11"/>
      <c r="AB1580" s="11"/>
      <c r="AD1580" s="11"/>
      <c r="AF1580" s="11"/>
      <c r="AH1580" s="11"/>
      <c r="AJ1580" s="11"/>
      <c r="AL1580" s="11"/>
      <c r="AN1580" s="11"/>
      <c r="AP1580" s="11"/>
      <c r="AR1580" s="11"/>
      <c r="AT1580" s="11"/>
      <c r="AV1580" s="11"/>
      <c r="AX1580" s="11"/>
      <c r="AZ1580" s="11"/>
      <c r="BB1580" s="11"/>
      <c r="BD1580" s="11"/>
      <c r="BF1580" s="11"/>
      <c r="BH1580" s="11"/>
      <c r="BJ1580" s="11"/>
      <c r="BL1580" s="11"/>
      <c r="BN1580" s="11"/>
      <c r="BP1580" s="11"/>
      <c r="BR1580" s="11"/>
      <c r="BT1580" s="11"/>
      <c r="BV1580" s="11"/>
      <c r="BX1580" s="11"/>
      <c r="BZ1580" s="11"/>
      <c r="CB1580" s="11"/>
      <c r="CD1580" s="11"/>
      <c r="CF1580" s="11"/>
      <c r="CH1580" s="11"/>
      <c r="CJ1580" s="11"/>
      <c r="CL1580" s="11"/>
      <c r="CN1580" s="11"/>
      <c r="CP1580" s="11"/>
      <c r="CR1580" s="11"/>
      <c r="CT1580" s="11"/>
      <c r="CV1580" s="11"/>
    </row>
    <row r="1581" spans="2:100" x14ac:dyDescent="0.25">
      <c r="B1581" s="11"/>
      <c r="D1581" s="11"/>
      <c r="F1581" s="11"/>
      <c r="H1581" s="11"/>
      <c r="J1581" s="11"/>
      <c r="L1581" s="11"/>
      <c r="N1581" s="11"/>
      <c r="P1581" s="11"/>
      <c r="R1581" s="11"/>
      <c r="T1581" s="11"/>
      <c r="V1581" s="11"/>
      <c r="X1581" s="11"/>
      <c r="Z1581" s="11"/>
      <c r="AB1581" s="11"/>
      <c r="AD1581" s="11"/>
      <c r="AF1581" s="11"/>
      <c r="AH1581" s="11"/>
      <c r="AJ1581" s="11"/>
      <c r="AL1581" s="11"/>
      <c r="AN1581" s="11"/>
      <c r="AP1581" s="11"/>
      <c r="AR1581" s="11"/>
      <c r="AT1581" s="11"/>
      <c r="AV1581" s="11"/>
      <c r="AX1581" s="11"/>
      <c r="AZ1581" s="11"/>
      <c r="BB1581" s="11"/>
      <c r="BD1581" s="11"/>
      <c r="BF1581" s="11"/>
      <c r="BH1581" s="11"/>
      <c r="BJ1581" s="11"/>
      <c r="BL1581" s="11"/>
      <c r="BN1581" s="11"/>
      <c r="BP1581" s="11"/>
      <c r="BR1581" s="11"/>
      <c r="BT1581" s="11"/>
      <c r="BV1581" s="11"/>
      <c r="BX1581" s="11"/>
      <c r="BZ1581" s="11"/>
      <c r="CB1581" s="11"/>
      <c r="CD1581" s="11"/>
      <c r="CF1581" s="11"/>
      <c r="CH1581" s="11"/>
      <c r="CJ1581" s="11"/>
      <c r="CL1581" s="11"/>
      <c r="CN1581" s="11"/>
      <c r="CP1581" s="11"/>
      <c r="CR1581" s="11"/>
      <c r="CT1581" s="11"/>
      <c r="CV1581" s="11"/>
    </row>
    <row r="1582" spans="2:100" x14ac:dyDescent="0.25">
      <c r="B1582" s="11"/>
      <c r="D1582" s="11"/>
      <c r="F1582" s="11"/>
      <c r="H1582" s="11"/>
      <c r="J1582" s="11"/>
      <c r="L1582" s="11"/>
      <c r="N1582" s="11"/>
      <c r="P1582" s="11"/>
      <c r="R1582" s="11"/>
      <c r="T1582" s="11"/>
      <c r="V1582" s="11"/>
      <c r="X1582" s="11"/>
      <c r="Z1582" s="11"/>
      <c r="AB1582" s="11"/>
      <c r="AD1582" s="11"/>
      <c r="AF1582" s="11"/>
      <c r="AH1582" s="11"/>
      <c r="AJ1582" s="11"/>
      <c r="AL1582" s="11"/>
      <c r="AN1582" s="11"/>
      <c r="AP1582" s="11"/>
      <c r="AR1582" s="11"/>
      <c r="AT1582" s="11"/>
      <c r="AV1582" s="11"/>
      <c r="AX1582" s="11"/>
      <c r="AZ1582" s="11"/>
      <c r="BB1582" s="11"/>
      <c r="BD1582" s="11"/>
      <c r="BF1582" s="11"/>
      <c r="BH1582" s="11"/>
      <c r="BJ1582" s="11"/>
      <c r="BL1582" s="11"/>
      <c r="BN1582" s="11"/>
      <c r="BP1582" s="11"/>
      <c r="BR1582" s="11"/>
      <c r="BT1582" s="11"/>
      <c r="BV1582" s="11"/>
      <c r="BX1582" s="11"/>
      <c r="BZ1582" s="11"/>
      <c r="CB1582" s="11"/>
      <c r="CD1582" s="11"/>
      <c r="CF1582" s="11"/>
      <c r="CH1582" s="11"/>
      <c r="CJ1582" s="11"/>
      <c r="CL1582" s="11"/>
      <c r="CN1582" s="11"/>
      <c r="CP1582" s="11"/>
      <c r="CR1582" s="11"/>
      <c r="CT1582" s="11"/>
      <c r="CV1582" s="11"/>
    </row>
    <row r="1583" spans="2:100" x14ac:dyDescent="0.25">
      <c r="B1583" s="11"/>
      <c r="D1583" s="11"/>
      <c r="F1583" s="11"/>
      <c r="H1583" s="11"/>
      <c r="J1583" s="11"/>
      <c r="L1583" s="11"/>
      <c r="N1583" s="11"/>
      <c r="P1583" s="11"/>
      <c r="R1583" s="11"/>
      <c r="T1583" s="11"/>
      <c r="V1583" s="11"/>
      <c r="X1583" s="11"/>
      <c r="Z1583" s="11"/>
      <c r="AB1583" s="11"/>
      <c r="AD1583" s="11"/>
      <c r="AF1583" s="11"/>
      <c r="AH1583" s="11"/>
      <c r="AJ1583" s="11"/>
      <c r="AL1583" s="11"/>
      <c r="AN1583" s="11"/>
      <c r="AP1583" s="11"/>
      <c r="AR1583" s="11"/>
      <c r="AT1583" s="11"/>
      <c r="AV1583" s="11"/>
      <c r="AX1583" s="11"/>
      <c r="AZ1583" s="11"/>
      <c r="BB1583" s="11"/>
      <c r="BD1583" s="11"/>
      <c r="BF1583" s="11"/>
      <c r="BH1583" s="11"/>
      <c r="BJ1583" s="11"/>
      <c r="BL1583" s="11"/>
      <c r="BN1583" s="11"/>
      <c r="BP1583" s="11"/>
      <c r="BR1583" s="11"/>
      <c r="BT1583" s="11"/>
      <c r="BV1583" s="11"/>
      <c r="BX1583" s="11"/>
      <c r="BZ1583" s="11"/>
      <c r="CB1583" s="11"/>
      <c r="CD1583" s="11"/>
      <c r="CF1583" s="11"/>
      <c r="CH1583" s="11"/>
      <c r="CJ1583" s="11"/>
      <c r="CL1583" s="11"/>
      <c r="CN1583" s="11"/>
      <c r="CP1583" s="11"/>
      <c r="CR1583" s="11"/>
      <c r="CT1583" s="11"/>
      <c r="CV1583" s="11"/>
    </row>
    <row r="1584" spans="2:100" x14ac:dyDescent="0.25">
      <c r="B1584" s="11"/>
      <c r="D1584" s="11"/>
      <c r="F1584" s="11"/>
      <c r="H1584" s="11"/>
      <c r="J1584" s="11"/>
      <c r="L1584" s="11"/>
      <c r="N1584" s="11"/>
      <c r="P1584" s="11"/>
      <c r="R1584" s="11"/>
      <c r="T1584" s="11"/>
      <c r="V1584" s="11"/>
      <c r="X1584" s="11"/>
      <c r="Z1584" s="11"/>
      <c r="AB1584" s="11"/>
      <c r="AD1584" s="11"/>
      <c r="AF1584" s="11"/>
      <c r="AH1584" s="11"/>
      <c r="AJ1584" s="11"/>
      <c r="AL1584" s="11"/>
      <c r="AN1584" s="11"/>
      <c r="AP1584" s="11"/>
      <c r="AR1584" s="11"/>
      <c r="AT1584" s="11"/>
      <c r="AV1584" s="11"/>
      <c r="AX1584" s="11"/>
      <c r="AZ1584" s="11"/>
      <c r="BB1584" s="11"/>
      <c r="BD1584" s="11"/>
      <c r="BF1584" s="11"/>
      <c r="BH1584" s="11"/>
      <c r="BJ1584" s="11"/>
      <c r="BL1584" s="11"/>
      <c r="BN1584" s="11"/>
      <c r="BP1584" s="11"/>
      <c r="BR1584" s="11"/>
      <c r="BT1584" s="11"/>
      <c r="BV1584" s="11"/>
      <c r="BX1584" s="11"/>
      <c r="BZ1584" s="11"/>
      <c r="CB1584" s="11"/>
      <c r="CD1584" s="11"/>
      <c r="CF1584" s="11"/>
      <c r="CH1584" s="11"/>
      <c r="CJ1584" s="11"/>
      <c r="CL1584" s="11"/>
      <c r="CN1584" s="11"/>
      <c r="CP1584" s="11"/>
      <c r="CR1584" s="11"/>
      <c r="CT1584" s="11"/>
      <c r="CV1584" s="11"/>
    </row>
    <row r="1585" spans="2:100" x14ac:dyDescent="0.25">
      <c r="B1585" s="11"/>
      <c r="D1585" s="11"/>
      <c r="F1585" s="11"/>
      <c r="H1585" s="11"/>
      <c r="J1585" s="11"/>
      <c r="L1585" s="11"/>
      <c r="N1585" s="11"/>
      <c r="P1585" s="11"/>
      <c r="R1585" s="11"/>
      <c r="T1585" s="11"/>
      <c r="V1585" s="11"/>
      <c r="X1585" s="11"/>
      <c r="Z1585" s="11"/>
      <c r="AB1585" s="11"/>
      <c r="AD1585" s="11"/>
      <c r="AF1585" s="11"/>
      <c r="AH1585" s="11"/>
      <c r="AJ1585" s="11"/>
      <c r="AL1585" s="11"/>
      <c r="AN1585" s="11"/>
      <c r="AP1585" s="11"/>
      <c r="AR1585" s="11"/>
      <c r="AT1585" s="11"/>
      <c r="AV1585" s="11"/>
      <c r="AX1585" s="11"/>
      <c r="AZ1585" s="11"/>
      <c r="BB1585" s="11"/>
      <c r="BD1585" s="11"/>
      <c r="BF1585" s="11"/>
      <c r="BH1585" s="11"/>
      <c r="BJ1585" s="11"/>
      <c r="BL1585" s="11"/>
      <c r="BN1585" s="11"/>
      <c r="BP1585" s="11"/>
      <c r="BR1585" s="11"/>
      <c r="BT1585" s="11"/>
      <c r="BV1585" s="11"/>
      <c r="BX1585" s="11"/>
      <c r="BZ1585" s="11"/>
      <c r="CB1585" s="11"/>
      <c r="CD1585" s="11"/>
      <c r="CF1585" s="11"/>
      <c r="CH1585" s="11"/>
      <c r="CJ1585" s="11"/>
      <c r="CL1585" s="11"/>
      <c r="CN1585" s="11"/>
      <c r="CP1585" s="11"/>
      <c r="CR1585" s="11"/>
      <c r="CT1585" s="11"/>
      <c r="CV1585" s="11"/>
    </row>
    <row r="1586" spans="2:100" x14ac:dyDescent="0.25">
      <c r="B1586" s="11"/>
      <c r="D1586" s="11"/>
      <c r="F1586" s="11"/>
      <c r="H1586" s="11"/>
      <c r="J1586" s="11"/>
      <c r="L1586" s="11"/>
      <c r="N1586" s="11"/>
      <c r="P1586" s="11"/>
      <c r="R1586" s="11"/>
      <c r="T1586" s="11"/>
      <c r="V1586" s="11"/>
      <c r="X1586" s="11"/>
      <c r="Z1586" s="11"/>
      <c r="AB1586" s="11"/>
      <c r="AD1586" s="11"/>
      <c r="AF1586" s="11"/>
      <c r="AH1586" s="11"/>
      <c r="AJ1586" s="11"/>
      <c r="AL1586" s="11"/>
      <c r="AN1586" s="11"/>
      <c r="AP1586" s="11"/>
      <c r="AR1586" s="11"/>
      <c r="AT1586" s="11"/>
      <c r="AV1586" s="11"/>
      <c r="AX1586" s="11"/>
      <c r="AZ1586" s="11"/>
      <c r="BB1586" s="11"/>
      <c r="BD1586" s="11"/>
      <c r="BF1586" s="11"/>
      <c r="BH1586" s="11"/>
      <c r="BJ1586" s="11"/>
      <c r="BL1586" s="11"/>
      <c r="BN1586" s="11"/>
      <c r="BP1586" s="11"/>
      <c r="BR1586" s="11"/>
      <c r="BT1586" s="11"/>
      <c r="BV1586" s="11"/>
      <c r="BX1586" s="11"/>
      <c r="BZ1586" s="11"/>
      <c r="CB1586" s="11"/>
      <c r="CD1586" s="11"/>
      <c r="CF1586" s="11"/>
      <c r="CH1586" s="11"/>
      <c r="CJ1586" s="11"/>
      <c r="CL1586" s="11"/>
      <c r="CN1586" s="11"/>
      <c r="CP1586" s="11"/>
      <c r="CR1586" s="11"/>
      <c r="CT1586" s="11"/>
      <c r="CV1586" s="11"/>
    </row>
    <row r="1587" spans="2:100" x14ac:dyDescent="0.25">
      <c r="B1587" s="11"/>
      <c r="D1587" s="11"/>
      <c r="F1587" s="11"/>
      <c r="H1587" s="11"/>
      <c r="J1587" s="11"/>
      <c r="L1587" s="11"/>
      <c r="N1587" s="11"/>
      <c r="P1587" s="11"/>
      <c r="R1587" s="11"/>
      <c r="T1587" s="11"/>
      <c r="V1587" s="11"/>
      <c r="X1587" s="11"/>
      <c r="Z1587" s="11"/>
      <c r="AB1587" s="11"/>
      <c r="AD1587" s="11"/>
      <c r="AF1587" s="11"/>
      <c r="AH1587" s="11"/>
      <c r="AJ1587" s="11"/>
      <c r="AL1587" s="11"/>
      <c r="AN1587" s="11"/>
      <c r="AP1587" s="11"/>
      <c r="AR1587" s="11"/>
      <c r="AT1587" s="11"/>
      <c r="AV1587" s="11"/>
      <c r="AX1587" s="11"/>
      <c r="AZ1587" s="11"/>
      <c r="BB1587" s="11"/>
      <c r="BD1587" s="11"/>
      <c r="BF1587" s="11"/>
      <c r="BH1587" s="11"/>
      <c r="BJ1587" s="11"/>
      <c r="BL1587" s="11"/>
      <c r="BN1587" s="11"/>
      <c r="BP1587" s="11"/>
      <c r="BR1587" s="11"/>
      <c r="BT1587" s="11"/>
      <c r="BV1587" s="11"/>
      <c r="BX1587" s="11"/>
      <c r="BZ1587" s="11"/>
      <c r="CB1587" s="11"/>
      <c r="CD1587" s="11"/>
      <c r="CF1587" s="11"/>
      <c r="CH1587" s="11"/>
      <c r="CJ1587" s="11"/>
      <c r="CL1587" s="11"/>
      <c r="CN1587" s="11"/>
      <c r="CP1587" s="11"/>
      <c r="CR1587" s="11"/>
      <c r="CT1587" s="11"/>
      <c r="CV1587" s="11"/>
    </row>
    <row r="1588" spans="2:100" x14ac:dyDescent="0.25">
      <c r="B1588" s="11"/>
      <c r="D1588" s="11"/>
      <c r="F1588" s="11"/>
      <c r="H1588" s="11"/>
      <c r="J1588" s="11"/>
      <c r="L1588" s="11"/>
      <c r="N1588" s="11"/>
      <c r="P1588" s="11"/>
      <c r="R1588" s="11"/>
      <c r="T1588" s="11"/>
      <c r="V1588" s="11"/>
      <c r="X1588" s="11"/>
      <c r="Z1588" s="11"/>
      <c r="AB1588" s="11"/>
      <c r="AD1588" s="11"/>
      <c r="AF1588" s="11"/>
      <c r="AH1588" s="11"/>
      <c r="AJ1588" s="11"/>
      <c r="AL1588" s="11"/>
      <c r="AN1588" s="11"/>
      <c r="AP1588" s="11"/>
      <c r="AR1588" s="11"/>
      <c r="AT1588" s="11"/>
      <c r="AV1588" s="11"/>
      <c r="AX1588" s="11"/>
      <c r="AZ1588" s="11"/>
      <c r="BB1588" s="11"/>
      <c r="BD1588" s="11"/>
      <c r="BF1588" s="11"/>
      <c r="BH1588" s="11"/>
      <c r="BJ1588" s="11"/>
      <c r="BL1588" s="11"/>
      <c r="BN1588" s="11"/>
      <c r="BP1588" s="11"/>
      <c r="BR1588" s="11"/>
      <c r="BT1588" s="11"/>
      <c r="BV1588" s="11"/>
      <c r="BX1588" s="11"/>
      <c r="BZ1588" s="11"/>
      <c r="CB1588" s="11"/>
      <c r="CD1588" s="11"/>
      <c r="CF1588" s="11"/>
      <c r="CH1588" s="11"/>
      <c r="CJ1588" s="11"/>
      <c r="CL1588" s="11"/>
      <c r="CN1588" s="11"/>
      <c r="CP1588" s="11"/>
      <c r="CR1588" s="11"/>
      <c r="CT1588" s="11"/>
      <c r="CV1588" s="11"/>
    </row>
    <row r="1589" spans="2:100" x14ac:dyDescent="0.25">
      <c r="B1589" s="11"/>
      <c r="D1589" s="11"/>
      <c r="F1589" s="11"/>
      <c r="H1589" s="11"/>
      <c r="J1589" s="11"/>
      <c r="L1589" s="11"/>
      <c r="N1589" s="11"/>
      <c r="P1589" s="11"/>
      <c r="R1589" s="11"/>
      <c r="T1589" s="11"/>
      <c r="V1589" s="11"/>
      <c r="X1589" s="11"/>
      <c r="Z1589" s="11"/>
      <c r="AB1589" s="11"/>
      <c r="AD1589" s="11"/>
      <c r="AF1589" s="11"/>
      <c r="AH1589" s="11"/>
      <c r="AJ1589" s="11"/>
      <c r="AL1589" s="11"/>
      <c r="AN1589" s="11"/>
      <c r="AP1589" s="11"/>
      <c r="AR1589" s="11"/>
      <c r="AT1589" s="11"/>
      <c r="AV1589" s="11"/>
      <c r="AX1589" s="11"/>
      <c r="AZ1589" s="11"/>
      <c r="BB1589" s="11"/>
      <c r="BD1589" s="11"/>
      <c r="BF1589" s="11"/>
      <c r="BH1589" s="11"/>
      <c r="BJ1589" s="11"/>
      <c r="BL1589" s="11"/>
      <c r="BN1589" s="11"/>
      <c r="BP1589" s="11"/>
      <c r="BR1589" s="11"/>
      <c r="BT1589" s="11"/>
      <c r="BV1589" s="11"/>
      <c r="BX1589" s="11"/>
      <c r="BZ1589" s="11"/>
      <c r="CB1589" s="11"/>
      <c r="CD1589" s="11"/>
      <c r="CF1589" s="11"/>
      <c r="CH1589" s="11"/>
      <c r="CJ1589" s="11"/>
      <c r="CL1589" s="11"/>
      <c r="CN1589" s="11"/>
      <c r="CP1589" s="11"/>
      <c r="CR1589" s="11"/>
      <c r="CT1589" s="11"/>
      <c r="CV1589" s="11"/>
    </row>
    <row r="1590" spans="2:100" x14ac:dyDescent="0.25">
      <c r="B1590" s="11"/>
      <c r="D1590" s="11"/>
      <c r="F1590" s="11"/>
      <c r="H1590" s="11"/>
      <c r="J1590" s="11"/>
      <c r="L1590" s="11"/>
      <c r="N1590" s="11"/>
      <c r="P1590" s="11"/>
      <c r="R1590" s="11"/>
      <c r="T1590" s="11"/>
      <c r="V1590" s="11"/>
      <c r="X1590" s="11"/>
      <c r="Z1590" s="11"/>
      <c r="AB1590" s="11"/>
      <c r="AD1590" s="11"/>
      <c r="AF1590" s="11"/>
      <c r="AH1590" s="11"/>
      <c r="AJ1590" s="11"/>
      <c r="AL1590" s="11"/>
      <c r="AN1590" s="11"/>
      <c r="AP1590" s="11"/>
      <c r="AR1590" s="11"/>
      <c r="AT1590" s="11"/>
      <c r="AV1590" s="11"/>
      <c r="AX1590" s="11"/>
      <c r="AZ1590" s="11"/>
      <c r="BB1590" s="11"/>
      <c r="BD1590" s="11"/>
      <c r="BF1590" s="11"/>
      <c r="BH1590" s="11"/>
      <c r="BJ1590" s="11"/>
      <c r="BL1590" s="11"/>
      <c r="BN1590" s="11"/>
      <c r="BP1590" s="11"/>
      <c r="BR1590" s="11"/>
      <c r="BT1590" s="11"/>
      <c r="BV1590" s="11"/>
      <c r="BX1590" s="11"/>
      <c r="BZ1590" s="11"/>
      <c r="CB1590" s="11"/>
      <c r="CD1590" s="11"/>
      <c r="CF1590" s="11"/>
      <c r="CH1590" s="11"/>
      <c r="CJ1590" s="11"/>
      <c r="CL1590" s="11"/>
      <c r="CN1590" s="11"/>
      <c r="CP1590" s="11"/>
      <c r="CR1590" s="11"/>
      <c r="CT1590" s="11"/>
      <c r="CV1590" s="11"/>
    </row>
    <row r="1591" spans="2:100" x14ac:dyDescent="0.25">
      <c r="B1591" s="11"/>
      <c r="D1591" s="11"/>
      <c r="F1591" s="11"/>
      <c r="H1591" s="11"/>
      <c r="J1591" s="11"/>
      <c r="L1591" s="11"/>
      <c r="N1591" s="11"/>
      <c r="P1591" s="11"/>
      <c r="R1591" s="11"/>
      <c r="T1591" s="11"/>
      <c r="V1591" s="11"/>
      <c r="X1591" s="11"/>
      <c r="Z1591" s="11"/>
      <c r="AB1591" s="11"/>
      <c r="AD1591" s="11"/>
      <c r="AF1591" s="11"/>
      <c r="AH1591" s="11"/>
      <c r="AJ1591" s="11"/>
      <c r="AL1591" s="11"/>
      <c r="AN1591" s="11"/>
      <c r="AP1591" s="11"/>
      <c r="AR1591" s="11"/>
      <c r="AT1591" s="11"/>
      <c r="AV1591" s="11"/>
      <c r="AX1591" s="11"/>
      <c r="AZ1591" s="11"/>
      <c r="BB1591" s="11"/>
      <c r="BD1591" s="11"/>
      <c r="BF1591" s="11"/>
      <c r="BH1591" s="11"/>
      <c r="BJ1591" s="11"/>
      <c r="BL1591" s="11"/>
      <c r="BN1591" s="11"/>
      <c r="BP1591" s="11"/>
      <c r="BR1591" s="11"/>
      <c r="BT1591" s="11"/>
      <c r="BV1591" s="11"/>
      <c r="BX1591" s="11"/>
      <c r="BZ1591" s="11"/>
      <c r="CB1591" s="11"/>
      <c r="CD1591" s="11"/>
      <c r="CF1591" s="11"/>
      <c r="CH1591" s="11"/>
      <c r="CJ1591" s="11"/>
      <c r="CL1591" s="11"/>
      <c r="CN1591" s="11"/>
      <c r="CP1591" s="11"/>
      <c r="CR1591" s="11"/>
      <c r="CT1591" s="11"/>
      <c r="CV1591" s="11"/>
    </row>
    <row r="1592" spans="2:100" x14ac:dyDescent="0.25">
      <c r="B1592" s="11"/>
      <c r="D1592" s="11"/>
      <c r="F1592" s="11"/>
      <c r="H1592" s="11"/>
      <c r="J1592" s="11"/>
      <c r="L1592" s="11"/>
      <c r="N1592" s="11"/>
      <c r="P1592" s="11"/>
      <c r="R1592" s="11"/>
      <c r="T1592" s="11"/>
      <c r="V1592" s="11"/>
      <c r="X1592" s="11"/>
      <c r="Z1592" s="11"/>
      <c r="AB1592" s="11"/>
      <c r="AD1592" s="11"/>
      <c r="AF1592" s="11"/>
      <c r="AH1592" s="11"/>
      <c r="AJ1592" s="11"/>
      <c r="AL1592" s="11"/>
      <c r="AN1592" s="11"/>
      <c r="AP1592" s="11"/>
      <c r="AR1592" s="11"/>
      <c r="AT1592" s="11"/>
      <c r="AV1592" s="11"/>
      <c r="AX1592" s="11"/>
      <c r="AZ1592" s="11"/>
      <c r="BB1592" s="11"/>
      <c r="BD1592" s="11"/>
      <c r="BF1592" s="11"/>
      <c r="BH1592" s="11"/>
      <c r="BJ1592" s="11"/>
      <c r="BL1592" s="11"/>
      <c r="BN1592" s="11"/>
      <c r="BP1592" s="11"/>
      <c r="BR1592" s="11"/>
      <c r="BT1592" s="11"/>
      <c r="BV1592" s="11"/>
      <c r="BX1592" s="11"/>
      <c r="BZ1592" s="11"/>
      <c r="CB1592" s="11"/>
      <c r="CD1592" s="11"/>
      <c r="CF1592" s="11"/>
      <c r="CH1592" s="11"/>
      <c r="CJ1592" s="11"/>
      <c r="CL1592" s="11"/>
      <c r="CN1592" s="11"/>
      <c r="CP1592" s="11"/>
      <c r="CR1592" s="11"/>
      <c r="CT1592" s="11"/>
      <c r="CV1592" s="11"/>
    </row>
    <row r="1593" spans="2:100" x14ac:dyDescent="0.25">
      <c r="B1593" s="11"/>
      <c r="D1593" s="11"/>
      <c r="F1593" s="11"/>
      <c r="H1593" s="11"/>
      <c r="J1593" s="11"/>
      <c r="L1593" s="11"/>
      <c r="N1593" s="11"/>
      <c r="P1593" s="11"/>
      <c r="R1593" s="11"/>
      <c r="T1593" s="11"/>
      <c r="V1593" s="11"/>
      <c r="X1593" s="11"/>
      <c r="Z1593" s="11"/>
      <c r="AB1593" s="11"/>
      <c r="AD1593" s="11"/>
      <c r="AF1593" s="11"/>
      <c r="AH1593" s="11"/>
      <c r="AJ1593" s="11"/>
      <c r="AL1593" s="11"/>
      <c r="AN1593" s="11"/>
      <c r="AP1593" s="11"/>
      <c r="AR1593" s="11"/>
      <c r="AT1593" s="11"/>
      <c r="AV1593" s="11"/>
      <c r="AX1593" s="11"/>
      <c r="AZ1593" s="11"/>
      <c r="BB1593" s="11"/>
      <c r="BD1593" s="11"/>
      <c r="BF1593" s="11"/>
      <c r="BH1593" s="11"/>
      <c r="BJ1593" s="11"/>
      <c r="BL1593" s="11"/>
      <c r="BN1593" s="11"/>
      <c r="BP1593" s="11"/>
      <c r="BR1593" s="11"/>
      <c r="BT1593" s="11"/>
      <c r="BV1593" s="11"/>
      <c r="BX1593" s="11"/>
      <c r="BZ1593" s="11"/>
      <c r="CB1593" s="11"/>
      <c r="CD1593" s="11"/>
      <c r="CF1593" s="11"/>
      <c r="CH1593" s="11"/>
      <c r="CJ1593" s="11"/>
      <c r="CL1593" s="11"/>
      <c r="CN1593" s="11"/>
      <c r="CP1593" s="11"/>
      <c r="CR1593" s="11"/>
      <c r="CT1593" s="11"/>
      <c r="CV1593" s="11"/>
    </row>
    <row r="1594" spans="2:100" x14ac:dyDescent="0.25">
      <c r="B1594" s="11"/>
      <c r="D1594" s="11"/>
      <c r="F1594" s="11"/>
      <c r="H1594" s="11"/>
      <c r="J1594" s="11"/>
      <c r="L1594" s="11"/>
      <c r="N1594" s="11"/>
      <c r="P1594" s="11"/>
      <c r="R1594" s="11"/>
      <c r="T1594" s="11"/>
      <c r="V1594" s="11"/>
      <c r="X1594" s="11"/>
      <c r="Z1594" s="11"/>
      <c r="AB1594" s="11"/>
      <c r="AD1594" s="11"/>
      <c r="AF1594" s="11"/>
      <c r="AH1594" s="11"/>
      <c r="AJ1594" s="11"/>
      <c r="AL1594" s="11"/>
      <c r="AN1594" s="11"/>
      <c r="AP1594" s="11"/>
      <c r="AR1594" s="11"/>
      <c r="AT1594" s="11"/>
      <c r="AV1594" s="11"/>
      <c r="AX1594" s="11"/>
      <c r="AZ1594" s="11"/>
      <c r="BB1594" s="11"/>
      <c r="BD1594" s="11"/>
      <c r="BF1594" s="11"/>
      <c r="BH1594" s="11"/>
      <c r="BJ1594" s="11"/>
      <c r="BL1594" s="11"/>
      <c r="BN1594" s="11"/>
      <c r="BP1594" s="11"/>
      <c r="BR1594" s="11"/>
      <c r="BT1594" s="11"/>
      <c r="BV1594" s="11"/>
      <c r="BX1594" s="11"/>
      <c r="BZ1594" s="11"/>
      <c r="CB1594" s="11"/>
      <c r="CD1594" s="11"/>
      <c r="CF1594" s="11"/>
      <c r="CH1594" s="11"/>
      <c r="CJ1594" s="11"/>
      <c r="CL1594" s="11"/>
      <c r="CN1594" s="11"/>
      <c r="CP1594" s="11"/>
      <c r="CR1594" s="11"/>
      <c r="CT1594" s="11"/>
      <c r="CV1594" s="11"/>
    </row>
    <row r="1595" spans="2:100" x14ac:dyDescent="0.25">
      <c r="B1595" s="11"/>
      <c r="D1595" s="11"/>
      <c r="F1595" s="11"/>
      <c r="H1595" s="11"/>
      <c r="J1595" s="11"/>
      <c r="L1595" s="11"/>
      <c r="N1595" s="11"/>
      <c r="P1595" s="11"/>
      <c r="R1595" s="11"/>
      <c r="T1595" s="11"/>
      <c r="V1595" s="11"/>
      <c r="X1595" s="11"/>
      <c r="Z1595" s="11"/>
      <c r="AB1595" s="11"/>
      <c r="AD1595" s="11"/>
      <c r="AF1595" s="11"/>
      <c r="AH1595" s="11"/>
      <c r="AJ1595" s="11"/>
      <c r="AL1595" s="11"/>
      <c r="AN1595" s="11"/>
      <c r="AP1595" s="11"/>
      <c r="AR1595" s="11"/>
      <c r="AT1595" s="11"/>
      <c r="AV1595" s="11"/>
      <c r="AX1595" s="11"/>
      <c r="AZ1595" s="11"/>
      <c r="BB1595" s="11"/>
      <c r="BD1595" s="11"/>
      <c r="BF1595" s="11"/>
      <c r="BH1595" s="11"/>
      <c r="BJ1595" s="11"/>
      <c r="BL1595" s="11"/>
      <c r="BN1595" s="11"/>
      <c r="BP1595" s="11"/>
      <c r="BR1595" s="11"/>
      <c r="BT1595" s="11"/>
      <c r="BV1595" s="11"/>
      <c r="BX1595" s="11"/>
      <c r="BZ1595" s="11"/>
      <c r="CB1595" s="11"/>
      <c r="CD1595" s="11"/>
      <c r="CF1595" s="11"/>
      <c r="CH1595" s="11"/>
      <c r="CJ1595" s="11"/>
      <c r="CL1595" s="11"/>
      <c r="CN1595" s="11"/>
      <c r="CP1595" s="11"/>
      <c r="CR1595" s="11"/>
      <c r="CT1595" s="11"/>
      <c r="CV1595" s="11"/>
    </row>
    <row r="1596" spans="2:100" x14ac:dyDescent="0.25">
      <c r="B1596" s="11"/>
      <c r="D1596" s="11"/>
      <c r="F1596" s="11"/>
      <c r="H1596" s="11"/>
      <c r="J1596" s="11"/>
      <c r="L1596" s="11"/>
      <c r="N1596" s="11"/>
      <c r="P1596" s="11"/>
      <c r="R1596" s="11"/>
      <c r="T1596" s="11"/>
      <c r="V1596" s="11"/>
      <c r="X1596" s="11"/>
      <c r="Z1596" s="11"/>
      <c r="AB1596" s="11"/>
      <c r="AD1596" s="11"/>
      <c r="AF1596" s="11"/>
      <c r="AH1596" s="11"/>
      <c r="AJ1596" s="11"/>
      <c r="AL1596" s="11"/>
      <c r="AN1596" s="11"/>
      <c r="AP1596" s="11"/>
      <c r="AR1596" s="11"/>
      <c r="AT1596" s="11"/>
      <c r="AV1596" s="11"/>
      <c r="AX1596" s="11"/>
      <c r="AZ1596" s="11"/>
      <c r="BB1596" s="11"/>
      <c r="BD1596" s="11"/>
      <c r="BF1596" s="11"/>
      <c r="BH1596" s="11"/>
      <c r="BJ1596" s="11"/>
      <c r="BL1596" s="11"/>
      <c r="BN1596" s="11"/>
      <c r="BP1596" s="11"/>
      <c r="BR1596" s="11"/>
      <c r="BT1596" s="11"/>
      <c r="BV1596" s="11"/>
      <c r="BX1596" s="11"/>
      <c r="BZ1596" s="11"/>
      <c r="CB1596" s="11"/>
      <c r="CD1596" s="11"/>
      <c r="CF1596" s="11"/>
      <c r="CH1596" s="11"/>
      <c r="CJ1596" s="11"/>
      <c r="CL1596" s="11"/>
      <c r="CN1596" s="11"/>
      <c r="CP1596" s="11"/>
      <c r="CR1596" s="11"/>
      <c r="CT1596" s="11"/>
      <c r="CV1596" s="11"/>
    </row>
    <row r="1597" spans="2:100" x14ac:dyDescent="0.25">
      <c r="B1597" s="11"/>
      <c r="D1597" s="11"/>
      <c r="F1597" s="11"/>
      <c r="H1597" s="11"/>
      <c r="J1597" s="11"/>
      <c r="L1597" s="11"/>
      <c r="N1597" s="11"/>
      <c r="P1597" s="11"/>
      <c r="R1597" s="11"/>
      <c r="T1597" s="11"/>
      <c r="V1597" s="11"/>
      <c r="X1597" s="11"/>
      <c r="Z1597" s="11"/>
      <c r="AB1597" s="11"/>
      <c r="AD1597" s="11"/>
      <c r="AF1597" s="11"/>
      <c r="AH1597" s="11"/>
      <c r="AJ1597" s="11"/>
      <c r="AL1597" s="11"/>
      <c r="AN1597" s="11"/>
      <c r="AP1597" s="11"/>
      <c r="AR1597" s="11"/>
      <c r="AT1597" s="11"/>
      <c r="AV1597" s="11"/>
      <c r="AX1597" s="11"/>
      <c r="AZ1597" s="11"/>
      <c r="BB1597" s="11"/>
      <c r="BD1597" s="11"/>
      <c r="BF1597" s="11"/>
      <c r="BH1597" s="11"/>
      <c r="BJ1597" s="11"/>
      <c r="BL1597" s="11"/>
      <c r="BN1597" s="11"/>
      <c r="BP1597" s="11"/>
      <c r="BR1597" s="11"/>
      <c r="BT1597" s="11"/>
      <c r="BV1597" s="11"/>
      <c r="BX1597" s="11"/>
      <c r="BZ1597" s="11"/>
      <c r="CB1597" s="11"/>
      <c r="CD1597" s="11"/>
      <c r="CF1597" s="11"/>
      <c r="CH1597" s="11"/>
      <c r="CJ1597" s="11"/>
      <c r="CL1597" s="11"/>
      <c r="CN1597" s="11"/>
      <c r="CP1597" s="11"/>
      <c r="CR1597" s="11"/>
      <c r="CT1597" s="11"/>
      <c r="CV1597" s="11"/>
    </row>
    <row r="1598" spans="2:100" x14ac:dyDescent="0.25">
      <c r="B1598" s="11"/>
      <c r="D1598" s="11"/>
      <c r="F1598" s="11"/>
      <c r="H1598" s="11"/>
      <c r="J1598" s="11"/>
      <c r="L1598" s="11"/>
      <c r="N1598" s="11"/>
      <c r="P1598" s="11"/>
      <c r="R1598" s="11"/>
      <c r="T1598" s="11"/>
      <c r="V1598" s="11"/>
      <c r="X1598" s="11"/>
      <c r="Z1598" s="11"/>
      <c r="AB1598" s="11"/>
      <c r="AD1598" s="11"/>
      <c r="AF1598" s="11"/>
      <c r="AH1598" s="11"/>
      <c r="AJ1598" s="11"/>
      <c r="AL1598" s="11"/>
      <c r="AN1598" s="11"/>
      <c r="AP1598" s="11"/>
      <c r="AR1598" s="11"/>
      <c r="AT1598" s="11"/>
      <c r="AV1598" s="11"/>
      <c r="AX1598" s="11"/>
      <c r="AZ1598" s="11"/>
      <c r="BB1598" s="11"/>
      <c r="BD1598" s="11"/>
      <c r="BF1598" s="11"/>
      <c r="BH1598" s="11"/>
      <c r="BJ1598" s="11"/>
      <c r="BL1598" s="11"/>
      <c r="BN1598" s="11"/>
      <c r="BP1598" s="11"/>
      <c r="BR1598" s="11"/>
      <c r="BT1598" s="11"/>
      <c r="BV1598" s="11"/>
      <c r="BX1598" s="11"/>
      <c r="BZ1598" s="11"/>
      <c r="CB1598" s="11"/>
      <c r="CD1598" s="11"/>
      <c r="CF1598" s="11"/>
      <c r="CH1598" s="11"/>
      <c r="CJ1598" s="11"/>
      <c r="CL1598" s="11"/>
      <c r="CN1598" s="11"/>
      <c r="CP1598" s="11"/>
      <c r="CR1598" s="11"/>
      <c r="CT1598" s="11"/>
      <c r="CV1598" s="11"/>
    </row>
    <row r="1599" spans="2:100" x14ac:dyDescent="0.25">
      <c r="B1599" s="11"/>
      <c r="D1599" s="11"/>
      <c r="F1599" s="11"/>
      <c r="H1599" s="11"/>
      <c r="J1599" s="11"/>
      <c r="L1599" s="11"/>
      <c r="N1599" s="11"/>
      <c r="P1599" s="11"/>
      <c r="R1599" s="11"/>
      <c r="T1599" s="11"/>
      <c r="V1599" s="11"/>
      <c r="X1599" s="11"/>
      <c r="Z1599" s="11"/>
      <c r="AB1599" s="11"/>
      <c r="AD1599" s="11"/>
      <c r="AF1599" s="11"/>
      <c r="AH1599" s="11"/>
      <c r="AJ1599" s="11"/>
      <c r="AL1599" s="11"/>
      <c r="AN1599" s="11"/>
      <c r="AP1599" s="11"/>
      <c r="AR1599" s="11"/>
      <c r="AT1599" s="11"/>
      <c r="AV1599" s="11"/>
      <c r="AX1599" s="11"/>
      <c r="AZ1599" s="11"/>
      <c r="BB1599" s="11"/>
      <c r="BD1599" s="11"/>
      <c r="BF1599" s="11"/>
      <c r="BH1599" s="11"/>
      <c r="BJ1599" s="11"/>
      <c r="BL1599" s="11"/>
      <c r="BN1599" s="11"/>
      <c r="BP1599" s="11"/>
      <c r="BR1599" s="11"/>
      <c r="BT1599" s="11"/>
      <c r="BV1599" s="11"/>
      <c r="BX1599" s="11"/>
      <c r="BZ1599" s="11"/>
      <c r="CB1599" s="11"/>
      <c r="CD1599" s="11"/>
      <c r="CF1599" s="11"/>
      <c r="CH1599" s="11"/>
      <c r="CJ1599" s="11"/>
      <c r="CL1599" s="11"/>
      <c r="CN1599" s="11"/>
      <c r="CP1599" s="11"/>
      <c r="CR1599" s="11"/>
      <c r="CT1599" s="11"/>
      <c r="CV1599" s="11"/>
    </row>
    <row r="1600" spans="2:100" x14ac:dyDescent="0.25">
      <c r="B1600" s="11"/>
      <c r="D1600" s="11"/>
      <c r="F1600" s="11"/>
      <c r="H1600" s="11"/>
      <c r="J1600" s="11"/>
      <c r="L1600" s="11"/>
      <c r="N1600" s="11"/>
      <c r="P1600" s="11"/>
      <c r="R1600" s="11"/>
      <c r="T1600" s="11"/>
      <c r="V1600" s="11"/>
      <c r="X1600" s="11"/>
      <c r="Z1600" s="11"/>
      <c r="AB1600" s="11"/>
      <c r="AD1600" s="11"/>
      <c r="AF1600" s="11"/>
      <c r="AH1600" s="11"/>
      <c r="AJ1600" s="11"/>
      <c r="AL1600" s="11"/>
      <c r="AN1600" s="11"/>
      <c r="AP1600" s="11"/>
      <c r="AR1600" s="11"/>
      <c r="AT1600" s="11"/>
      <c r="AV1600" s="11"/>
      <c r="AX1600" s="11"/>
      <c r="AZ1600" s="11"/>
      <c r="BB1600" s="11"/>
      <c r="BD1600" s="11"/>
      <c r="BF1600" s="11"/>
      <c r="BH1600" s="11"/>
      <c r="BJ1600" s="11"/>
      <c r="BL1600" s="11"/>
      <c r="BN1600" s="11"/>
      <c r="BP1600" s="11"/>
      <c r="BR1600" s="11"/>
      <c r="BT1600" s="11"/>
      <c r="BV1600" s="11"/>
      <c r="BX1600" s="11"/>
      <c r="BZ1600" s="11"/>
      <c r="CB1600" s="11"/>
      <c r="CD1600" s="11"/>
      <c r="CF1600" s="11"/>
      <c r="CH1600" s="11"/>
      <c r="CJ1600" s="11"/>
      <c r="CL1600" s="11"/>
      <c r="CN1600" s="11"/>
      <c r="CP1600" s="11"/>
      <c r="CR1600" s="11"/>
      <c r="CT1600" s="11"/>
      <c r="CV1600" s="11"/>
    </row>
    <row r="1601" spans="2:100" x14ac:dyDescent="0.25">
      <c r="B1601" s="11"/>
      <c r="D1601" s="11"/>
      <c r="F1601" s="11"/>
      <c r="H1601" s="11"/>
      <c r="J1601" s="11"/>
      <c r="L1601" s="11"/>
      <c r="N1601" s="11"/>
      <c r="P1601" s="11"/>
      <c r="R1601" s="11"/>
      <c r="T1601" s="11"/>
      <c r="V1601" s="11"/>
      <c r="X1601" s="11"/>
      <c r="Z1601" s="11"/>
      <c r="AB1601" s="11"/>
      <c r="AD1601" s="11"/>
      <c r="AF1601" s="11"/>
      <c r="AH1601" s="11"/>
      <c r="AJ1601" s="11"/>
      <c r="AL1601" s="11"/>
      <c r="AN1601" s="11"/>
      <c r="AP1601" s="11"/>
      <c r="AR1601" s="11"/>
      <c r="AT1601" s="11"/>
      <c r="AV1601" s="11"/>
      <c r="AX1601" s="11"/>
      <c r="AZ1601" s="11"/>
      <c r="BB1601" s="11"/>
      <c r="BD1601" s="11"/>
      <c r="BF1601" s="11"/>
      <c r="BH1601" s="11"/>
      <c r="BJ1601" s="11"/>
      <c r="BL1601" s="11"/>
      <c r="BN1601" s="11"/>
      <c r="BP1601" s="11"/>
      <c r="BR1601" s="11"/>
      <c r="BT1601" s="11"/>
      <c r="BV1601" s="11"/>
      <c r="BX1601" s="11"/>
      <c r="BZ1601" s="11"/>
      <c r="CB1601" s="11"/>
      <c r="CD1601" s="11"/>
      <c r="CF1601" s="11"/>
      <c r="CH1601" s="11"/>
      <c r="CJ1601" s="11"/>
      <c r="CL1601" s="11"/>
      <c r="CN1601" s="11"/>
      <c r="CP1601" s="11"/>
      <c r="CR1601" s="11"/>
      <c r="CT1601" s="11"/>
      <c r="CV1601" s="11"/>
    </row>
    <row r="1602" spans="2:100" x14ac:dyDescent="0.25">
      <c r="B1602" s="11"/>
      <c r="D1602" s="11"/>
      <c r="F1602" s="11"/>
      <c r="H1602" s="11"/>
      <c r="J1602" s="11"/>
      <c r="L1602" s="11"/>
      <c r="N1602" s="11"/>
      <c r="P1602" s="11"/>
      <c r="R1602" s="11"/>
      <c r="T1602" s="11"/>
      <c r="V1602" s="11"/>
      <c r="X1602" s="11"/>
      <c r="Z1602" s="11"/>
      <c r="AB1602" s="11"/>
      <c r="AD1602" s="11"/>
      <c r="AF1602" s="11"/>
      <c r="AH1602" s="11"/>
      <c r="AJ1602" s="11"/>
      <c r="AL1602" s="11"/>
      <c r="AN1602" s="11"/>
      <c r="AP1602" s="11"/>
      <c r="AR1602" s="11"/>
      <c r="AT1602" s="11"/>
      <c r="AV1602" s="11"/>
      <c r="AX1602" s="11"/>
      <c r="AZ1602" s="11"/>
      <c r="BB1602" s="11"/>
      <c r="BD1602" s="11"/>
      <c r="BF1602" s="11"/>
      <c r="BH1602" s="11"/>
      <c r="BJ1602" s="11"/>
      <c r="BL1602" s="11"/>
      <c r="BN1602" s="11"/>
      <c r="BP1602" s="11"/>
      <c r="BR1602" s="11"/>
      <c r="BT1602" s="11"/>
      <c r="BV1602" s="11"/>
      <c r="BX1602" s="11"/>
      <c r="BZ1602" s="11"/>
      <c r="CB1602" s="11"/>
      <c r="CD1602" s="11"/>
      <c r="CF1602" s="11"/>
      <c r="CH1602" s="11"/>
      <c r="CJ1602" s="11"/>
      <c r="CL1602" s="11"/>
      <c r="CN1602" s="11"/>
      <c r="CP1602" s="11"/>
      <c r="CR1602" s="11"/>
      <c r="CT1602" s="11"/>
      <c r="CV1602" s="11"/>
    </row>
    <row r="1603" spans="2:100" x14ac:dyDescent="0.25">
      <c r="B1603" s="11"/>
      <c r="D1603" s="11"/>
      <c r="F1603" s="11"/>
      <c r="H1603" s="11"/>
      <c r="J1603" s="11"/>
      <c r="L1603" s="11"/>
      <c r="N1603" s="11"/>
      <c r="P1603" s="11"/>
      <c r="R1603" s="11"/>
      <c r="T1603" s="11"/>
      <c r="V1603" s="11"/>
      <c r="X1603" s="11"/>
      <c r="Z1603" s="11"/>
      <c r="AB1603" s="11"/>
      <c r="AD1603" s="11"/>
      <c r="AF1603" s="11"/>
      <c r="AH1603" s="11"/>
      <c r="AJ1603" s="11"/>
      <c r="AL1603" s="11"/>
      <c r="AN1603" s="11"/>
      <c r="AP1603" s="11"/>
      <c r="AR1603" s="11"/>
      <c r="AT1603" s="11"/>
      <c r="AV1603" s="11"/>
      <c r="AX1603" s="11"/>
      <c r="AZ1603" s="11"/>
      <c r="BB1603" s="11"/>
      <c r="BD1603" s="11"/>
      <c r="BF1603" s="11"/>
      <c r="BH1603" s="11"/>
      <c r="BJ1603" s="11"/>
      <c r="BL1603" s="11"/>
      <c r="BN1603" s="11"/>
      <c r="BP1603" s="11"/>
      <c r="BR1603" s="11"/>
      <c r="BT1603" s="11"/>
      <c r="BV1603" s="11"/>
      <c r="BX1603" s="11"/>
      <c r="BZ1603" s="11"/>
      <c r="CB1603" s="11"/>
      <c r="CD1603" s="11"/>
      <c r="CF1603" s="11"/>
      <c r="CH1603" s="11"/>
      <c r="CJ1603" s="11"/>
      <c r="CL1603" s="11"/>
      <c r="CN1603" s="11"/>
      <c r="CP1603" s="11"/>
      <c r="CR1603" s="11"/>
      <c r="CT1603" s="11"/>
      <c r="CV1603" s="11"/>
    </row>
    <row r="1604" spans="2:100" x14ac:dyDescent="0.25">
      <c r="B1604" s="11"/>
      <c r="D1604" s="11"/>
      <c r="F1604" s="11"/>
      <c r="H1604" s="11"/>
      <c r="J1604" s="11"/>
      <c r="L1604" s="11"/>
      <c r="N1604" s="11"/>
      <c r="P1604" s="11"/>
      <c r="R1604" s="11"/>
      <c r="T1604" s="11"/>
      <c r="V1604" s="11"/>
      <c r="X1604" s="11"/>
      <c r="Z1604" s="11"/>
      <c r="AB1604" s="11"/>
      <c r="AD1604" s="11"/>
      <c r="AF1604" s="11"/>
      <c r="AH1604" s="11"/>
      <c r="AJ1604" s="11"/>
      <c r="AL1604" s="11"/>
      <c r="AN1604" s="11"/>
      <c r="AP1604" s="11"/>
      <c r="AR1604" s="11"/>
      <c r="AT1604" s="11"/>
      <c r="AV1604" s="11"/>
      <c r="AX1604" s="11"/>
      <c r="AZ1604" s="11"/>
      <c r="BB1604" s="11"/>
      <c r="BD1604" s="11"/>
      <c r="BF1604" s="11"/>
      <c r="BH1604" s="11"/>
      <c r="BJ1604" s="11"/>
      <c r="BL1604" s="11"/>
      <c r="BN1604" s="11"/>
      <c r="BP1604" s="11"/>
      <c r="BR1604" s="11"/>
      <c r="BT1604" s="11"/>
      <c r="BV1604" s="11"/>
      <c r="BX1604" s="11"/>
      <c r="BZ1604" s="11"/>
      <c r="CB1604" s="11"/>
      <c r="CD1604" s="11"/>
      <c r="CF1604" s="11"/>
      <c r="CH1604" s="11"/>
      <c r="CJ1604" s="11"/>
      <c r="CL1604" s="11"/>
      <c r="CN1604" s="11"/>
      <c r="CP1604" s="11"/>
      <c r="CR1604" s="11"/>
      <c r="CT1604" s="11"/>
      <c r="CV1604" s="11"/>
    </row>
    <row r="1605" spans="2:100" x14ac:dyDescent="0.25">
      <c r="B1605" s="11"/>
      <c r="D1605" s="11"/>
      <c r="F1605" s="11"/>
      <c r="H1605" s="11"/>
      <c r="J1605" s="11"/>
      <c r="L1605" s="11"/>
      <c r="N1605" s="11"/>
      <c r="P1605" s="11"/>
      <c r="R1605" s="11"/>
      <c r="T1605" s="11"/>
      <c r="V1605" s="11"/>
      <c r="X1605" s="11"/>
      <c r="Z1605" s="11"/>
      <c r="AB1605" s="11"/>
      <c r="AD1605" s="11"/>
      <c r="AF1605" s="11"/>
      <c r="AH1605" s="11"/>
      <c r="AJ1605" s="11"/>
      <c r="AL1605" s="11"/>
      <c r="AN1605" s="11"/>
      <c r="AP1605" s="11"/>
      <c r="AR1605" s="11"/>
      <c r="AT1605" s="11"/>
      <c r="AV1605" s="11"/>
      <c r="AX1605" s="11"/>
      <c r="AZ1605" s="11"/>
      <c r="BB1605" s="11"/>
      <c r="BD1605" s="11"/>
      <c r="BF1605" s="11"/>
      <c r="BH1605" s="11"/>
      <c r="BJ1605" s="11"/>
      <c r="BL1605" s="11"/>
      <c r="BN1605" s="11"/>
      <c r="BP1605" s="11"/>
      <c r="BR1605" s="11"/>
      <c r="BT1605" s="11"/>
      <c r="BV1605" s="11"/>
      <c r="BX1605" s="11"/>
      <c r="BZ1605" s="11"/>
      <c r="CB1605" s="11"/>
      <c r="CD1605" s="11"/>
      <c r="CF1605" s="11"/>
      <c r="CH1605" s="11"/>
      <c r="CJ1605" s="11"/>
      <c r="CL1605" s="11"/>
      <c r="CN1605" s="11"/>
      <c r="CP1605" s="11"/>
      <c r="CR1605" s="11"/>
      <c r="CT1605" s="11"/>
      <c r="CV1605" s="11"/>
    </row>
    <row r="1606" spans="2:100" x14ac:dyDescent="0.25">
      <c r="B1606" s="11"/>
      <c r="D1606" s="11"/>
      <c r="F1606" s="11"/>
      <c r="H1606" s="11"/>
      <c r="J1606" s="11"/>
      <c r="L1606" s="11"/>
      <c r="N1606" s="11"/>
      <c r="P1606" s="11"/>
      <c r="R1606" s="11"/>
      <c r="T1606" s="11"/>
      <c r="V1606" s="11"/>
      <c r="X1606" s="11"/>
      <c r="Z1606" s="11"/>
      <c r="AB1606" s="11"/>
      <c r="AD1606" s="11"/>
      <c r="AF1606" s="11"/>
      <c r="AH1606" s="11"/>
      <c r="AJ1606" s="11"/>
      <c r="AL1606" s="11"/>
      <c r="AN1606" s="11"/>
      <c r="AP1606" s="11"/>
      <c r="AR1606" s="11"/>
      <c r="AT1606" s="11"/>
      <c r="AV1606" s="11"/>
      <c r="AX1606" s="11"/>
      <c r="AZ1606" s="11"/>
      <c r="BB1606" s="11"/>
      <c r="BD1606" s="11"/>
      <c r="BF1606" s="11"/>
      <c r="BH1606" s="11"/>
      <c r="BJ1606" s="11"/>
      <c r="BL1606" s="11"/>
      <c r="BN1606" s="11"/>
      <c r="BP1606" s="11"/>
      <c r="BR1606" s="11"/>
      <c r="BT1606" s="11"/>
      <c r="BV1606" s="11"/>
      <c r="BX1606" s="11"/>
      <c r="BZ1606" s="11"/>
      <c r="CB1606" s="11"/>
      <c r="CD1606" s="11"/>
      <c r="CF1606" s="11"/>
      <c r="CH1606" s="11"/>
      <c r="CJ1606" s="11"/>
      <c r="CL1606" s="11"/>
      <c r="CN1606" s="11"/>
      <c r="CP1606" s="11"/>
      <c r="CR1606" s="11"/>
      <c r="CT1606" s="11"/>
      <c r="CV1606" s="11"/>
    </row>
    <row r="1607" spans="2:100" x14ac:dyDescent="0.25">
      <c r="B1607" s="11"/>
      <c r="D1607" s="11"/>
      <c r="F1607" s="11"/>
      <c r="H1607" s="11"/>
      <c r="J1607" s="11"/>
      <c r="L1607" s="11"/>
      <c r="N1607" s="11"/>
      <c r="P1607" s="11"/>
      <c r="R1607" s="11"/>
      <c r="T1607" s="11"/>
      <c r="V1607" s="11"/>
      <c r="X1607" s="11"/>
      <c r="Z1607" s="11"/>
      <c r="AB1607" s="11"/>
      <c r="AD1607" s="11"/>
      <c r="AF1607" s="11"/>
      <c r="AH1607" s="11"/>
      <c r="AJ1607" s="11"/>
      <c r="AL1607" s="11"/>
      <c r="AN1607" s="11"/>
      <c r="AP1607" s="11"/>
      <c r="AR1607" s="11"/>
      <c r="AT1607" s="11"/>
      <c r="AV1607" s="11"/>
      <c r="AX1607" s="11"/>
      <c r="AZ1607" s="11"/>
      <c r="BB1607" s="11"/>
      <c r="BD1607" s="11"/>
      <c r="BF1607" s="11"/>
      <c r="BH1607" s="11"/>
      <c r="BJ1607" s="11"/>
      <c r="BL1607" s="11"/>
      <c r="BN1607" s="11"/>
      <c r="BP1607" s="11"/>
      <c r="BR1607" s="11"/>
      <c r="BT1607" s="11"/>
      <c r="BV1607" s="11"/>
      <c r="BX1607" s="11"/>
      <c r="BZ1607" s="11"/>
      <c r="CB1607" s="11"/>
      <c r="CD1607" s="11"/>
      <c r="CF1607" s="11"/>
      <c r="CH1607" s="11"/>
      <c r="CJ1607" s="11"/>
      <c r="CL1607" s="11"/>
      <c r="CN1607" s="11"/>
      <c r="CP1607" s="11"/>
      <c r="CR1607" s="11"/>
      <c r="CT1607" s="11"/>
      <c r="CV1607" s="11"/>
    </row>
    <row r="1608" spans="2:100" x14ac:dyDescent="0.25">
      <c r="B1608" s="11"/>
      <c r="D1608" s="11"/>
      <c r="F1608" s="11"/>
      <c r="H1608" s="11"/>
      <c r="J1608" s="11"/>
      <c r="L1608" s="11"/>
      <c r="N1608" s="11"/>
      <c r="P1608" s="11"/>
      <c r="R1608" s="11"/>
      <c r="T1608" s="11"/>
      <c r="V1608" s="11"/>
      <c r="X1608" s="11"/>
      <c r="Z1608" s="11"/>
      <c r="AB1608" s="11"/>
      <c r="AD1608" s="11"/>
      <c r="AF1608" s="11"/>
      <c r="AH1608" s="11"/>
      <c r="AJ1608" s="11"/>
      <c r="AL1608" s="11"/>
      <c r="AN1608" s="11"/>
      <c r="AP1608" s="11"/>
      <c r="AR1608" s="11"/>
      <c r="AT1608" s="11"/>
      <c r="AV1608" s="11"/>
      <c r="AX1608" s="11"/>
      <c r="AZ1608" s="11"/>
      <c r="BB1608" s="11"/>
      <c r="BD1608" s="11"/>
      <c r="BF1608" s="11"/>
      <c r="BH1608" s="11"/>
      <c r="BJ1608" s="11"/>
      <c r="BL1608" s="11"/>
      <c r="BN1608" s="11"/>
      <c r="BP1608" s="11"/>
      <c r="BR1608" s="11"/>
      <c r="BT1608" s="11"/>
      <c r="BV1608" s="11"/>
      <c r="BX1608" s="11"/>
      <c r="BZ1608" s="11"/>
      <c r="CB1608" s="11"/>
      <c r="CD1608" s="11"/>
      <c r="CF1608" s="11"/>
      <c r="CH1608" s="11"/>
      <c r="CJ1608" s="11"/>
      <c r="CL1608" s="11"/>
      <c r="CN1608" s="11"/>
      <c r="CP1608" s="11"/>
      <c r="CR1608" s="11"/>
      <c r="CT1608" s="11"/>
      <c r="CV1608" s="11"/>
    </row>
    <row r="1609" spans="2:100" x14ac:dyDescent="0.25">
      <c r="B1609" s="11"/>
      <c r="D1609" s="11"/>
      <c r="F1609" s="11"/>
      <c r="H1609" s="11"/>
      <c r="J1609" s="11"/>
      <c r="L1609" s="11"/>
      <c r="N1609" s="11"/>
      <c r="P1609" s="11"/>
      <c r="R1609" s="11"/>
      <c r="T1609" s="11"/>
      <c r="V1609" s="11"/>
      <c r="X1609" s="11"/>
      <c r="Z1609" s="11"/>
      <c r="AB1609" s="11"/>
      <c r="AD1609" s="11"/>
      <c r="AF1609" s="11"/>
      <c r="AH1609" s="11"/>
      <c r="AJ1609" s="11"/>
      <c r="AL1609" s="11"/>
      <c r="AN1609" s="11"/>
      <c r="AP1609" s="11"/>
      <c r="AR1609" s="11"/>
      <c r="AT1609" s="11"/>
      <c r="AV1609" s="11"/>
      <c r="AX1609" s="11"/>
      <c r="AZ1609" s="11"/>
      <c r="BB1609" s="11"/>
      <c r="BD1609" s="11"/>
      <c r="BF1609" s="11"/>
      <c r="BH1609" s="11"/>
      <c r="BJ1609" s="11"/>
      <c r="BL1609" s="11"/>
      <c r="BN1609" s="11"/>
      <c r="BP1609" s="11"/>
      <c r="BR1609" s="11"/>
      <c r="BT1609" s="11"/>
      <c r="BV1609" s="11"/>
      <c r="BX1609" s="11"/>
      <c r="BZ1609" s="11"/>
      <c r="CB1609" s="11"/>
      <c r="CD1609" s="11"/>
      <c r="CF1609" s="11"/>
      <c r="CH1609" s="11"/>
      <c r="CJ1609" s="11"/>
      <c r="CL1609" s="11"/>
      <c r="CN1609" s="11"/>
      <c r="CP1609" s="11"/>
      <c r="CR1609" s="11"/>
      <c r="CT1609" s="11"/>
      <c r="CV1609" s="11"/>
    </row>
    <row r="1610" spans="2:100" x14ac:dyDescent="0.25">
      <c r="B1610" s="11"/>
      <c r="D1610" s="11"/>
      <c r="F1610" s="11"/>
      <c r="H1610" s="11"/>
      <c r="J1610" s="11"/>
      <c r="L1610" s="11"/>
      <c r="N1610" s="11"/>
      <c r="P1610" s="11"/>
      <c r="R1610" s="11"/>
      <c r="T1610" s="11"/>
      <c r="V1610" s="11"/>
      <c r="X1610" s="11"/>
      <c r="Z1610" s="11"/>
      <c r="AB1610" s="11"/>
      <c r="AD1610" s="11"/>
      <c r="AF1610" s="11"/>
      <c r="AH1610" s="11"/>
      <c r="AJ1610" s="11"/>
      <c r="AL1610" s="11"/>
      <c r="AN1610" s="11"/>
      <c r="AP1610" s="11"/>
      <c r="AR1610" s="11"/>
      <c r="AT1610" s="11"/>
      <c r="AV1610" s="11"/>
      <c r="AX1610" s="11"/>
      <c r="AZ1610" s="11"/>
      <c r="BB1610" s="11"/>
      <c r="BD1610" s="11"/>
      <c r="BF1610" s="11"/>
      <c r="BH1610" s="11"/>
      <c r="BJ1610" s="11"/>
      <c r="BL1610" s="11"/>
      <c r="BN1610" s="11"/>
      <c r="BP1610" s="11"/>
      <c r="BR1610" s="11"/>
      <c r="BT1610" s="11"/>
      <c r="BV1610" s="11"/>
      <c r="BX1610" s="11"/>
      <c r="BZ1610" s="11"/>
      <c r="CB1610" s="11"/>
      <c r="CD1610" s="11"/>
      <c r="CF1610" s="11"/>
      <c r="CH1610" s="11"/>
      <c r="CJ1610" s="11"/>
      <c r="CL1610" s="11"/>
      <c r="CN1610" s="11"/>
      <c r="CP1610" s="11"/>
      <c r="CR1610" s="11"/>
      <c r="CT1610" s="11"/>
      <c r="CV1610" s="11"/>
    </row>
    <row r="1611" spans="2:100" x14ac:dyDescent="0.25">
      <c r="B1611" s="11"/>
      <c r="D1611" s="11"/>
      <c r="F1611" s="11"/>
      <c r="H1611" s="11"/>
      <c r="J1611" s="11"/>
      <c r="L1611" s="11"/>
      <c r="N1611" s="11"/>
      <c r="P1611" s="11"/>
      <c r="R1611" s="11"/>
      <c r="T1611" s="11"/>
      <c r="V1611" s="11"/>
      <c r="X1611" s="11"/>
      <c r="Z1611" s="11"/>
      <c r="AB1611" s="11"/>
      <c r="AD1611" s="11"/>
      <c r="AF1611" s="11"/>
      <c r="AH1611" s="11"/>
      <c r="AJ1611" s="11"/>
      <c r="AL1611" s="11"/>
      <c r="AN1611" s="11"/>
      <c r="AP1611" s="11"/>
      <c r="AR1611" s="11"/>
      <c r="AT1611" s="11"/>
      <c r="AV1611" s="11"/>
      <c r="AX1611" s="11"/>
      <c r="AZ1611" s="11"/>
      <c r="BB1611" s="11"/>
      <c r="BD1611" s="11"/>
      <c r="BF1611" s="11"/>
      <c r="BH1611" s="11"/>
      <c r="BJ1611" s="11"/>
      <c r="BL1611" s="11"/>
      <c r="BN1611" s="11"/>
      <c r="BP1611" s="11"/>
      <c r="BR1611" s="11"/>
      <c r="BT1611" s="11"/>
      <c r="BV1611" s="11"/>
      <c r="BX1611" s="11"/>
      <c r="BZ1611" s="11"/>
      <c r="CB1611" s="11"/>
      <c r="CD1611" s="11"/>
      <c r="CF1611" s="11"/>
      <c r="CH1611" s="11"/>
      <c r="CJ1611" s="11"/>
      <c r="CL1611" s="11"/>
      <c r="CN1611" s="11"/>
      <c r="CP1611" s="11"/>
      <c r="CR1611" s="11"/>
      <c r="CT1611" s="11"/>
      <c r="CV1611" s="11"/>
    </row>
    <row r="1612" spans="2:100" x14ac:dyDescent="0.25">
      <c r="B1612" s="11"/>
      <c r="D1612" s="11"/>
      <c r="F1612" s="11"/>
      <c r="H1612" s="11"/>
      <c r="J1612" s="11"/>
      <c r="L1612" s="11"/>
      <c r="N1612" s="11"/>
      <c r="P1612" s="11"/>
      <c r="R1612" s="11"/>
      <c r="T1612" s="11"/>
      <c r="V1612" s="11"/>
      <c r="X1612" s="11"/>
      <c r="Z1612" s="11"/>
      <c r="AB1612" s="11"/>
      <c r="AD1612" s="11"/>
      <c r="AF1612" s="11"/>
      <c r="AH1612" s="11"/>
      <c r="AJ1612" s="11"/>
      <c r="AL1612" s="11"/>
      <c r="AN1612" s="11"/>
      <c r="AP1612" s="11"/>
      <c r="AR1612" s="11"/>
      <c r="AT1612" s="11"/>
      <c r="AV1612" s="11"/>
      <c r="AX1612" s="11"/>
      <c r="AZ1612" s="11"/>
      <c r="BB1612" s="11"/>
      <c r="BD1612" s="11"/>
      <c r="BF1612" s="11"/>
      <c r="BH1612" s="11"/>
      <c r="BJ1612" s="11"/>
      <c r="BL1612" s="11"/>
      <c r="BN1612" s="11"/>
      <c r="BP1612" s="11"/>
      <c r="BR1612" s="11"/>
      <c r="BT1612" s="11"/>
      <c r="BV1612" s="11"/>
      <c r="BX1612" s="11"/>
      <c r="BZ1612" s="11"/>
      <c r="CB1612" s="11"/>
      <c r="CD1612" s="11"/>
      <c r="CF1612" s="11"/>
      <c r="CH1612" s="11"/>
      <c r="CJ1612" s="11"/>
      <c r="CL1612" s="11"/>
      <c r="CN1612" s="11"/>
      <c r="CP1612" s="11"/>
      <c r="CR1612" s="11"/>
      <c r="CT1612" s="11"/>
      <c r="CV1612" s="11"/>
    </row>
    <row r="1613" spans="2:100" x14ac:dyDescent="0.25">
      <c r="B1613" s="11"/>
      <c r="D1613" s="11"/>
      <c r="F1613" s="11"/>
      <c r="H1613" s="11"/>
      <c r="J1613" s="11"/>
      <c r="L1613" s="11"/>
      <c r="N1613" s="11"/>
      <c r="P1613" s="11"/>
      <c r="R1613" s="11"/>
      <c r="T1613" s="11"/>
      <c r="V1613" s="11"/>
      <c r="X1613" s="11"/>
      <c r="Z1613" s="11"/>
      <c r="AB1613" s="11"/>
      <c r="AD1613" s="11"/>
      <c r="AF1613" s="11"/>
      <c r="AH1613" s="11"/>
      <c r="AJ1613" s="11"/>
      <c r="AL1613" s="11"/>
      <c r="AN1613" s="11"/>
      <c r="AP1613" s="11"/>
      <c r="AR1613" s="11"/>
      <c r="AT1613" s="11"/>
      <c r="AV1613" s="11"/>
      <c r="AX1613" s="11"/>
      <c r="AZ1613" s="11"/>
      <c r="BB1613" s="11"/>
      <c r="BD1613" s="11"/>
      <c r="BF1613" s="11"/>
      <c r="BH1613" s="11"/>
      <c r="BJ1613" s="11"/>
      <c r="BL1613" s="11"/>
      <c r="BN1613" s="11"/>
      <c r="BP1613" s="11"/>
      <c r="BR1613" s="11"/>
      <c r="BT1613" s="11"/>
      <c r="BV1613" s="11"/>
      <c r="BX1613" s="11"/>
      <c r="BZ1613" s="11"/>
      <c r="CB1613" s="11"/>
      <c r="CD1613" s="11"/>
      <c r="CF1613" s="11"/>
      <c r="CH1613" s="11"/>
      <c r="CJ1613" s="11"/>
      <c r="CL1613" s="11"/>
      <c r="CN1613" s="11"/>
      <c r="CP1613" s="11"/>
      <c r="CR1613" s="11"/>
      <c r="CT1613" s="11"/>
      <c r="CV1613" s="11"/>
    </row>
    <row r="1614" spans="2:100" x14ac:dyDescent="0.25">
      <c r="B1614" s="11"/>
      <c r="D1614" s="11"/>
      <c r="F1614" s="11"/>
      <c r="H1614" s="11"/>
      <c r="J1614" s="11"/>
      <c r="L1614" s="11"/>
      <c r="N1614" s="11"/>
      <c r="P1614" s="11"/>
      <c r="R1614" s="11"/>
      <c r="T1614" s="11"/>
      <c r="V1614" s="11"/>
      <c r="X1614" s="11"/>
      <c r="Z1614" s="11"/>
      <c r="AB1614" s="11"/>
      <c r="AD1614" s="11"/>
      <c r="AF1614" s="11"/>
      <c r="AH1614" s="11"/>
      <c r="AJ1614" s="11"/>
      <c r="AL1614" s="11"/>
      <c r="AN1614" s="11"/>
      <c r="AP1614" s="11"/>
      <c r="AR1614" s="11"/>
      <c r="AT1614" s="11"/>
      <c r="AV1614" s="11"/>
      <c r="AX1614" s="11"/>
      <c r="AZ1614" s="11"/>
      <c r="BB1614" s="11"/>
      <c r="BD1614" s="11"/>
      <c r="BF1614" s="11"/>
      <c r="BH1614" s="11"/>
      <c r="BJ1614" s="11"/>
      <c r="BL1614" s="11"/>
      <c r="BN1614" s="11"/>
      <c r="BP1614" s="11"/>
      <c r="BR1614" s="11"/>
      <c r="BT1614" s="11"/>
      <c r="BV1614" s="11"/>
      <c r="BX1614" s="11"/>
      <c r="BZ1614" s="11"/>
      <c r="CB1614" s="11"/>
      <c r="CD1614" s="11"/>
      <c r="CF1614" s="11"/>
      <c r="CH1614" s="11"/>
      <c r="CJ1614" s="11"/>
      <c r="CL1614" s="11"/>
      <c r="CN1614" s="11"/>
      <c r="CP1614" s="11"/>
      <c r="CR1614" s="11"/>
      <c r="CT1614" s="11"/>
      <c r="CV1614" s="11"/>
    </row>
    <row r="1615" spans="2:100" x14ac:dyDescent="0.25">
      <c r="B1615" s="11"/>
      <c r="D1615" s="11"/>
      <c r="F1615" s="11"/>
      <c r="H1615" s="11"/>
      <c r="J1615" s="11"/>
      <c r="L1615" s="11"/>
      <c r="N1615" s="11"/>
      <c r="P1615" s="11"/>
      <c r="R1615" s="11"/>
      <c r="T1615" s="11"/>
      <c r="V1615" s="11"/>
      <c r="X1615" s="11"/>
      <c r="Z1615" s="11"/>
      <c r="AB1615" s="11"/>
      <c r="AD1615" s="11"/>
      <c r="AF1615" s="11"/>
      <c r="AH1615" s="11"/>
      <c r="AJ1615" s="11"/>
      <c r="AL1615" s="11"/>
      <c r="AN1615" s="11"/>
      <c r="AP1615" s="11"/>
      <c r="AR1615" s="11"/>
      <c r="AT1615" s="11"/>
      <c r="AV1615" s="11"/>
      <c r="AX1615" s="11"/>
      <c r="AZ1615" s="11"/>
      <c r="BB1615" s="11"/>
      <c r="BD1615" s="11"/>
      <c r="BF1615" s="11"/>
      <c r="BH1615" s="11"/>
      <c r="BJ1615" s="11"/>
      <c r="BL1615" s="11"/>
      <c r="BN1615" s="11"/>
      <c r="BP1615" s="11"/>
      <c r="BR1615" s="11"/>
      <c r="BT1615" s="11"/>
      <c r="BV1615" s="11"/>
      <c r="BX1615" s="11"/>
      <c r="BZ1615" s="11"/>
      <c r="CB1615" s="11"/>
      <c r="CD1615" s="11"/>
      <c r="CF1615" s="11"/>
      <c r="CH1615" s="11"/>
      <c r="CJ1615" s="11"/>
      <c r="CL1615" s="11"/>
      <c r="CN1615" s="11"/>
      <c r="CP1615" s="11"/>
      <c r="CR1615" s="11"/>
      <c r="CT1615" s="11"/>
      <c r="CV1615" s="11"/>
    </row>
    <row r="1616" spans="2:100" x14ac:dyDescent="0.25">
      <c r="B1616" s="11"/>
      <c r="D1616" s="11"/>
      <c r="F1616" s="11"/>
      <c r="H1616" s="11"/>
      <c r="J1616" s="11"/>
      <c r="L1616" s="11"/>
      <c r="N1616" s="11"/>
      <c r="P1616" s="11"/>
      <c r="R1616" s="11"/>
      <c r="T1616" s="11"/>
      <c r="V1616" s="11"/>
      <c r="X1616" s="11"/>
      <c r="Z1616" s="11"/>
      <c r="AB1616" s="11"/>
      <c r="AD1616" s="11"/>
      <c r="AF1616" s="11"/>
      <c r="AH1616" s="11"/>
      <c r="AJ1616" s="11"/>
      <c r="AL1616" s="11"/>
      <c r="AN1616" s="11"/>
      <c r="AP1616" s="11"/>
      <c r="AR1616" s="11"/>
      <c r="AT1616" s="11"/>
      <c r="AV1616" s="11"/>
      <c r="AX1616" s="11"/>
      <c r="AZ1616" s="11"/>
      <c r="BB1616" s="11"/>
      <c r="BD1616" s="11"/>
      <c r="BF1616" s="11"/>
      <c r="BH1616" s="11"/>
      <c r="BJ1616" s="11"/>
      <c r="BL1616" s="11"/>
      <c r="BN1616" s="11"/>
      <c r="BP1616" s="11"/>
      <c r="BR1616" s="11"/>
      <c r="BT1616" s="11"/>
      <c r="BV1616" s="11"/>
      <c r="BX1616" s="11"/>
      <c r="BZ1616" s="11"/>
      <c r="CB1616" s="11"/>
      <c r="CD1616" s="11"/>
      <c r="CF1616" s="11"/>
      <c r="CH1616" s="11"/>
      <c r="CJ1616" s="11"/>
      <c r="CL1616" s="11"/>
      <c r="CN1616" s="11"/>
      <c r="CP1616" s="11"/>
      <c r="CR1616" s="11"/>
      <c r="CT1616" s="11"/>
      <c r="CV1616" s="11"/>
    </row>
    <row r="1617" spans="2:100" x14ac:dyDescent="0.25">
      <c r="B1617" s="11"/>
      <c r="D1617" s="11"/>
      <c r="F1617" s="11"/>
      <c r="H1617" s="11"/>
      <c r="J1617" s="11"/>
      <c r="L1617" s="11"/>
      <c r="N1617" s="11"/>
      <c r="P1617" s="11"/>
      <c r="R1617" s="11"/>
      <c r="T1617" s="11"/>
      <c r="V1617" s="11"/>
      <c r="X1617" s="11"/>
      <c r="Z1617" s="11"/>
      <c r="AB1617" s="11"/>
      <c r="AD1617" s="11"/>
      <c r="AF1617" s="11"/>
      <c r="AH1617" s="11"/>
      <c r="AJ1617" s="11"/>
      <c r="AL1617" s="11"/>
      <c r="AN1617" s="11"/>
      <c r="AP1617" s="11"/>
      <c r="AR1617" s="11"/>
      <c r="AT1617" s="11"/>
      <c r="AV1617" s="11"/>
      <c r="AX1617" s="11"/>
      <c r="AZ1617" s="11"/>
      <c r="BB1617" s="11"/>
      <c r="BD1617" s="11"/>
      <c r="BF1617" s="11"/>
      <c r="BH1617" s="11"/>
      <c r="BJ1617" s="11"/>
      <c r="BL1617" s="11"/>
      <c r="BN1617" s="11"/>
      <c r="BP1617" s="11"/>
      <c r="BR1617" s="11"/>
      <c r="BT1617" s="11"/>
      <c r="BV1617" s="11"/>
      <c r="BX1617" s="11"/>
      <c r="BZ1617" s="11"/>
      <c r="CB1617" s="11"/>
      <c r="CD1617" s="11"/>
      <c r="CF1617" s="11"/>
      <c r="CH1617" s="11"/>
      <c r="CJ1617" s="11"/>
      <c r="CL1617" s="11"/>
      <c r="CN1617" s="11"/>
      <c r="CP1617" s="11"/>
      <c r="CR1617" s="11"/>
      <c r="CT1617" s="11"/>
      <c r="CV1617" s="11"/>
    </row>
    <row r="1618" spans="2:100" x14ac:dyDescent="0.25">
      <c r="B1618" s="11"/>
      <c r="D1618" s="11"/>
      <c r="F1618" s="11"/>
      <c r="H1618" s="11"/>
      <c r="J1618" s="11"/>
      <c r="L1618" s="11"/>
      <c r="N1618" s="11"/>
      <c r="P1618" s="11"/>
      <c r="R1618" s="11"/>
      <c r="T1618" s="11"/>
      <c r="V1618" s="11"/>
      <c r="X1618" s="11"/>
      <c r="Z1618" s="11"/>
      <c r="AB1618" s="11"/>
      <c r="AD1618" s="11"/>
      <c r="AF1618" s="11"/>
      <c r="AH1618" s="11"/>
      <c r="AJ1618" s="11"/>
      <c r="AL1618" s="11"/>
      <c r="AN1618" s="11"/>
      <c r="AP1618" s="11"/>
      <c r="AR1618" s="11"/>
      <c r="AT1618" s="11"/>
      <c r="AV1618" s="11"/>
      <c r="AX1618" s="11"/>
      <c r="AZ1618" s="11"/>
      <c r="BB1618" s="11"/>
      <c r="BD1618" s="11"/>
      <c r="BF1618" s="11"/>
      <c r="BH1618" s="11"/>
      <c r="BJ1618" s="11"/>
      <c r="BL1618" s="11"/>
      <c r="BN1618" s="11"/>
      <c r="BP1618" s="11"/>
      <c r="BR1618" s="11"/>
      <c r="BT1618" s="11"/>
      <c r="BV1618" s="11"/>
      <c r="BX1618" s="11"/>
      <c r="BZ1618" s="11"/>
      <c r="CB1618" s="11"/>
      <c r="CD1618" s="11"/>
      <c r="CF1618" s="11"/>
      <c r="CH1618" s="11"/>
      <c r="CJ1618" s="11"/>
      <c r="CL1618" s="11"/>
      <c r="CN1618" s="11"/>
      <c r="CP1618" s="11"/>
      <c r="CR1618" s="11"/>
      <c r="CT1618" s="11"/>
      <c r="CV1618" s="11"/>
    </row>
    <row r="1619" spans="2:100" x14ac:dyDescent="0.25">
      <c r="B1619" s="11"/>
      <c r="D1619" s="11"/>
      <c r="F1619" s="11"/>
      <c r="H1619" s="11"/>
      <c r="J1619" s="11"/>
      <c r="L1619" s="11"/>
      <c r="N1619" s="11"/>
      <c r="P1619" s="11"/>
      <c r="R1619" s="11"/>
      <c r="T1619" s="11"/>
      <c r="V1619" s="11"/>
      <c r="X1619" s="11"/>
      <c r="Z1619" s="11"/>
      <c r="AB1619" s="11"/>
      <c r="AD1619" s="11"/>
      <c r="AF1619" s="11"/>
      <c r="AH1619" s="11"/>
      <c r="AJ1619" s="11"/>
      <c r="AL1619" s="11"/>
      <c r="AN1619" s="11"/>
      <c r="AP1619" s="11"/>
      <c r="AR1619" s="11"/>
      <c r="AT1619" s="11"/>
      <c r="AV1619" s="11"/>
      <c r="AX1619" s="11"/>
      <c r="AZ1619" s="11"/>
      <c r="BB1619" s="11"/>
      <c r="BD1619" s="11"/>
      <c r="BF1619" s="11"/>
      <c r="BH1619" s="11"/>
      <c r="BJ1619" s="11"/>
      <c r="BL1619" s="11"/>
      <c r="BN1619" s="11"/>
      <c r="BP1619" s="11"/>
      <c r="BR1619" s="11"/>
      <c r="BT1619" s="11"/>
      <c r="BV1619" s="11"/>
      <c r="BX1619" s="11"/>
      <c r="BZ1619" s="11"/>
      <c r="CB1619" s="11"/>
      <c r="CD1619" s="11"/>
      <c r="CF1619" s="11"/>
      <c r="CH1619" s="11"/>
      <c r="CJ1619" s="11"/>
      <c r="CL1619" s="11"/>
      <c r="CN1619" s="11"/>
      <c r="CP1619" s="11"/>
      <c r="CR1619" s="11"/>
      <c r="CT1619" s="11"/>
      <c r="CV1619" s="11"/>
    </row>
    <row r="1620" spans="2:100" x14ac:dyDescent="0.25">
      <c r="B1620" s="11"/>
      <c r="D1620" s="11"/>
      <c r="F1620" s="11"/>
      <c r="H1620" s="11"/>
      <c r="J1620" s="11"/>
      <c r="L1620" s="11"/>
      <c r="N1620" s="11"/>
      <c r="P1620" s="11"/>
      <c r="R1620" s="11"/>
      <c r="T1620" s="11"/>
      <c r="V1620" s="11"/>
      <c r="X1620" s="11"/>
      <c r="Z1620" s="11"/>
      <c r="AB1620" s="11"/>
      <c r="AD1620" s="11"/>
      <c r="AF1620" s="11"/>
      <c r="AH1620" s="11"/>
      <c r="AJ1620" s="11"/>
      <c r="AL1620" s="11"/>
      <c r="AN1620" s="11"/>
      <c r="AP1620" s="11"/>
      <c r="AR1620" s="11"/>
      <c r="AT1620" s="11"/>
      <c r="AV1620" s="11"/>
      <c r="AX1620" s="11"/>
      <c r="AZ1620" s="11"/>
      <c r="BB1620" s="11"/>
      <c r="BD1620" s="11"/>
      <c r="BF1620" s="11"/>
      <c r="BH1620" s="11"/>
      <c r="BJ1620" s="11"/>
      <c r="BL1620" s="11"/>
      <c r="BN1620" s="11"/>
      <c r="BP1620" s="11"/>
      <c r="BR1620" s="11"/>
      <c r="BT1620" s="11"/>
      <c r="BV1620" s="11"/>
      <c r="BX1620" s="11"/>
      <c r="BZ1620" s="11"/>
      <c r="CB1620" s="11"/>
      <c r="CD1620" s="11"/>
      <c r="CF1620" s="11"/>
      <c r="CH1620" s="11"/>
      <c r="CJ1620" s="11"/>
      <c r="CL1620" s="11"/>
      <c r="CN1620" s="11"/>
      <c r="CP1620" s="11"/>
      <c r="CR1620" s="11"/>
      <c r="CT1620" s="11"/>
      <c r="CV1620" s="11"/>
    </row>
    <row r="1621" spans="2:100" x14ac:dyDescent="0.25">
      <c r="B1621" s="11"/>
      <c r="D1621" s="11"/>
      <c r="F1621" s="11"/>
      <c r="H1621" s="11"/>
      <c r="J1621" s="11"/>
      <c r="L1621" s="11"/>
      <c r="N1621" s="11"/>
      <c r="P1621" s="11"/>
      <c r="R1621" s="11"/>
      <c r="T1621" s="11"/>
      <c r="V1621" s="11"/>
      <c r="X1621" s="11"/>
      <c r="Z1621" s="11"/>
      <c r="AB1621" s="11"/>
      <c r="AD1621" s="11"/>
      <c r="AF1621" s="11"/>
      <c r="AH1621" s="11"/>
      <c r="AJ1621" s="11"/>
      <c r="AL1621" s="11"/>
      <c r="AN1621" s="11"/>
      <c r="AP1621" s="11"/>
      <c r="AR1621" s="11"/>
      <c r="AT1621" s="11"/>
      <c r="AV1621" s="11"/>
      <c r="AX1621" s="11"/>
      <c r="AZ1621" s="11"/>
      <c r="BB1621" s="11"/>
      <c r="BD1621" s="11"/>
      <c r="BF1621" s="11"/>
      <c r="BH1621" s="11"/>
      <c r="BJ1621" s="11"/>
      <c r="BL1621" s="11"/>
      <c r="BN1621" s="11"/>
      <c r="BP1621" s="11"/>
      <c r="BR1621" s="11"/>
      <c r="BT1621" s="11"/>
      <c r="BV1621" s="11"/>
      <c r="BX1621" s="11"/>
      <c r="BZ1621" s="11"/>
      <c r="CB1621" s="11"/>
      <c r="CD1621" s="11"/>
      <c r="CF1621" s="11"/>
      <c r="CH1621" s="11"/>
      <c r="CJ1621" s="11"/>
      <c r="CL1621" s="11"/>
      <c r="CN1621" s="11"/>
      <c r="CP1621" s="11"/>
      <c r="CR1621" s="11"/>
      <c r="CT1621" s="11"/>
      <c r="CV1621" s="11"/>
    </row>
    <row r="1622" spans="2:100" x14ac:dyDescent="0.25">
      <c r="B1622" s="11"/>
      <c r="D1622" s="11"/>
      <c r="F1622" s="11"/>
      <c r="H1622" s="11"/>
      <c r="J1622" s="11"/>
      <c r="L1622" s="11"/>
      <c r="N1622" s="11"/>
      <c r="P1622" s="11"/>
      <c r="R1622" s="11"/>
      <c r="T1622" s="11"/>
      <c r="V1622" s="11"/>
      <c r="X1622" s="11"/>
      <c r="Z1622" s="11"/>
      <c r="AB1622" s="11"/>
      <c r="AD1622" s="11"/>
      <c r="AF1622" s="11"/>
      <c r="AH1622" s="11"/>
      <c r="AJ1622" s="11"/>
      <c r="AL1622" s="11"/>
      <c r="AN1622" s="11"/>
      <c r="AP1622" s="11"/>
      <c r="AR1622" s="11"/>
      <c r="AT1622" s="11"/>
      <c r="AV1622" s="11"/>
      <c r="AX1622" s="11"/>
      <c r="AZ1622" s="11"/>
      <c r="BB1622" s="11"/>
      <c r="BD1622" s="11"/>
      <c r="BF1622" s="11"/>
      <c r="BH1622" s="11"/>
      <c r="BJ1622" s="11"/>
      <c r="BL1622" s="11"/>
      <c r="BN1622" s="11"/>
      <c r="BP1622" s="11"/>
      <c r="BR1622" s="11"/>
      <c r="BT1622" s="11"/>
      <c r="BV1622" s="11"/>
      <c r="BX1622" s="11"/>
      <c r="BZ1622" s="11"/>
      <c r="CB1622" s="11"/>
      <c r="CD1622" s="11"/>
      <c r="CF1622" s="11"/>
      <c r="CH1622" s="11"/>
      <c r="CJ1622" s="11"/>
      <c r="CL1622" s="11"/>
      <c r="CN1622" s="11"/>
      <c r="CP1622" s="11"/>
      <c r="CR1622" s="11"/>
      <c r="CT1622" s="11"/>
      <c r="CV1622" s="11"/>
    </row>
    <row r="1623" spans="2:100" x14ac:dyDescent="0.25">
      <c r="B1623" s="11"/>
      <c r="D1623" s="11"/>
      <c r="F1623" s="11"/>
      <c r="H1623" s="11"/>
      <c r="J1623" s="11"/>
      <c r="L1623" s="11"/>
      <c r="N1623" s="11"/>
      <c r="P1623" s="11"/>
      <c r="R1623" s="11"/>
      <c r="T1623" s="11"/>
      <c r="V1623" s="11"/>
      <c r="X1623" s="11"/>
      <c r="Z1623" s="11"/>
      <c r="AB1623" s="11"/>
      <c r="AD1623" s="11"/>
      <c r="AF1623" s="11"/>
      <c r="AH1623" s="11"/>
      <c r="AJ1623" s="11"/>
      <c r="AL1623" s="11"/>
      <c r="AN1623" s="11"/>
      <c r="AP1623" s="11"/>
      <c r="AR1623" s="11"/>
      <c r="AT1623" s="11"/>
      <c r="AV1623" s="11"/>
      <c r="AX1623" s="11"/>
      <c r="AZ1623" s="11"/>
      <c r="BB1623" s="11"/>
      <c r="BD1623" s="11"/>
      <c r="BF1623" s="11"/>
      <c r="BH1623" s="11"/>
      <c r="BJ1623" s="11"/>
      <c r="BL1623" s="11"/>
      <c r="BN1623" s="11"/>
      <c r="BP1623" s="11"/>
      <c r="BR1623" s="11"/>
      <c r="BT1623" s="11"/>
      <c r="BV1623" s="11"/>
      <c r="BX1623" s="11"/>
      <c r="BZ1623" s="11"/>
      <c r="CB1623" s="11"/>
      <c r="CD1623" s="11"/>
      <c r="CF1623" s="11"/>
      <c r="CH1623" s="11"/>
      <c r="CJ1623" s="11"/>
      <c r="CL1623" s="11"/>
      <c r="CN1623" s="11"/>
      <c r="CP1623" s="11"/>
      <c r="CR1623" s="11"/>
      <c r="CT1623" s="11"/>
      <c r="CV1623" s="11"/>
    </row>
    <row r="1624" spans="2:100" x14ac:dyDescent="0.25">
      <c r="B1624" s="11"/>
      <c r="D1624" s="11"/>
      <c r="F1624" s="11"/>
      <c r="H1624" s="11"/>
      <c r="J1624" s="11"/>
      <c r="L1624" s="11"/>
      <c r="N1624" s="11"/>
      <c r="P1624" s="11"/>
      <c r="R1624" s="11"/>
      <c r="T1624" s="11"/>
      <c r="V1624" s="11"/>
      <c r="X1624" s="11"/>
      <c r="Z1624" s="11"/>
      <c r="AB1624" s="11"/>
      <c r="AD1624" s="11"/>
      <c r="AF1624" s="11"/>
      <c r="AH1624" s="11"/>
      <c r="AJ1624" s="11"/>
      <c r="AL1624" s="11"/>
      <c r="AN1624" s="11"/>
      <c r="AP1624" s="11"/>
      <c r="AR1624" s="11"/>
      <c r="AT1624" s="11"/>
      <c r="AV1624" s="11"/>
      <c r="AX1624" s="11"/>
      <c r="AZ1624" s="11"/>
      <c r="BB1624" s="11"/>
      <c r="BD1624" s="11"/>
      <c r="BF1624" s="11"/>
      <c r="BH1624" s="11"/>
      <c r="BJ1624" s="11"/>
      <c r="BL1624" s="11"/>
      <c r="BN1624" s="11"/>
      <c r="BP1624" s="11"/>
      <c r="BR1624" s="11"/>
      <c r="BT1624" s="11"/>
      <c r="BV1624" s="11"/>
      <c r="BX1624" s="11"/>
      <c r="BZ1624" s="11"/>
      <c r="CB1624" s="11"/>
      <c r="CD1624" s="11"/>
      <c r="CF1624" s="11"/>
      <c r="CH1624" s="11"/>
      <c r="CJ1624" s="11"/>
      <c r="CL1624" s="11"/>
      <c r="CN1624" s="11"/>
      <c r="CP1624" s="11"/>
      <c r="CR1624" s="11"/>
      <c r="CT1624" s="11"/>
      <c r="CV1624" s="11"/>
    </row>
    <row r="1625" spans="2:100" x14ac:dyDescent="0.25">
      <c r="B1625" s="11"/>
      <c r="D1625" s="11"/>
      <c r="F1625" s="11"/>
      <c r="H1625" s="11"/>
      <c r="J1625" s="11"/>
      <c r="L1625" s="11"/>
      <c r="N1625" s="11"/>
      <c r="P1625" s="11"/>
      <c r="R1625" s="11"/>
      <c r="T1625" s="11"/>
      <c r="V1625" s="11"/>
      <c r="X1625" s="11"/>
      <c r="Z1625" s="11"/>
      <c r="AB1625" s="11"/>
      <c r="AD1625" s="11"/>
      <c r="AF1625" s="11"/>
      <c r="AH1625" s="11"/>
      <c r="AJ1625" s="11"/>
      <c r="AL1625" s="11"/>
      <c r="AN1625" s="11"/>
      <c r="AP1625" s="11"/>
      <c r="AR1625" s="11"/>
      <c r="AT1625" s="11"/>
      <c r="AV1625" s="11"/>
      <c r="AX1625" s="11"/>
      <c r="AZ1625" s="11"/>
      <c r="BB1625" s="11"/>
      <c r="BD1625" s="11"/>
      <c r="BF1625" s="11"/>
      <c r="BH1625" s="11"/>
      <c r="BJ1625" s="11"/>
      <c r="BL1625" s="11"/>
      <c r="BN1625" s="11"/>
      <c r="BP1625" s="11"/>
      <c r="BR1625" s="11"/>
      <c r="BT1625" s="11"/>
      <c r="BV1625" s="11"/>
      <c r="BX1625" s="11"/>
      <c r="BZ1625" s="11"/>
      <c r="CB1625" s="11"/>
      <c r="CD1625" s="11"/>
      <c r="CF1625" s="11"/>
      <c r="CH1625" s="11"/>
      <c r="CJ1625" s="11"/>
      <c r="CL1625" s="11"/>
      <c r="CN1625" s="11"/>
      <c r="CP1625" s="11"/>
      <c r="CR1625" s="11"/>
      <c r="CT1625" s="11"/>
      <c r="CV1625" s="11"/>
    </row>
    <row r="1626" spans="2:100" x14ac:dyDescent="0.25">
      <c r="B1626" s="11"/>
      <c r="D1626" s="11"/>
      <c r="F1626" s="11"/>
      <c r="H1626" s="11"/>
      <c r="J1626" s="11"/>
      <c r="L1626" s="11"/>
      <c r="N1626" s="11"/>
      <c r="P1626" s="11"/>
      <c r="R1626" s="11"/>
      <c r="T1626" s="11"/>
      <c r="V1626" s="11"/>
      <c r="X1626" s="11"/>
      <c r="Z1626" s="11"/>
      <c r="AB1626" s="11"/>
      <c r="AD1626" s="11"/>
      <c r="AF1626" s="11"/>
      <c r="AH1626" s="11"/>
      <c r="AJ1626" s="11"/>
      <c r="AL1626" s="11"/>
      <c r="AN1626" s="11"/>
      <c r="AP1626" s="11"/>
      <c r="AR1626" s="11"/>
      <c r="AT1626" s="11"/>
      <c r="AV1626" s="11"/>
      <c r="AX1626" s="11"/>
      <c r="AZ1626" s="11"/>
      <c r="BB1626" s="11"/>
      <c r="BD1626" s="11"/>
      <c r="BF1626" s="11"/>
      <c r="BH1626" s="11"/>
      <c r="BJ1626" s="11"/>
      <c r="BL1626" s="11"/>
      <c r="BN1626" s="11"/>
      <c r="BP1626" s="11"/>
      <c r="BR1626" s="11"/>
      <c r="BT1626" s="11"/>
      <c r="BV1626" s="11"/>
      <c r="BX1626" s="11"/>
      <c r="BZ1626" s="11"/>
      <c r="CB1626" s="11"/>
      <c r="CD1626" s="11"/>
      <c r="CF1626" s="11"/>
      <c r="CH1626" s="11"/>
      <c r="CJ1626" s="11"/>
      <c r="CL1626" s="11"/>
      <c r="CN1626" s="11"/>
      <c r="CP1626" s="11"/>
      <c r="CR1626" s="11"/>
      <c r="CT1626" s="11"/>
      <c r="CV1626" s="11"/>
    </row>
    <row r="1627" spans="2:100" x14ac:dyDescent="0.25">
      <c r="B1627" s="11"/>
      <c r="D1627" s="11"/>
      <c r="F1627" s="11"/>
      <c r="H1627" s="11"/>
      <c r="J1627" s="11"/>
      <c r="L1627" s="11"/>
      <c r="N1627" s="11"/>
      <c r="P1627" s="11"/>
      <c r="R1627" s="11"/>
      <c r="T1627" s="11"/>
      <c r="V1627" s="11"/>
      <c r="X1627" s="11"/>
      <c r="Z1627" s="11"/>
      <c r="AB1627" s="11"/>
      <c r="AD1627" s="11"/>
      <c r="AF1627" s="11"/>
      <c r="AH1627" s="11"/>
      <c r="AJ1627" s="11"/>
      <c r="AL1627" s="11"/>
      <c r="AN1627" s="11"/>
      <c r="AP1627" s="11"/>
      <c r="AR1627" s="11"/>
      <c r="AT1627" s="11"/>
      <c r="AV1627" s="11"/>
      <c r="AX1627" s="11"/>
      <c r="AZ1627" s="11"/>
      <c r="BB1627" s="11"/>
      <c r="BD1627" s="11"/>
      <c r="BF1627" s="11"/>
      <c r="BH1627" s="11"/>
      <c r="BJ1627" s="11"/>
      <c r="BL1627" s="11"/>
      <c r="BN1627" s="11"/>
      <c r="BP1627" s="11"/>
      <c r="BR1627" s="11"/>
      <c r="BT1627" s="11"/>
      <c r="BV1627" s="11"/>
      <c r="BX1627" s="11"/>
      <c r="BZ1627" s="11"/>
      <c r="CB1627" s="11"/>
      <c r="CD1627" s="11"/>
      <c r="CF1627" s="11"/>
      <c r="CH1627" s="11"/>
      <c r="CJ1627" s="11"/>
      <c r="CL1627" s="11"/>
      <c r="CN1627" s="11"/>
      <c r="CP1627" s="11"/>
      <c r="CR1627" s="11"/>
      <c r="CT1627" s="11"/>
      <c r="CV1627" s="11"/>
    </row>
    <row r="1628" spans="2:100" x14ac:dyDescent="0.25">
      <c r="B1628" s="11"/>
      <c r="D1628" s="11"/>
      <c r="F1628" s="11"/>
      <c r="H1628" s="11"/>
      <c r="J1628" s="11"/>
      <c r="L1628" s="11"/>
      <c r="N1628" s="11"/>
      <c r="P1628" s="11"/>
      <c r="R1628" s="11"/>
      <c r="T1628" s="11"/>
      <c r="V1628" s="11"/>
      <c r="X1628" s="11"/>
      <c r="Z1628" s="11"/>
      <c r="AB1628" s="11"/>
      <c r="AD1628" s="11"/>
      <c r="AF1628" s="11"/>
      <c r="AH1628" s="11"/>
      <c r="AJ1628" s="11"/>
      <c r="AL1628" s="11"/>
      <c r="AN1628" s="11"/>
      <c r="AP1628" s="11"/>
      <c r="AR1628" s="11"/>
      <c r="AT1628" s="11"/>
      <c r="AV1628" s="11"/>
      <c r="AX1628" s="11"/>
      <c r="AZ1628" s="11"/>
      <c r="BB1628" s="11"/>
      <c r="BD1628" s="11"/>
      <c r="BF1628" s="11"/>
      <c r="BH1628" s="11"/>
      <c r="BJ1628" s="11"/>
      <c r="BL1628" s="11"/>
      <c r="BN1628" s="11"/>
      <c r="BP1628" s="11"/>
      <c r="BR1628" s="11"/>
      <c r="BT1628" s="11"/>
      <c r="BV1628" s="11"/>
      <c r="BX1628" s="11"/>
      <c r="BZ1628" s="11"/>
      <c r="CB1628" s="11"/>
      <c r="CD1628" s="11"/>
      <c r="CF1628" s="11"/>
      <c r="CH1628" s="11"/>
      <c r="CJ1628" s="11"/>
      <c r="CL1628" s="11"/>
      <c r="CN1628" s="11"/>
      <c r="CP1628" s="11"/>
      <c r="CR1628" s="11"/>
      <c r="CT1628" s="11"/>
      <c r="CV1628" s="11"/>
    </row>
    <row r="1629" spans="2:100" x14ac:dyDescent="0.25">
      <c r="B1629" s="11"/>
      <c r="D1629" s="11"/>
      <c r="F1629" s="11"/>
      <c r="H1629" s="11"/>
      <c r="J1629" s="11"/>
      <c r="L1629" s="11"/>
      <c r="N1629" s="11"/>
      <c r="P1629" s="11"/>
      <c r="R1629" s="11"/>
      <c r="T1629" s="11"/>
      <c r="V1629" s="11"/>
      <c r="X1629" s="11"/>
      <c r="Z1629" s="11"/>
      <c r="AB1629" s="11"/>
      <c r="AD1629" s="11"/>
      <c r="AF1629" s="11"/>
      <c r="AH1629" s="11"/>
      <c r="AJ1629" s="11"/>
      <c r="AL1629" s="11"/>
      <c r="AN1629" s="11"/>
      <c r="AP1629" s="11"/>
      <c r="AR1629" s="11"/>
      <c r="AT1629" s="11"/>
      <c r="AV1629" s="11"/>
      <c r="AX1629" s="11"/>
      <c r="AZ1629" s="11"/>
      <c r="BB1629" s="11"/>
      <c r="BD1629" s="11"/>
      <c r="BF1629" s="11"/>
      <c r="BH1629" s="11"/>
      <c r="BJ1629" s="11"/>
      <c r="BL1629" s="11"/>
      <c r="BN1629" s="11"/>
      <c r="BP1629" s="11"/>
      <c r="BR1629" s="11"/>
      <c r="BT1629" s="11"/>
      <c r="BV1629" s="11"/>
      <c r="BX1629" s="11"/>
      <c r="BZ1629" s="11"/>
      <c r="CB1629" s="11"/>
      <c r="CD1629" s="11"/>
      <c r="CF1629" s="11"/>
      <c r="CH1629" s="11"/>
      <c r="CJ1629" s="11"/>
      <c r="CL1629" s="11"/>
      <c r="CN1629" s="11"/>
      <c r="CP1629" s="11"/>
      <c r="CR1629" s="11"/>
      <c r="CT1629" s="11"/>
      <c r="CV1629" s="11"/>
    </row>
    <row r="1630" spans="2:100" x14ac:dyDescent="0.25">
      <c r="B1630" s="11"/>
      <c r="D1630" s="11"/>
      <c r="F1630" s="11"/>
      <c r="H1630" s="11"/>
      <c r="J1630" s="11"/>
      <c r="L1630" s="11"/>
      <c r="N1630" s="11"/>
      <c r="P1630" s="11"/>
      <c r="R1630" s="11"/>
      <c r="T1630" s="11"/>
      <c r="V1630" s="11"/>
      <c r="X1630" s="11"/>
      <c r="Z1630" s="11"/>
      <c r="AB1630" s="11"/>
      <c r="AD1630" s="11"/>
      <c r="AF1630" s="11"/>
      <c r="AH1630" s="11"/>
      <c r="AJ1630" s="11"/>
      <c r="AL1630" s="11"/>
      <c r="AN1630" s="11"/>
      <c r="AP1630" s="11"/>
      <c r="AR1630" s="11"/>
      <c r="AT1630" s="11"/>
      <c r="AV1630" s="11"/>
      <c r="AX1630" s="11"/>
      <c r="AZ1630" s="11"/>
      <c r="BB1630" s="11"/>
      <c r="BD1630" s="11"/>
      <c r="BF1630" s="11"/>
      <c r="BH1630" s="11"/>
      <c r="BJ1630" s="11"/>
      <c r="BL1630" s="11"/>
      <c r="BN1630" s="11"/>
      <c r="BP1630" s="11"/>
      <c r="BR1630" s="11"/>
      <c r="BT1630" s="11"/>
      <c r="BV1630" s="11"/>
      <c r="BX1630" s="11"/>
      <c r="BZ1630" s="11"/>
      <c r="CB1630" s="11"/>
      <c r="CD1630" s="11"/>
      <c r="CF1630" s="11"/>
      <c r="CH1630" s="11"/>
      <c r="CJ1630" s="11"/>
      <c r="CL1630" s="11"/>
      <c r="CN1630" s="11"/>
      <c r="CP1630" s="11"/>
      <c r="CR1630" s="11"/>
      <c r="CT1630" s="11"/>
      <c r="CV1630" s="11"/>
    </row>
    <row r="1631" spans="2:100" x14ac:dyDescent="0.25">
      <c r="B1631" s="11"/>
      <c r="D1631" s="11"/>
      <c r="F1631" s="11"/>
      <c r="H1631" s="11"/>
      <c r="J1631" s="11"/>
      <c r="L1631" s="11"/>
      <c r="N1631" s="11"/>
      <c r="P1631" s="11"/>
      <c r="R1631" s="11"/>
      <c r="T1631" s="11"/>
      <c r="V1631" s="11"/>
      <c r="X1631" s="11"/>
      <c r="Z1631" s="11"/>
      <c r="AB1631" s="11"/>
      <c r="AD1631" s="11"/>
      <c r="AF1631" s="11"/>
      <c r="AH1631" s="11"/>
      <c r="AJ1631" s="11"/>
      <c r="AL1631" s="11"/>
      <c r="AN1631" s="11"/>
      <c r="AP1631" s="11"/>
      <c r="AR1631" s="11"/>
      <c r="AT1631" s="11"/>
      <c r="AV1631" s="11"/>
      <c r="AX1631" s="11"/>
      <c r="AZ1631" s="11"/>
      <c r="BB1631" s="11"/>
      <c r="BD1631" s="11"/>
      <c r="BF1631" s="11"/>
      <c r="BH1631" s="11"/>
      <c r="BJ1631" s="11"/>
      <c r="BL1631" s="11"/>
      <c r="BN1631" s="11"/>
      <c r="BP1631" s="11"/>
      <c r="BR1631" s="11"/>
      <c r="BT1631" s="11"/>
      <c r="BV1631" s="11"/>
      <c r="BX1631" s="11"/>
      <c r="BZ1631" s="11"/>
      <c r="CB1631" s="11"/>
      <c r="CD1631" s="11"/>
      <c r="CF1631" s="11"/>
      <c r="CH1631" s="11"/>
      <c r="CJ1631" s="11"/>
      <c r="CL1631" s="11"/>
      <c r="CN1631" s="11"/>
      <c r="CP1631" s="11"/>
      <c r="CR1631" s="11"/>
      <c r="CT1631" s="11"/>
      <c r="CV1631" s="11"/>
    </row>
    <row r="1632" spans="2:100" x14ac:dyDescent="0.25">
      <c r="B1632" s="11"/>
      <c r="D1632" s="11"/>
      <c r="F1632" s="11"/>
      <c r="H1632" s="11"/>
      <c r="J1632" s="11"/>
      <c r="L1632" s="11"/>
      <c r="N1632" s="11"/>
      <c r="P1632" s="11"/>
      <c r="R1632" s="11"/>
      <c r="T1632" s="11"/>
      <c r="V1632" s="11"/>
      <c r="X1632" s="11"/>
      <c r="Z1632" s="11"/>
      <c r="AB1632" s="11"/>
      <c r="AD1632" s="11"/>
      <c r="AF1632" s="11"/>
      <c r="AH1632" s="11"/>
      <c r="AJ1632" s="11"/>
      <c r="AL1632" s="11"/>
      <c r="AN1632" s="11"/>
      <c r="AP1632" s="11"/>
      <c r="AR1632" s="11"/>
      <c r="AT1632" s="11"/>
      <c r="AV1632" s="11"/>
      <c r="AX1632" s="11"/>
      <c r="AZ1632" s="11"/>
      <c r="BB1632" s="11"/>
      <c r="BD1632" s="11"/>
      <c r="BF1632" s="11"/>
      <c r="BH1632" s="11"/>
      <c r="BJ1632" s="11"/>
      <c r="BL1632" s="11"/>
      <c r="BN1632" s="11"/>
      <c r="BP1632" s="11"/>
      <c r="BR1632" s="11"/>
      <c r="BT1632" s="11"/>
      <c r="BV1632" s="11"/>
      <c r="BX1632" s="11"/>
      <c r="BZ1632" s="11"/>
      <c r="CB1632" s="11"/>
      <c r="CD1632" s="11"/>
      <c r="CF1632" s="11"/>
      <c r="CH1632" s="11"/>
      <c r="CJ1632" s="11"/>
      <c r="CL1632" s="11"/>
      <c r="CN1632" s="11"/>
      <c r="CP1632" s="11"/>
      <c r="CR1632" s="11"/>
      <c r="CT1632" s="11"/>
      <c r="CV1632" s="11"/>
    </row>
    <row r="1633" spans="2:100" x14ac:dyDescent="0.25">
      <c r="B1633" s="11"/>
      <c r="D1633" s="11"/>
      <c r="F1633" s="11"/>
      <c r="H1633" s="11"/>
      <c r="J1633" s="11"/>
      <c r="L1633" s="11"/>
      <c r="N1633" s="11"/>
      <c r="P1633" s="11"/>
      <c r="R1633" s="11"/>
      <c r="T1633" s="11"/>
      <c r="V1633" s="11"/>
      <c r="X1633" s="11"/>
      <c r="Z1633" s="11"/>
      <c r="AB1633" s="11"/>
      <c r="AD1633" s="11"/>
      <c r="AF1633" s="11"/>
      <c r="AH1633" s="11"/>
      <c r="AJ1633" s="11"/>
      <c r="AL1633" s="11"/>
      <c r="AN1633" s="11"/>
      <c r="AP1633" s="11"/>
      <c r="AR1633" s="11"/>
      <c r="AT1633" s="11"/>
      <c r="AV1633" s="11"/>
      <c r="AX1633" s="11"/>
      <c r="AZ1633" s="11"/>
      <c r="BB1633" s="11"/>
      <c r="BD1633" s="11"/>
      <c r="BF1633" s="11"/>
      <c r="BH1633" s="11"/>
      <c r="BJ1633" s="11"/>
      <c r="BL1633" s="11"/>
      <c r="BN1633" s="11"/>
      <c r="BP1633" s="11"/>
      <c r="BR1633" s="11"/>
      <c r="BT1633" s="11"/>
      <c r="BV1633" s="11"/>
      <c r="BX1633" s="11"/>
      <c r="BZ1633" s="11"/>
      <c r="CB1633" s="11"/>
      <c r="CD1633" s="11"/>
      <c r="CF1633" s="11"/>
      <c r="CH1633" s="11"/>
      <c r="CJ1633" s="11"/>
      <c r="CL1633" s="11"/>
      <c r="CN1633" s="11"/>
      <c r="CP1633" s="11"/>
      <c r="CR1633" s="11"/>
      <c r="CT1633" s="11"/>
      <c r="CV1633" s="11"/>
    </row>
    <row r="1634" spans="2:100" x14ac:dyDescent="0.25">
      <c r="B1634" s="11"/>
      <c r="D1634" s="11"/>
      <c r="F1634" s="11"/>
      <c r="H1634" s="11"/>
      <c r="J1634" s="11"/>
      <c r="L1634" s="11"/>
      <c r="N1634" s="11"/>
      <c r="P1634" s="11"/>
      <c r="R1634" s="11"/>
      <c r="T1634" s="11"/>
      <c r="V1634" s="11"/>
      <c r="X1634" s="11"/>
      <c r="Z1634" s="11"/>
      <c r="AB1634" s="11"/>
      <c r="AD1634" s="11"/>
      <c r="AF1634" s="11"/>
      <c r="AH1634" s="11"/>
      <c r="AJ1634" s="11"/>
      <c r="AL1634" s="11"/>
      <c r="AN1634" s="11"/>
      <c r="AP1634" s="11"/>
      <c r="AR1634" s="11"/>
      <c r="AT1634" s="11"/>
      <c r="AV1634" s="11"/>
      <c r="AX1634" s="11"/>
      <c r="AZ1634" s="11"/>
      <c r="BB1634" s="11"/>
      <c r="BD1634" s="11"/>
      <c r="BF1634" s="11"/>
      <c r="BH1634" s="11"/>
      <c r="BJ1634" s="11"/>
      <c r="BL1634" s="11"/>
      <c r="BN1634" s="11"/>
      <c r="BP1634" s="11"/>
      <c r="BR1634" s="11"/>
      <c r="BT1634" s="11"/>
      <c r="BV1634" s="11"/>
      <c r="BX1634" s="11"/>
      <c r="BZ1634" s="11"/>
      <c r="CB1634" s="11"/>
      <c r="CD1634" s="11"/>
      <c r="CF1634" s="11"/>
      <c r="CH1634" s="11"/>
      <c r="CJ1634" s="11"/>
      <c r="CL1634" s="11"/>
      <c r="CN1634" s="11"/>
      <c r="CP1634" s="11"/>
      <c r="CR1634" s="11"/>
      <c r="CT1634" s="11"/>
      <c r="CV1634" s="11"/>
    </row>
    <row r="1635" spans="2:100" x14ac:dyDescent="0.25">
      <c r="B1635" s="11"/>
      <c r="D1635" s="11"/>
      <c r="F1635" s="11"/>
      <c r="H1635" s="11"/>
      <c r="J1635" s="11"/>
      <c r="L1635" s="11"/>
      <c r="N1635" s="11"/>
      <c r="P1635" s="11"/>
      <c r="R1635" s="11"/>
      <c r="T1635" s="11"/>
      <c r="V1635" s="11"/>
      <c r="X1635" s="11"/>
      <c r="Z1635" s="11"/>
      <c r="AB1635" s="11"/>
      <c r="AD1635" s="11"/>
      <c r="AF1635" s="11"/>
      <c r="AH1635" s="11"/>
      <c r="AJ1635" s="11"/>
      <c r="AL1635" s="11"/>
      <c r="AN1635" s="11"/>
      <c r="AP1635" s="11"/>
      <c r="AR1635" s="11"/>
      <c r="AT1635" s="11"/>
      <c r="AV1635" s="11"/>
      <c r="AX1635" s="11"/>
      <c r="AZ1635" s="11"/>
      <c r="BB1635" s="11"/>
      <c r="BD1635" s="11"/>
      <c r="BF1635" s="11"/>
      <c r="BH1635" s="11"/>
      <c r="BJ1635" s="11"/>
      <c r="BL1635" s="11"/>
      <c r="BN1635" s="11"/>
      <c r="BP1635" s="11"/>
      <c r="BR1635" s="11"/>
      <c r="BT1635" s="11"/>
      <c r="BV1635" s="11"/>
      <c r="BX1635" s="11"/>
      <c r="BZ1635" s="11"/>
      <c r="CB1635" s="11"/>
      <c r="CD1635" s="11"/>
      <c r="CF1635" s="11"/>
      <c r="CH1635" s="11"/>
      <c r="CJ1635" s="11"/>
      <c r="CL1635" s="11"/>
      <c r="CN1635" s="11"/>
      <c r="CP1635" s="11"/>
      <c r="CR1635" s="11"/>
      <c r="CT1635" s="11"/>
      <c r="CV1635" s="11"/>
    </row>
    <row r="1636" spans="2:100" x14ac:dyDescent="0.25">
      <c r="B1636" s="11"/>
      <c r="D1636" s="11"/>
      <c r="F1636" s="11"/>
      <c r="H1636" s="11"/>
      <c r="J1636" s="11"/>
      <c r="L1636" s="11"/>
      <c r="N1636" s="11"/>
      <c r="P1636" s="11"/>
      <c r="R1636" s="11"/>
      <c r="T1636" s="11"/>
      <c r="V1636" s="11"/>
      <c r="X1636" s="11"/>
      <c r="Z1636" s="11"/>
      <c r="AB1636" s="11"/>
      <c r="AD1636" s="11"/>
      <c r="AF1636" s="11"/>
      <c r="AH1636" s="11"/>
      <c r="AJ1636" s="11"/>
      <c r="AL1636" s="11"/>
      <c r="AN1636" s="11"/>
      <c r="AP1636" s="11"/>
      <c r="AR1636" s="11"/>
      <c r="AT1636" s="11"/>
      <c r="AV1636" s="11"/>
      <c r="AX1636" s="11"/>
      <c r="AZ1636" s="11"/>
      <c r="BB1636" s="11"/>
      <c r="BD1636" s="11"/>
      <c r="BF1636" s="11"/>
      <c r="BH1636" s="11"/>
      <c r="BJ1636" s="11"/>
      <c r="BL1636" s="11"/>
      <c r="BN1636" s="11"/>
      <c r="BP1636" s="11"/>
      <c r="BR1636" s="11"/>
      <c r="BT1636" s="11"/>
      <c r="BV1636" s="11"/>
      <c r="BX1636" s="11"/>
      <c r="BZ1636" s="11"/>
      <c r="CB1636" s="11"/>
      <c r="CD1636" s="11"/>
      <c r="CF1636" s="11"/>
      <c r="CH1636" s="11"/>
      <c r="CJ1636" s="11"/>
      <c r="CL1636" s="11"/>
      <c r="CN1636" s="11"/>
      <c r="CP1636" s="11"/>
      <c r="CR1636" s="11"/>
      <c r="CT1636" s="11"/>
      <c r="CV1636" s="11"/>
    </row>
    <row r="1637" spans="2:100" x14ac:dyDescent="0.25">
      <c r="B1637" s="11"/>
      <c r="D1637" s="11"/>
      <c r="F1637" s="11"/>
      <c r="H1637" s="11"/>
      <c r="J1637" s="11"/>
      <c r="L1637" s="11"/>
      <c r="N1637" s="11"/>
      <c r="P1637" s="11"/>
      <c r="R1637" s="11"/>
      <c r="T1637" s="11"/>
      <c r="V1637" s="11"/>
      <c r="X1637" s="11"/>
      <c r="Z1637" s="11"/>
      <c r="AB1637" s="11"/>
      <c r="AD1637" s="11"/>
      <c r="AF1637" s="11"/>
      <c r="AH1637" s="11"/>
      <c r="AJ1637" s="11"/>
      <c r="AL1637" s="11"/>
      <c r="AN1637" s="11"/>
      <c r="AP1637" s="11"/>
      <c r="AR1637" s="11"/>
      <c r="AT1637" s="11"/>
      <c r="AV1637" s="11"/>
      <c r="AX1637" s="11"/>
      <c r="AZ1637" s="11"/>
      <c r="BB1637" s="11"/>
      <c r="BD1637" s="11"/>
      <c r="BF1637" s="11"/>
      <c r="BH1637" s="11"/>
      <c r="BJ1637" s="11"/>
      <c r="BL1637" s="11"/>
      <c r="BN1637" s="11"/>
      <c r="BP1637" s="11"/>
      <c r="BR1637" s="11"/>
      <c r="BT1637" s="11"/>
      <c r="BV1637" s="11"/>
      <c r="BX1637" s="11"/>
      <c r="BZ1637" s="11"/>
      <c r="CB1637" s="11"/>
      <c r="CD1637" s="11"/>
      <c r="CF1637" s="11"/>
      <c r="CH1637" s="11"/>
      <c r="CJ1637" s="11"/>
      <c r="CL1637" s="11"/>
      <c r="CN1637" s="11"/>
      <c r="CP1637" s="11"/>
      <c r="CR1637" s="11"/>
      <c r="CT1637" s="11"/>
      <c r="CV1637" s="11"/>
    </row>
    <row r="1638" spans="2:100" x14ac:dyDescent="0.25">
      <c r="B1638" s="11"/>
      <c r="D1638" s="11"/>
      <c r="F1638" s="11"/>
      <c r="H1638" s="11"/>
      <c r="J1638" s="11"/>
      <c r="L1638" s="11"/>
      <c r="N1638" s="11"/>
      <c r="P1638" s="11"/>
      <c r="R1638" s="11"/>
      <c r="T1638" s="11"/>
      <c r="V1638" s="11"/>
      <c r="X1638" s="11"/>
      <c r="Z1638" s="11"/>
      <c r="AB1638" s="11"/>
      <c r="AD1638" s="11"/>
      <c r="AF1638" s="11"/>
      <c r="AH1638" s="11"/>
      <c r="AJ1638" s="11"/>
      <c r="AL1638" s="11"/>
      <c r="AN1638" s="11"/>
      <c r="AP1638" s="11"/>
      <c r="AR1638" s="11"/>
      <c r="AT1638" s="11"/>
      <c r="AV1638" s="11"/>
      <c r="AX1638" s="11"/>
      <c r="AZ1638" s="11"/>
      <c r="BB1638" s="11"/>
      <c r="BD1638" s="11"/>
      <c r="BF1638" s="11"/>
      <c r="BH1638" s="11"/>
      <c r="BJ1638" s="11"/>
      <c r="BL1638" s="11"/>
      <c r="BN1638" s="11"/>
      <c r="BP1638" s="11"/>
      <c r="BR1638" s="11"/>
      <c r="BT1638" s="11"/>
      <c r="BV1638" s="11"/>
      <c r="BX1638" s="11"/>
      <c r="BZ1638" s="11"/>
      <c r="CB1638" s="11"/>
      <c r="CD1638" s="11"/>
      <c r="CF1638" s="11"/>
      <c r="CH1638" s="11"/>
      <c r="CJ1638" s="11"/>
      <c r="CL1638" s="11"/>
      <c r="CN1638" s="11"/>
      <c r="CP1638" s="11"/>
      <c r="CR1638" s="11"/>
      <c r="CT1638" s="11"/>
      <c r="CV1638" s="11"/>
    </row>
    <row r="1639" spans="2:100" x14ac:dyDescent="0.25">
      <c r="B1639" s="11"/>
      <c r="D1639" s="11"/>
      <c r="F1639" s="11"/>
      <c r="H1639" s="11"/>
      <c r="J1639" s="11"/>
      <c r="L1639" s="11"/>
      <c r="N1639" s="11"/>
      <c r="P1639" s="11"/>
      <c r="R1639" s="11"/>
      <c r="T1639" s="11"/>
      <c r="V1639" s="11"/>
      <c r="X1639" s="11"/>
      <c r="Z1639" s="11"/>
      <c r="AB1639" s="11"/>
      <c r="AD1639" s="11"/>
      <c r="AF1639" s="11"/>
      <c r="AH1639" s="11"/>
      <c r="AJ1639" s="11"/>
      <c r="AL1639" s="11"/>
      <c r="AN1639" s="11"/>
      <c r="AP1639" s="11"/>
      <c r="AR1639" s="11"/>
      <c r="AT1639" s="11"/>
      <c r="AV1639" s="11"/>
      <c r="AX1639" s="11"/>
      <c r="AZ1639" s="11"/>
      <c r="BB1639" s="11"/>
      <c r="BD1639" s="11"/>
      <c r="BF1639" s="11"/>
      <c r="BH1639" s="11"/>
      <c r="BJ1639" s="11"/>
      <c r="BL1639" s="11"/>
      <c r="BN1639" s="11"/>
      <c r="BP1639" s="11"/>
      <c r="BR1639" s="11"/>
      <c r="BT1639" s="11"/>
      <c r="BV1639" s="11"/>
      <c r="BX1639" s="11"/>
      <c r="BZ1639" s="11"/>
      <c r="CB1639" s="11"/>
      <c r="CD1639" s="11"/>
      <c r="CF1639" s="11"/>
      <c r="CH1639" s="11"/>
      <c r="CJ1639" s="11"/>
      <c r="CL1639" s="11"/>
      <c r="CN1639" s="11"/>
      <c r="CP1639" s="11"/>
      <c r="CR1639" s="11"/>
      <c r="CT1639" s="11"/>
      <c r="CV1639" s="11"/>
    </row>
    <row r="1640" spans="2:100" x14ac:dyDescent="0.25">
      <c r="B1640" s="11"/>
      <c r="D1640" s="11"/>
      <c r="F1640" s="11"/>
      <c r="H1640" s="11"/>
      <c r="J1640" s="11"/>
      <c r="L1640" s="11"/>
      <c r="N1640" s="11"/>
      <c r="P1640" s="11"/>
      <c r="R1640" s="11"/>
      <c r="T1640" s="11"/>
      <c r="V1640" s="11"/>
      <c r="X1640" s="11"/>
      <c r="Z1640" s="11"/>
      <c r="AB1640" s="11"/>
      <c r="AD1640" s="11"/>
      <c r="AF1640" s="11"/>
      <c r="AH1640" s="11"/>
      <c r="AJ1640" s="11"/>
      <c r="AL1640" s="11"/>
      <c r="AN1640" s="11"/>
      <c r="AP1640" s="11"/>
      <c r="AR1640" s="11"/>
      <c r="AT1640" s="11"/>
      <c r="AV1640" s="11"/>
      <c r="AX1640" s="11"/>
      <c r="AZ1640" s="11"/>
      <c r="BB1640" s="11"/>
      <c r="BD1640" s="11"/>
      <c r="BF1640" s="11"/>
      <c r="BH1640" s="11"/>
      <c r="BJ1640" s="11"/>
      <c r="BL1640" s="11"/>
      <c r="BN1640" s="11"/>
      <c r="BP1640" s="11"/>
      <c r="BR1640" s="11"/>
      <c r="BT1640" s="11"/>
      <c r="BV1640" s="11"/>
      <c r="BX1640" s="11"/>
      <c r="BZ1640" s="11"/>
      <c r="CB1640" s="11"/>
      <c r="CD1640" s="11"/>
      <c r="CF1640" s="11"/>
      <c r="CH1640" s="11"/>
      <c r="CJ1640" s="11"/>
      <c r="CL1640" s="11"/>
      <c r="CN1640" s="11"/>
      <c r="CP1640" s="11"/>
      <c r="CR1640" s="11"/>
      <c r="CT1640" s="11"/>
      <c r="CV1640" s="11"/>
    </row>
    <row r="1641" spans="2:100" x14ac:dyDescent="0.25">
      <c r="B1641" s="11"/>
      <c r="D1641" s="11"/>
      <c r="F1641" s="11"/>
      <c r="H1641" s="11"/>
      <c r="J1641" s="11"/>
      <c r="L1641" s="11"/>
      <c r="N1641" s="11"/>
      <c r="P1641" s="11"/>
      <c r="R1641" s="11"/>
      <c r="T1641" s="11"/>
      <c r="V1641" s="11"/>
      <c r="X1641" s="11"/>
      <c r="Z1641" s="11"/>
      <c r="AB1641" s="11"/>
      <c r="AD1641" s="11"/>
      <c r="AF1641" s="11"/>
      <c r="AH1641" s="11"/>
      <c r="AJ1641" s="11"/>
      <c r="AL1641" s="11"/>
      <c r="AN1641" s="11"/>
      <c r="AP1641" s="11"/>
      <c r="AR1641" s="11"/>
      <c r="AT1641" s="11"/>
      <c r="AV1641" s="11"/>
      <c r="AX1641" s="11"/>
      <c r="AZ1641" s="11"/>
      <c r="BB1641" s="11"/>
      <c r="BD1641" s="11"/>
      <c r="BF1641" s="11"/>
      <c r="BH1641" s="11"/>
      <c r="BJ1641" s="11"/>
      <c r="BL1641" s="11"/>
      <c r="BN1641" s="11"/>
      <c r="BP1641" s="11"/>
      <c r="BR1641" s="11"/>
      <c r="BT1641" s="11"/>
      <c r="BV1641" s="11"/>
      <c r="BX1641" s="11"/>
      <c r="BZ1641" s="11"/>
      <c r="CB1641" s="11"/>
      <c r="CD1641" s="11"/>
      <c r="CF1641" s="11"/>
      <c r="CH1641" s="11"/>
      <c r="CJ1641" s="11"/>
      <c r="CL1641" s="11"/>
      <c r="CN1641" s="11"/>
      <c r="CP1641" s="11"/>
      <c r="CR1641" s="11"/>
      <c r="CT1641" s="11"/>
      <c r="CV1641" s="11"/>
    </row>
    <row r="1642" spans="2:100" x14ac:dyDescent="0.25">
      <c r="B1642" s="11"/>
      <c r="D1642" s="11"/>
      <c r="F1642" s="11"/>
      <c r="H1642" s="11"/>
      <c r="J1642" s="11"/>
      <c r="L1642" s="11"/>
      <c r="N1642" s="11"/>
      <c r="P1642" s="11"/>
      <c r="R1642" s="11"/>
      <c r="T1642" s="11"/>
      <c r="V1642" s="11"/>
      <c r="X1642" s="11"/>
      <c r="Z1642" s="11"/>
      <c r="AB1642" s="11"/>
      <c r="AD1642" s="11"/>
      <c r="AF1642" s="11"/>
      <c r="AH1642" s="11"/>
      <c r="AJ1642" s="11"/>
      <c r="AL1642" s="11"/>
      <c r="AN1642" s="11"/>
      <c r="AP1642" s="11"/>
      <c r="AR1642" s="11"/>
      <c r="AT1642" s="11"/>
      <c r="AV1642" s="11"/>
      <c r="AX1642" s="11"/>
      <c r="AZ1642" s="11"/>
      <c r="BB1642" s="11"/>
      <c r="BD1642" s="11"/>
      <c r="BF1642" s="11"/>
      <c r="BH1642" s="11"/>
      <c r="BJ1642" s="11"/>
      <c r="BL1642" s="11"/>
      <c r="BN1642" s="11"/>
      <c r="BP1642" s="11"/>
      <c r="BR1642" s="11"/>
      <c r="BT1642" s="11"/>
      <c r="BV1642" s="11"/>
      <c r="BX1642" s="11"/>
      <c r="BZ1642" s="11"/>
      <c r="CB1642" s="11"/>
      <c r="CD1642" s="11"/>
      <c r="CF1642" s="11"/>
      <c r="CH1642" s="11"/>
      <c r="CJ1642" s="11"/>
      <c r="CL1642" s="11"/>
      <c r="CN1642" s="11"/>
      <c r="CP1642" s="11"/>
      <c r="CR1642" s="11"/>
      <c r="CT1642" s="11"/>
      <c r="CV1642" s="11"/>
    </row>
    <row r="1643" spans="2:100" x14ac:dyDescent="0.25">
      <c r="B1643" s="11"/>
      <c r="D1643" s="11"/>
      <c r="F1643" s="11"/>
      <c r="H1643" s="11"/>
      <c r="J1643" s="11"/>
      <c r="L1643" s="11"/>
      <c r="N1643" s="11"/>
      <c r="P1643" s="11"/>
      <c r="R1643" s="11"/>
      <c r="T1643" s="11"/>
      <c r="V1643" s="11"/>
      <c r="X1643" s="11"/>
      <c r="Z1643" s="11"/>
      <c r="AB1643" s="11"/>
      <c r="AD1643" s="11"/>
      <c r="AF1643" s="11"/>
      <c r="AH1643" s="11"/>
      <c r="AJ1643" s="11"/>
      <c r="AL1643" s="11"/>
      <c r="AN1643" s="11"/>
      <c r="AP1643" s="11"/>
      <c r="AR1643" s="11"/>
      <c r="AT1643" s="11"/>
      <c r="AV1643" s="11"/>
      <c r="AX1643" s="11"/>
      <c r="AZ1643" s="11"/>
      <c r="BB1643" s="11"/>
      <c r="BD1643" s="11"/>
      <c r="BF1643" s="11"/>
      <c r="BH1643" s="11"/>
      <c r="BJ1643" s="11"/>
      <c r="BL1643" s="11"/>
      <c r="BN1643" s="11"/>
      <c r="BP1643" s="11"/>
      <c r="BR1643" s="11"/>
      <c r="BT1643" s="11"/>
      <c r="BV1643" s="11"/>
      <c r="BX1643" s="11"/>
      <c r="BZ1643" s="11"/>
      <c r="CB1643" s="11"/>
      <c r="CD1643" s="11"/>
      <c r="CF1643" s="11"/>
      <c r="CH1643" s="11"/>
      <c r="CJ1643" s="11"/>
      <c r="CL1643" s="11"/>
      <c r="CN1643" s="11"/>
      <c r="CP1643" s="11"/>
      <c r="CR1643" s="11"/>
      <c r="CT1643" s="11"/>
      <c r="CV1643" s="11"/>
    </row>
    <row r="1644" spans="2:100" x14ac:dyDescent="0.25">
      <c r="B1644" s="11"/>
      <c r="D1644" s="11"/>
      <c r="F1644" s="11"/>
      <c r="H1644" s="11"/>
      <c r="J1644" s="11"/>
      <c r="L1644" s="11"/>
      <c r="N1644" s="11"/>
      <c r="P1644" s="11"/>
      <c r="R1644" s="11"/>
      <c r="T1644" s="11"/>
      <c r="V1644" s="11"/>
      <c r="X1644" s="11"/>
      <c r="Z1644" s="11"/>
      <c r="AB1644" s="11"/>
      <c r="AD1644" s="11"/>
      <c r="AF1644" s="11"/>
      <c r="AH1644" s="11"/>
      <c r="AJ1644" s="11"/>
      <c r="AL1644" s="11"/>
      <c r="AN1644" s="11"/>
      <c r="AP1644" s="11"/>
      <c r="AR1644" s="11"/>
      <c r="AT1644" s="11"/>
      <c r="AV1644" s="11"/>
      <c r="AX1644" s="11"/>
      <c r="AZ1644" s="11"/>
      <c r="BB1644" s="11"/>
      <c r="BD1644" s="11"/>
      <c r="BF1644" s="11"/>
      <c r="BH1644" s="11"/>
      <c r="BJ1644" s="11"/>
      <c r="BL1644" s="11"/>
      <c r="BN1644" s="11"/>
      <c r="BP1644" s="11"/>
      <c r="BR1644" s="11"/>
      <c r="BT1644" s="11"/>
      <c r="BV1644" s="11"/>
      <c r="BX1644" s="11"/>
      <c r="BZ1644" s="11"/>
      <c r="CB1644" s="11"/>
      <c r="CD1644" s="11"/>
      <c r="CF1644" s="11"/>
      <c r="CH1644" s="11"/>
      <c r="CJ1644" s="11"/>
      <c r="CL1644" s="11"/>
      <c r="CN1644" s="11"/>
      <c r="CP1644" s="11"/>
      <c r="CR1644" s="11"/>
      <c r="CT1644" s="11"/>
      <c r="CV1644" s="11"/>
    </row>
    <row r="1645" spans="2:100" x14ac:dyDescent="0.25">
      <c r="B1645" s="11"/>
      <c r="D1645" s="11"/>
      <c r="F1645" s="11"/>
      <c r="H1645" s="11"/>
      <c r="J1645" s="11"/>
      <c r="L1645" s="11"/>
      <c r="N1645" s="11"/>
      <c r="P1645" s="11"/>
      <c r="R1645" s="11"/>
      <c r="T1645" s="11"/>
      <c r="V1645" s="11"/>
      <c r="X1645" s="11"/>
      <c r="Z1645" s="11"/>
      <c r="AB1645" s="11"/>
      <c r="AD1645" s="11"/>
      <c r="AF1645" s="11"/>
      <c r="AH1645" s="11"/>
      <c r="AJ1645" s="11"/>
      <c r="AL1645" s="11"/>
      <c r="AN1645" s="11"/>
      <c r="AP1645" s="11"/>
      <c r="AR1645" s="11"/>
      <c r="AT1645" s="11"/>
      <c r="AV1645" s="11"/>
      <c r="AX1645" s="11"/>
      <c r="AZ1645" s="11"/>
      <c r="BB1645" s="11"/>
      <c r="BD1645" s="11"/>
      <c r="BF1645" s="11"/>
      <c r="BH1645" s="11"/>
      <c r="BJ1645" s="11"/>
      <c r="BL1645" s="11"/>
      <c r="BN1645" s="11"/>
      <c r="BP1645" s="11"/>
      <c r="BR1645" s="11"/>
      <c r="BT1645" s="11"/>
      <c r="BV1645" s="11"/>
      <c r="BX1645" s="11"/>
      <c r="BZ1645" s="11"/>
      <c r="CB1645" s="11"/>
      <c r="CD1645" s="11"/>
      <c r="CF1645" s="11"/>
      <c r="CH1645" s="11"/>
      <c r="CJ1645" s="11"/>
      <c r="CL1645" s="11"/>
      <c r="CN1645" s="11"/>
      <c r="CP1645" s="11"/>
      <c r="CR1645" s="11"/>
      <c r="CT1645" s="11"/>
      <c r="CV1645" s="11"/>
    </row>
    <row r="1646" spans="2:100" x14ac:dyDescent="0.25">
      <c r="B1646" s="11"/>
      <c r="D1646" s="11"/>
      <c r="F1646" s="11"/>
      <c r="H1646" s="11"/>
      <c r="J1646" s="11"/>
      <c r="L1646" s="11"/>
      <c r="N1646" s="11"/>
      <c r="P1646" s="11"/>
      <c r="R1646" s="11"/>
      <c r="T1646" s="11"/>
      <c r="V1646" s="11"/>
      <c r="X1646" s="11"/>
      <c r="Z1646" s="11"/>
      <c r="AB1646" s="11"/>
      <c r="AD1646" s="11"/>
      <c r="AF1646" s="11"/>
      <c r="AH1646" s="11"/>
      <c r="AJ1646" s="11"/>
      <c r="AL1646" s="11"/>
      <c r="AN1646" s="11"/>
      <c r="AP1646" s="11"/>
      <c r="AR1646" s="11"/>
      <c r="AT1646" s="11"/>
      <c r="AV1646" s="11"/>
      <c r="AX1646" s="11"/>
      <c r="AZ1646" s="11"/>
      <c r="BB1646" s="11"/>
      <c r="BD1646" s="11"/>
      <c r="BF1646" s="11"/>
      <c r="BH1646" s="11"/>
      <c r="BJ1646" s="11"/>
      <c r="BL1646" s="11"/>
      <c r="BN1646" s="11"/>
      <c r="BP1646" s="11"/>
      <c r="BR1646" s="11"/>
      <c r="BT1646" s="11"/>
      <c r="BV1646" s="11"/>
      <c r="BX1646" s="11"/>
      <c r="BZ1646" s="11"/>
      <c r="CB1646" s="11"/>
      <c r="CD1646" s="11"/>
      <c r="CF1646" s="11"/>
      <c r="CH1646" s="11"/>
      <c r="CJ1646" s="11"/>
      <c r="CL1646" s="11"/>
      <c r="CN1646" s="11"/>
      <c r="CP1646" s="11"/>
      <c r="CR1646" s="11"/>
      <c r="CT1646" s="11"/>
      <c r="CV1646" s="11"/>
    </row>
    <row r="1647" spans="2:100" x14ac:dyDescent="0.25">
      <c r="B1647" s="11"/>
      <c r="D1647" s="11"/>
      <c r="F1647" s="11"/>
      <c r="H1647" s="11"/>
      <c r="J1647" s="11"/>
      <c r="L1647" s="11"/>
      <c r="N1647" s="11"/>
      <c r="P1647" s="11"/>
      <c r="R1647" s="11"/>
      <c r="T1647" s="11"/>
      <c r="V1647" s="11"/>
      <c r="X1647" s="11"/>
      <c r="Z1647" s="11"/>
      <c r="AB1647" s="11"/>
      <c r="AD1647" s="11"/>
      <c r="AF1647" s="11"/>
      <c r="AH1647" s="11"/>
      <c r="AJ1647" s="11"/>
      <c r="AL1647" s="11"/>
      <c r="AN1647" s="11"/>
      <c r="AP1647" s="11"/>
      <c r="AR1647" s="11"/>
      <c r="AT1647" s="11"/>
      <c r="AV1647" s="11"/>
      <c r="AX1647" s="11"/>
      <c r="AZ1647" s="11"/>
      <c r="BB1647" s="11"/>
      <c r="BD1647" s="11"/>
      <c r="BF1647" s="11"/>
      <c r="BH1647" s="11"/>
      <c r="BJ1647" s="11"/>
      <c r="BL1647" s="11"/>
      <c r="BN1647" s="11"/>
      <c r="BP1647" s="11"/>
      <c r="BR1647" s="11"/>
      <c r="BT1647" s="11"/>
      <c r="BV1647" s="11"/>
      <c r="BX1647" s="11"/>
      <c r="BZ1647" s="11"/>
      <c r="CB1647" s="11"/>
      <c r="CD1647" s="11"/>
      <c r="CF1647" s="11"/>
      <c r="CH1647" s="11"/>
      <c r="CJ1647" s="11"/>
      <c r="CL1647" s="11"/>
      <c r="CN1647" s="11"/>
      <c r="CP1647" s="11"/>
      <c r="CR1647" s="11"/>
      <c r="CT1647" s="11"/>
      <c r="CV1647" s="11"/>
    </row>
    <row r="1648" spans="2:100" x14ac:dyDescent="0.25">
      <c r="B1648" s="11"/>
      <c r="D1648" s="11"/>
      <c r="F1648" s="11"/>
      <c r="H1648" s="11"/>
      <c r="J1648" s="11"/>
      <c r="L1648" s="11"/>
      <c r="N1648" s="11"/>
      <c r="P1648" s="11"/>
      <c r="R1648" s="11"/>
      <c r="T1648" s="11"/>
      <c r="V1648" s="11"/>
      <c r="X1648" s="11"/>
      <c r="Z1648" s="11"/>
      <c r="AB1648" s="11"/>
      <c r="AD1648" s="11"/>
      <c r="AF1648" s="11"/>
      <c r="AH1648" s="11"/>
      <c r="AJ1648" s="11"/>
      <c r="AL1648" s="11"/>
      <c r="AN1648" s="11"/>
      <c r="AP1648" s="11"/>
      <c r="AR1648" s="11"/>
      <c r="AT1648" s="11"/>
      <c r="AV1648" s="11"/>
      <c r="AX1648" s="11"/>
      <c r="AZ1648" s="11"/>
      <c r="BB1648" s="11"/>
      <c r="BD1648" s="11"/>
      <c r="BF1648" s="11"/>
      <c r="BH1648" s="11"/>
      <c r="BJ1648" s="11"/>
      <c r="BL1648" s="11"/>
      <c r="BN1648" s="11"/>
      <c r="BP1648" s="11"/>
      <c r="BR1648" s="11"/>
      <c r="BT1648" s="11"/>
      <c r="BV1648" s="11"/>
      <c r="BX1648" s="11"/>
      <c r="BZ1648" s="11"/>
      <c r="CB1648" s="11"/>
      <c r="CD1648" s="11"/>
      <c r="CF1648" s="11"/>
      <c r="CH1648" s="11"/>
      <c r="CJ1648" s="11"/>
      <c r="CL1648" s="11"/>
      <c r="CN1648" s="11"/>
      <c r="CP1648" s="11"/>
      <c r="CR1648" s="11"/>
      <c r="CT1648" s="11"/>
      <c r="CV1648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UNNE</dc:creator>
  <cp:lastModifiedBy>UNNE</cp:lastModifiedBy>
  <dcterms:created xsi:type="dcterms:W3CDTF">2024-02-06T17:21:09Z</dcterms:created>
  <dcterms:modified xsi:type="dcterms:W3CDTF">2024-02-19T15:47:12Z</dcterms:modified>
</cp:coreProperties>
</file>