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-10\Desktop\ADRIÁN\COLLO\SONHRS1132 - 3412 HERMOSILLO\INSUMOS ESTIMADOS\"/>
    </mc:Choice>
  </mc:AlternateContent>
  <bookViews>
    <workbookView xWindow="0" yWindow="0" windowWidth="28800" windowHeight="12330" activeTab="4"/>
  </bookViews>
  <sheets>
    <sheet name="INDICE" sheetId="11" r:id="rId1"/>
    <sheet name="F1" sheetId="1" r:id="rId2"/>
    <sheet name="F2" sheetId="3" r:id="rId3"/>
    <sheet name="F3" sheetId="4" r:id="rId4"/>
    <sheet name="F4" sheetId="6" r:id="rId5"/>
    <sheet name="F5" sheetId="5" r:id="rId6"/>
    <sheet name="F6" sheetId="7" r:id="rId7"/>
    <sheet name="F7" sheetId="8" r:id="rId8"/>
    <sheet name="F8" sheetId="10" r:id="rId9"/>
  </sheets>
  <definedNames>
    <definedName name="_xlnm.Print_Area" localSheetId="1">'F1'!$A$1:$G$53</definedName>
    <definedName name="_xlnm.Print_Area" localSheetId="2">'F2'!$A$1:$G$57</definedName>
    <definedName name="_xlnm.Print_Area" localSheetId="3">'F3'!$A$1:$F$62</definedName>
    <definedName name="_xlnm.Print_Area" localSheetId="4">'F4'!$A$1:$F$58</definedName>
    <definedName name="_xlnm.Print_Area" localSheetId="5">'F5'!$A$1:$G$86</definedName>
    <definedName name="_xlnm.Print_Area" localSheetId="6">'F6'!$A$1:$L$88</definedName>
    <definedName name="_xlnm.Print_Area" localSheetId="0">INDICE!$A$1:$H$65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2" i="7" l="1"/>
  <c r="J62" i="7" s="1"/>
  <c r="H61" i="7"/>
  <c r="J61" i="7" s="1"/>
  <c r="H54" i="7"/>
  <c r="J54" i="7" s="1"/>
  <c r="H55" i="7"/>
  <c r="J55" i="7"/>
  <c r="H56" i="7"/>
  <c r="J56" i="7" s="1"/>
  <c r="J57" i="7"/>
  <c r="J41" i="7"/>
  <c r="E26" i="3"/>
  <c r="E27" i="3"/>
  <c r="E28" i="3"/>
  <c r="E29" i="3"/>
  <c r="E30" i="3"/>
  <c r="E31" i="3"/>
  <c r="E32" i="3"/>
  <c r="E25" i="3"/>
  <c r="J63" i="7" l="1"/>
  <c r="G37" i="10"/>
  <c r="G32" i="10"/>
  <c r="H50" i="7"/>
  <c r="J50" i="7" s="1"/>
  <c r="H23" i="7"/>
  <c r="J23" i="7" s="1"/>
  <c r="H18" i="7"/>
  <c r="J18" i="7" s="1"/>
  <c r="J58" i="7" l="1"/>
  <c r="J51" i="7"/>
  <c r="S43" i="5"/>
  <c r="A16" i="8" l="1"/>
  <c r="A17" i="8" s="1"/>
  <c r="A18" i="8" s="1"/>
  <c r="A23" i="8" s="1"/>
  <c r="A24" i="8" s="1"/>
  <c r="A27" i="8" s="1"/>
  <c r="A28" i="8" s="1"/>
  <c r="A31" i="8" s="1"/>
  <c r="G17" i="10"/>
  <c r="D32" i="3"/>
  <c r="M7" i="10" l="1"/>
  <c r="M8" i="10"/>
  <c r="M9" i="10"/>
  <c r="M10" i="10"/>
  <c r="M11" i="10"/>
  <c r="M6" i="10"/>
  <c r="C7" i="10"/>
  <c r="C8" i="10"/>
  <c r="C9" i="10"/>
  <c r="C10" i="10"/>
  <c r="C6" i="10"/>
  <c r="G7" i="8"/>
  <c r="G8" i="8"/>
  <c r="G9" i="8"/>
  <c r="G10" i="8"/>
  <c r="G11" i="8"/>
  <c r="G6" i="8"/>
  <c r="B7" i="8"/>
  <c r="B8" i="8"/>
  <c r="B9" i="8"/>
  <c r="B10" i="8"/>
  <c r="B6" i="8"/>
  <c r="K8" i="7"/>
  <c r="K9" i="7"/>
  <c r="K10" i="7"/>
  <c r="K11" i="7"/>
  <c r="K12" i="7"/>
  <c r="K7" i="7"/>
  <c r="B8" i="7"/>
  <c r="B9" i="7"/>
  <c r="B10" i="7"/>
  <c r="B11" i="7"/>
  <c r="B7" i="7"/>
  <c r="G8" i="5"/>
  <c r="G9" i="5"/>
  <c r="G10" i="5"/>
  <c r="G11" i="5"/>
  <c r="G12" i="5"/>
  <c r="G7" i="5"/>
  <c r="B8" i="5"/>
  <c r="B9" i="5"/>
  <c r="B10" i="5"/>
  <c r="B11" i="5"/>
  <c r="B7" i="5"/>
  <c r="F8" i="6"/>
  <c r="F9" i="6"/>
  <c r="F10" i="6"/>
  <c r="F11" i="6"/>
  <c r="F12" i="6"/>
  <c r="F7" i="6"/>
  <c r="B8" i="6"/>
  <c r="B9" i="6"/>
  <c r="B10" i="6"/>
  <c r="B11" i="6"/>
  <c r="B7" i="6"/>
  <c r="F8" i="4"/>
  <c r="F9" i="4"/>
  <c r="F10" i="4"/>
  <c r="F11" i="4"/>
  <c r="F12" i="4"/>
  <c r="F7" i="4"/>
  <c r="B8" i="4"/>
  <c r="B9" i="4"/>
  <c r="B10" i="4"/>
  <c r="B11" i="4"/>
  <c r="B7" i="4"/>
  <c r="G11" i="3"/>
  <c r="G10" i="3"/>
  <c r="E17" i="3" s="1"/>
  <c r="G9" i="3"/>
  <c r="G8" i="3"/>
  <c r="G7" i="3"/>
  <c r="G6" i="3"/>
  <c r="B10" i="3"/>
  <c r="B9" i="3"/>
  <c r="B8" i="3"/>
  <c r="B7" i="3"/>
  <c r="B6" i="3"/>
  <c r="G7" i="1"/>
  <c r="G8" i="1"/>
  <c r="G9" i="1"/>
  <c r="G10" i="1"/>
  <c r="G11" i="1"/>
  <c r="G6" i="1"/>
  <c r="B7" i="1"/>
  <c r="B8" i="1"/>
  <c r="B9" i="1"/>
  <c r="B10" i="1"/>
  <c r="B6" i="1"/>
  <c r="H29" i="10"/>
  <c r="G16" i="10"/>
  <c r="G18" i="10"/>
  <c r="G19" i="10"/>
  <c r="G21" i="10"/>
  <c r="G22" i="10"/>
  <c r="G23" i="10"/>
  <c r="G24" i="10"/>
  <c r="G25" i="10"/>
  <c r="G26" i="10"/>
  <c r="G27" i="10"/>
  <c r="G28" i="10"/>
  <c r="G15" i="10"/>
  <c r="G29" i="10" l="1"/>
  <c r="G39" i="10" s="1"/>
  <c r="J22" i="7" l="1"/>
  <c r="J24" i="7" s="1"/>
  <c r="J16" i="7"/>
  <c r="J19" i="7" s="1"/>
  <c r="A16" i="6"/>
  <c r="A17" i="6" s="1"/>
  <c r="A18" i="6" s="1"/>
  <c r="A19" i="6" s="1"/>
  <c r="A22" i="6" s="1"/>
  <c r="A23" i="6" s="1"/>
  <c r="A24" i="6" s="1"/>
  <c r="A25" i="6" s="1"/>
  <c r="A26" i="6" s="1"/>
  <c r="A27" i="6" s="1"/>
  <c r="A28" i="6" s="1"/>
  <c r="A32" i="6" s="1"/>
  <c r="J27" i="4"/>
  <c r="J28" i="4"/>
  <c r="J29" i="4"/>
  <c r="J30" i="4"/>
  <c r="J31" i="4"/>
  <c r="J32" i="4"/>
  <c r="J33" i="4"/>
  <c r="J34" i="4"/>
  <c r="J36" i="4"/>
  <c r="J37" i="4"/>
  <c r="J38" i="4"/>
  <c r="J39" i="4"/>
  <c r="J40" i="4"/>
  <c r="J41" i="4"/>
  <c r="J17" i="4"/>
  <c r="J18" i="4"/>
  <c r="J19" i="4"/>
  <c r="J22" i="4"/>
  <c r="J16" i="4"/>
  <c r="J15" i="4"/>
  <c r="K31" i="3"/>
  <c r="K20" i="3"/>
  <c r="K15" i="3"/>
  <c r="K16" i="3"/>
  <c r="K14" i="3"/>
  <c r="A33" i="6" l="1"/>
  <c r="A34" i="6" s="1"/>
  <c r="A35" i="6" s="1"/>
  <c r="A36" i="6" s="1"/>
  <c r="A37" i="6" s="1"/>
  <c r="A15" i="1" l="1"/>
  <c r="A16" i="1" s="1"/>
  <c r="A19" i="1" s="1"/>
  <c r="A16" i="4" l="1"/>
  <c r="A17" i="4" s="1"/>
  <c r="A18" i="4" s="1"/>
  <c r="A19" i="4" s="1"/>
  <c r="A15" i="3"/>
  <c r="A16" i="3" s="1"/>
  <c r="A17" i="3" s="1"/>
  <c r="A20" i="3" s="1"/>
  <c r="A21" i="3" s="1"/>
  <c r="A22" i="3" s="1"/>
  <c r="A20" i="1"/>
  <c r="A21" i="1" s="1"/>
  <c r="A22" i="1" s="1"/>
  <c r="A23" i="1" s="1"/>
  <c r="A24" i="1" s="1"/>
  <c r="A25" i="1" s="1"/>
  <c r="A26" i="1" s="1"/>
  <c r="A22" i="4" l="1"/>
  <c r="A27" i="1"/>
  <c r="A28" i="1" s="1"/>
  <c r="A29" i="1" s="1"/>
  <c r="A30" i="1" s="1"/>
  <c r="A31" i="1" s="1"/>
  <c r="A23" i="4" l="1"/>
  <c r="A24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16" i="5" l="1"/>
  <c r="A17" i="5" s="1"/>
  <c r="A20" i="5" s="1"/>
  <c r="A21" i="5" l="1"/>
  <c r="A28" i="5" s="1"/>
  <c r="A29" i="5" l="1"/>
  <c r="A30" i="5" l="1"/>
  <c r="A31" i="5" s="1"/>
  <c r="A32" i="5" s="1"/>
  <c r="A33" i="5" s="1"/>
  <c r="A37" i="5" s="1"/>
  <c r="A38" i="5" s="1"/>
  <c r="A39" i="5" s="1"/>
  <c r="A40" i="5" s="1"/>
  <c r="A41" i="5" s="1"/>
  <c r="A42" i="5" s="1"/>
  <c r="A50" i="5" s="1"/>
  <c r="A51" i="5" s="1"/>
  <c r="A52" i="5" s="1"/>
  <c r="A53" i="5"/>
  <c r="A54" i="5" s="1"/>
  <c r="A58" i="5" s="1"/>
  <c r="A59" i="5" s="1"/>
  <c r="A60" i="5" s="1"/>
  <c r="A61" i="5" l="1"/>
  <c r="A62" i="5" s="1"/>
</calcChain>
</file>

<file path=xl/sharedStrings.xml><?xml version="1.0" encoding="utf-8"?>
<sst xmlns="http://schemas.openxmlformats.org/spreadsheetml/2006/main" count="962" uniqueCount="261">
  <si>
    <t>MONOPOLO</t>
  </si>
  <si>
    <t>CMS</t>
  </si>
  <si>
    <t>SITIO</t>
  </si>
  <si>
    <t>REGION</t>
  </si>
  <si>
    <t>ESTADO</t>
  </si>
  <si>
    <t>PROY. TIPO</t>
  </si>
  <si>
    <t>AJUSTADO</t>
  </si>
  <si>
    <t>UNIDAD</t>
  </si>
  <si>
    <t>MARCO Y CONTRAMARCO ELECTRICO 60X40</t>
  </si>
  <si>
    <t>PZA</t>
  </si>
  <si>
    <t>MARCO Y CONTRAMARCO F.O. 60X90</t>
  </si>
  <si>
    <t>TIPO DE SITIO</t>
  </si>
  <si>
    <t>M</t>
  </si>
  <si>
    <t xml:space="preserve">CINCHOS </t>
  </si>
  <si>
    <t>PZAS</t>
  </si>
  <si>
    <t xml:space="preserve">PROVEEDOR </t>
  </si>
  <si>
    <t>SOLICITAR</t>
  </si>
  <si>
    <t>ARQ. ARTURO</t>
  </si>
  <si>
    <t>GPS</t>
  </si>
  <si>
    <t>ALMACEN</t>
  </si>
  <si>
    <t>PARRES</t>
  </si>
  <si>
    <t>G.E. DIAZ</t>
  </si>
  <si>
    <t>SOLDADURA TIPO CADWELD 115</t>
  </si>
  <si>
    <t>BAJANTE BARRAS AT&amp;T</t>
  </si>
  <si>
    <t>ANILLO SECUNDARIO</t>
  </si>
  <si>
    <t>TOTAL</t>
  </si>
  <si>
    <t xml:space="preserve">ALMACEN </t>
  </si>
  <si>
    <t>FECHA</t>
  </si>
  <si>
    <t>MUFA A MEDICION</t>
  </si>
  <si>
    <t>CENTRO DE CARGA A CONTACTO DUPLEX</t>
  </si>
  <si>
    <t>CAMARA DE CONEXIÓN SENCILLA CCS MARCA PARRES</t>
  </si>
  <si>
    <t>BADESA</t>
  </si>
  <si>
    <t>BUS DE ALIMENTACION MODULAR DE 3 FASES MARCA ABB PS3-6</t>
  </si>
  <si>
    <t>INTERRUPTOR  EASYTIKER 3X100 CAT T6033/100 MARCA ABB</t>
  </si>
  <si>
    <t>CONTACTO DUPLEX POLARIZADO</t>
  </si>
  <si>
    <t>AUT. O ARR.</t>
  </si>
  <si>
    <t>F1 COLLO AT&amp;T 2020</t>
  </si>
  <si>
    <t>ALT. TORRE</t>
  </si>
  <si>
    <t>F2 COLLO AT&amp;T 2020</t>
  </si>
  <si>
    <t>CENTRO DE RF</t>
  </si>
  <si>
    <t>BARRA NEUTRO</t>
  </si>
  <si>
    <t>BARRA TIERRA</t>
  </si>
  <si>
    <t>TECNOLOGIA</t>
  </si>
  <si>
    <t>TAMEX</t>
  </si>
  <si>
    <t>F3 COLLO AT&amp;T 2020</t>
  </si>
  <si>
    <r>
      <t xml:space="preserve"> BARRA DE ALUMINIO 3G12C MARCA PARRES </t>
    </r>
    <r>
      <rPr>
        <b/>
        <sz val="14"/>
        <color theme="1"/>
        <rFont val="Calibri"/>
        <family val="2"/>
        <scheme val="minor"/>
      </rPr>
      <t>(INC AISLANTES Y CAMARA ABIERTA)</t>
    </r>
  </si>
  <si>
    <t>RIEL DIN 30 CM</t>
  </si>
  <si>
    <t>JUEGO</t>
  </si>
  <si>
    <t>PLATINA PARA GABINETE HIMEL</t>
  </si>
  <si>
    <t>HERRAJE MW (ARMADO 1 PIEZAS)</t>
  </si>
  <si>
    <t>HERRAJE RF (ARMADO EN 2 PIEZAS POR SECTOR)</t>
  </si>
  <si>
    <r>
      <t>CANCEL Y PISO DE REJ IRVING PARA NICHO AT&amp;T.</t>
    </r>
    <r>
      <rPr>
        <b/>
        <sz val="14"/>
        <color theme="1"/>
        <rFont val="Calibri"/>
        <family val="2"/>
        <scheme val="minor"/>
      </rPr>
      <t xml:space="preserve"> INC. CORAZA, CADENA Y CANDADO</t>
    </r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</si>
  <si>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</si>
  <si>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>CURVA VERTICAL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</si>
  <si>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>CURVA HORIZONTAL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</si>
  <si>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NICHO PARA INTERRUP 3X100 </t>
    </r>
    <r>
      <rPr>
        <b/>
        <sz val="14"/>
        <color theme="1"/>
        <rFont val="Calibri"/>
        <family val="2"/>
        <scheme val="minor"/>
      </rPr>
      <t>(INC. 4 TAQ. EXP. 3/8" /PZA)</t>
    </r>
    <r>
      <rPr>
        <sz val="14"/>
        <color theme="1"/>
        <rFont val="Calibri"/>
        <family val="2"/>
        <scheme val="minor"/>
      </rPr>
      <t xml:space="preserve">. </t>
    </r>
    <r>
      <rPr>
        <b/>
        <sz val="14"/>
        <color theme="1"/>
        <rFont val="Calibri"/>
        <family val="2"/>
        <scheme val="minor"/>
      </rPr>
      <t>INC. CORAZA CADENA Y CANDADO</t>
    </r>
  </si>
  <si>
    <r>
      <t xml:space="preserve">BASE DE EQUIPOS AT&amp;T </t>
    </r>
    <r>
      <rPr>
        <b/>
        <sz val="14"/>
        <color theme="1"/>
        <rFont val="Calibri"/>
        <family val="2"/>
        <scheme val="minor"/>
      </rPr>
      <t>(INC. 16 ANCLAS 1/2" /PZA)</t>
    </r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</si>
  <si>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 Y 4 SUJ/PZA)</t>
    </r>
  </si>
  <si>
    <t>CONECTOR PARA MUFA A BASE DE MEDICION.</t>
  </si>
  <si>
    <t xml:space="preserve">CONTRA Y MONITOR 2" </t>
  </si>
  <si>
    <r>
      <t xml:space="preserve">BASE DE MEDICION TRIFASICA 7 TERM. </t>
    </r>
    <r>
      <rPr>
        <b/>
        <sz val="14"/>
        <color theme="1"/>
        <rFont val="Calibri"/>
        <family val="2"/>
        <scheme val="minor"/>
      </rPr>
      <t>(INC. 4 TAQ. EXP 3/8")</t>
    </r>
  </si>
  <si>
    <t>CONTRA Y MONITOR PGG DE 2"</t>
  </si>
  <si>
    <t>CONTRA Y MONITOR PGG DE 1 1/2"</t>
  </si>
  <si>
    <t>CONTRA Y MONITOR PARED DELGADA DE 3/4"</t>
  </si>
  <si>
    <t>TUBO PGG 2" PARA MUFA SOBRE MEDICION. (3 M)</t>
  </si>
  <si>
    <t xml:space="preserve">CONDULET LB B41SERIE OVAL PGG 2" </t>
  </si>
  <si>
    <t>F4 COLLO AT&amp;T 2020</t>
  </si>
  <si>
    <t>TRAYECTORIA VISIBLE</t>
  </si>
  <si>
    <t>METROS</t>
  </si>
  <si>
    <t>TRAYECTORIA SUBTERRANEA</t>
  </si>
  <si>
    <t>TUBO PVC USO RUDO 2" (TRAMOS 3 M)</t>
  </si>
  <si>
    <t xml:space="preserve">PIEZAS </t>
  </si>
  <si>
    <t>PIEZAS</t>
  </si>
  <si>
    <t xml:space="preserve">CODO PVC USO RUDO 2" </t>
  </si>
  <si>
    <t>CODO PVC USO RUDO 1 1/2"</t>
  </si>
  <si>
    <t>CANT/SITIO</t>
  </si>
  <si>
    <t>BLOQUE SIT</t>
  </si>
  <si>
    <t>CANT. TOT</t>
  </si>
  <si>
    <t>CABLE ACERO FORRO TRANSPARENTE 3/8"  (H CENTRO DE RADIACION + 5 M)</t>
  </si>
  <si>
    <t>POSTE DE SUJECION (2/POSTE)</t>
  </si>
  <si>
    <t>BASES METALICAS (4/BASE)</t>
  </si>
  <si>
    <t>GABINETES AT&amp;T (1/BASE)</t>
  </si>
  <si>
    <t xml:space="preserve">MUFA PGG 2" </t>
  </si>
  <si>
    <t xml:space="preserve">FUSIBLES </t>
  </si>
  <si>
    <t>PAQUETE 1 (MUFA ELECTRICA) INCLUYE:</t>
  </si>
  <si>
    <t>PAQUETE 2 (INTERRUPTOR DE CUCHILLAS) INCLUYE:</t>
  </si>
  <si>
    <t>PAQUETE 3 (CENTRO DE CARGA) INCLUYE:</t>
  </si>
  <si>
    <t>ZAPATAS XT1</t>
  </si>
  <si>
    <r>
      <t>GABINETE HIMEL 60X60X25.</t>
    </r>
    <r>
      <rPr>
        <b/>
        <sz val="16"/>
        <color theme="1"/>
        <rFont val="Calibri"/>
        <family val="2"/>
        <scheme val="minor"/>
      </rPr>
      <t xml:space="preserve"> (INC. 4 TAQ. EXT. DE 3/8)</t>
    </r>
  </si>
  <si>
    <t>INTERRUPTOR 3X40 MARCA ABB (PARA RIEL DIN)</t>
  </si>
  <si>
    <t>INTERRUPTOR 1X15 MARCA ABB (PARA RIEL DIN)</t>
  </si>
  <si>
    <t>1. PAQUETE MUFA ELECTRICA</t>
  </si>
  <si>
    <t>2. PAQUETE INTERRUPTOR DE CUCHILLAS</t>
  </si>
  <si>
    <t>3. PAQUETE CENTRO DE CARGAS</t>
  </si>
  <si>
    <t>REQUISICION:</t>
  </si>
  <si>
    <t>2. PAQUETE DISPAROS ALIMENTACION E INTERCONEXIONES EQUIPOS HUAWEI</t>
  </si>
  <si>
    <t>3. PAQUETE DISPAROS ALIMENTACION E INTERCONEXIONES EQUIPOS ERICSON</t>
  </si>
  <si>
    <t>1. PAQUETE DISPAROS ALIMENTADOR PRINCIPAL Y BAJADAS A REGISTRO</t>
  </si>
  <si>
    <t>1. PAQUETE DISPAROS PGG ALIMENTADOR PRINCIPAL Y BAJADAS A REGISTRO</t>
  </si>
  <si>
    <r>
      <t xml:space="preserve">INTERRUPTOR DE CUCHILLAS 3X100 MARCA SQUARD.  </t>
    </r>
    <r>
      <rPr>
        <b/>
        <sz val="14"/>
        <color theme="1"/>
        <rFont val="Calibri"/>
        <family val="2"/>
        <scheme val="minor"/>
      </rPr>
      <t>(INC. 4 TAQ. EXP 3/8")</t>
    </r>
  </si>
  <si>
    <t>F5 COLLO AT&amp;T 2020</t>
  </si>
  <si>
    <t>TUBO PGG 2" PARA TRAYECTORIA EXTERIOR. (TRAMOS 3 M)</t>
  </si>
  <si>
    <t>TOTAL TUBO PVC USO RUDO 1 1/2"</t>
  </si>
  <si>
    <t>1. PAQUETE TUBERIA ALIMENTADOR PRINCIPAL</t>
  </si>
  <si>
    <t>2. PAQUETE TUBERIA ALIMENTACION EQUIPOS HUAWEI</t>
  </si>
  <si>
    <t>3. PAQUETE TUBERIA ALIMENTACION EQUIPOS ERICSON</t>
  </si>
  <si>
    <t>1. PAQUETE CABLEADO ALIMENTADOR PRINCIPAL</t>
  </si>
  <si>
    <t>2. PAQUETE CABLEADO ALIMENTACION EQUIPOS HUAWEI</t>
  </si>
  <si>
    <t>3. PAQUETE CABLEADO ALIMENTACION EQUIPOS ERICSON</t>
  </si>
  <si>
    <t>LONGITUD</t>
  </si>
  <si>
    <t>HILOS</t>
  </si>
  <si>
    <t>ENTRADA</t>
  </si>
  <si>
    <t>SALIDA</t>
  </si>
  <si>
    <t>LONG TIRO</t>
  </si>
  <si>
    <t>1. PAQUETE DE HERRERIA TORRE.</t>
  </si>
  <si>
    <t>2. PAQUETE DE HERRERIA PISO.</t>
  </si>
  <si>
    <t>1. PAQUETE DE SISTEMA DE TIERRAS TORRE.</t>
  </si>
  <si>
    <t>2. PAQUETE DE SISTEMA DE TIERRAS PISO.</t>
  </si>
  <si>
    <t>MEDICION A INTERRUPTOR 3X100</t>
  </si>
  <si>
    <t>INTERRUPTOR 3X100 A CENTRO DE CARGAS AT&amp;T</t>
  </si>
  <si>
    <t xml:space="preserve">CABLE COBRE CAL  1/0. MARCA CONDUMEX (COLOR NEGRO) </t>
  </si>
  <si>
    <t xml:space="preserve">CABLE COBRE CAL 4. MARCA CONDUMEX (COLOR NEGRO) </t>
  </si>
  <si>
    <t>CAL 1/0</t>
  </si>
  <si>
    <t>CAL 4</t>
  </si>
  <si>
    <t>CABLE DE COBRE CAL. 6. MARCO CONDUMEX (COLOR NEGRO)</t>
  </si>
  <si>
    <t>CENTRO DE CARGA A G. DE BATERIAS</t>
  </si>
  <si>
    <t>CENTRO DE CARGA A G DE RF.</t>
  </si>
  <si>
    <t>CNETRO DE CARGA A G. TX.</t>
  </si>
  <si>
    <t>CENTRO DE CARGA A GABINETE EN EXPANSIÓN.</t>
  </si>
  <si>
    <t>CAL. 6</t>
  </si>
  <si>
    <t>F6 COLLO AT&amp;T 2020</t>
  </si>
  <si>
    <t>CABLE DE COBRE CAL. 8. MARCO CONDUMEX (COLOR NEGRO)</t>
  </si>
  <si>
    <t>CAL. 8</t>
  </si>
  <si>
    <t>CABLE DE COBRE CAL. 4. MARCO CONDUMEX (COLOR NEGRO)</t>
  </si>
  <si>
    <t>CENTRO DE CARGA A G. 6120</t>
  </si>
  <si>
    <t>CENTRO DE CARGA A G DE TX.</t>
  </si>
  <si>
    <t>CENTRO DE CARGA A G. EXPANSION</t>
  </si>
  <si>
    <t>F7 COLLO AT&amp;T 2020</t>
  </si>
  <si>
    <t xml:space="preserve">CODO PVC USO RUDO 2 1/2" </t>
  </si>
  <si>
    <r>
      <t xml:space="preserve">TUBO PGG 2 1/2" PARA TRAYECTORIA EXTERIOR. (TRAMOS 3 M) </t>
    </r>
    <r>
      <rPr>
        <b/>
        <sz val="14"/>
        <color theme="1"/>
        <rFont val="Calibri"/>
        <family val="2"/>
        <scheme val="minor"/>
      </rPr>
      <t xml:space="preserve">LINEA 1 </t>
    </r>
  </si>
  <si>
    <r>
      <t>TUBO PGG 2 1/2" PARA TRAYECTORIA EXTERIOR. (TRAMOS 3 M)</t>
    </r>
    <r>
      <rPr>
        <b/>
        <sz val="14"/>
        <color theme="1"/>
        <rFont val="Calibri"/>
        <family val="2"/>
        <scheme val="minor"/>
      </rPr>
      <t xml:space="preserve"> LINEA 2</t>
    </r>
  </si>
  <si>
    <t>1/2</t>
  </si>
  <si>
    <t>2/2</t>
  </si>
  <si>
    <t>VARILLA COPERWELL 1.5 M, CON CONECTOR.</t>
  </si>
  <si>
    <t>2. PAQUETE TUBERIA ACOMETIDA F.O.</t>
  </si>
  <si>
    <t>2. PAQUETE TUBERIA ACOMETICA F.O.</t>
  </si>
  <si>
    <t>1. DISPAROS TUBERIA ACOMETICA F.O.</t>
  </si>
  <si>
    <t>F8 COLLO AT&amp;T 2020</t>
  </si>
  <si>
    <t>F1</t>
  </si>
  <si>
    <t>LONG.</t>
  </si>
  <si>
    <t>LONG T</t>
  </si>
  <si>
    <t xml:space="preserve">PORTACABLERA (TRAMO 3.86 M) </t>
  </si>
  <si>
    <t>F3</t>
  </si>
  <si>
    <t>F4</t>
  </si>
  <si>
    <t>ABRAZADERA UNICANAL 2 1/2"</t>
  </si>
  <si>
    <t>ABRAZADERA UNICANAL 2"</t>
  </si>
  <si>
    <t>ABRAZADERA UNICANAL  1 1/2"</t>
  </si>
  <si>
    <t>ABRAZADERA UNICANAL  3/4"</t>
  </si>
  <si>
    <t xml:space="preserve">MUFA ELECTRICA, TUBO 2" </t>
  </si>
  <si>
    <t>F5</t>
  </si>
  <si>
    <t>EQUIPOS HUAWEI</t>
  </si>
  <si>
    <t>EQUIPOS ERICSON</t>
  </si>
  <si>
    <t>F7</t>
  </si>
  <si>
    <t>1. PAQUETE UNICANAL 4X4 (SITIOS CON TRAYECTORIAS ELECTRICAS Y F.O. SUBTERRANEAS).</t>
  </si>
  <si>
    <t>INDICE</t>
  </si>
  <si>
    <t>MUFA F.O., TUBO 2 1/2"</t>
  </si>
  <si>
    <t>TUBERIA PGG 2"  (CONSIDERAR 2 PIEZAS DE 0.25).  1 TAQ. EXP. 3/8" POR CADA TRAMO DE TUBO (3 M).</t>
  </si>
  <si>
    <t>TUBERIA PGG 2 1/2"  (CONSIDERAR 2 PIEZAS DE 0.25).  1 TAQ. EXP. 3/8" POR CADA TRAMO DE TUBO (3 M).</t>
  </si>
  <si>
    <t>M (TUBERIA)</t>
  </si>
  <si>
    <t xml:space="preserve"> PZAS (TUBERIA)</t>
  </si>
  <si>
    <t>PZA (UNICANAL)</t>
  </si>
  <si>
    <t>VOLUMEN TOTAL</t>
  </si>
  <si>
    <t>3. PAQUETE TUBERIA ADICIONAL ACOMETIDA F.O.</t>
  </si>
  <si>
    <t>4. PAQUETE DE HERRERIA ADICIONAL.</t>
  </si>
  <si>
    <t>1. PAQUETE TUBERIA ADICIONAL ACOMETICA F.O.</t>
  </si>
  <si>
    <t>F9 COLLO AT&amp;T 2020 (ADICIONALES)</t>
  </si>
  <si>
    <t>2. PAQUETE CABLEADO ADICIONAL ALIMENTADOR PRINCIPAL</t>
  </si>
  <si>
    <t xml:space="preserve">5. PAQUETE UNICANAL 4X4, ABRAZADERAS Y TAQ. EXP. </t>
  </si>
  <si>
    <t xml:space="preserve">1. PAQUETE UNICANAL 4X4, ABRAZADERAS Y TAQ. EXP.  </t>
  </si>
  <si>
    <t xml:space="preserve">1. PAQUETE UNICANAL 4X4, ABRAZADERAS Y TAQ. EXP. </t>
  </si>
  <si>
    <t>RAW LAND</t>
  </si>
  <si>
    <t>HERRERIA</t>
  </si>
  <si>
    <t>S.TIERRAS</t>
  </si>
  <si>
    <t>I. ELECTRICA</t>
  </si>
  <si>
    <t>F.O.</t>
  </si>
  <si>
    <t>UNICANAL</t>
  </si>
  <si>
    <t>ADICIONALES</t>
  </si>
  <si>
    <r>
      <t xml:space="preserve">DISPARO DE TUBO PGG 2" </t>
    </r>
    <r>
      <rPr>
        <b/>
        <i/>
        <sz val="14"/>
        <color theme="1"/>
        <rFont val="Calibri"/>
        <family val="2"/>
        <scheme val="minor"/>
      </rPr>
      <t>DEL 3X100 A REGISTRO</t>
    </r>
    <r>
      <rPr>
        <sz val="14"/>
        <color theme="1"/>
        <rFont val="Calibri"/>
        <family val="2"/>
        <scheme val="minor"/>
      </rPr>
      <t xml:space="preserve">  1.6 M (5 CM DE CUERDA POR LADO). INC: 1 CONECTOR DE PVC USO RUDO DE 2" Y 1 COPLE DE 2".</t>
    </r>
  </si>
  <si>
    <r>
      <t xml:space="preserve">SALIDA </t>
    </r>
    <r>
      <rPr>
        <b/>
        <i/>
        <sz val="14"/>
        <color theme="1"/>
        <rFont val="Calibri"/>
        <family val="2"/>
        <scheme val="minor"/>
      </rPr>
      <t>DE FIRME DE CONCRETO PARA G. DE BATERIAS.</t>
    </r>
    <r>
      <rPr>
        <sz val="14"/>
        <color theme="1"/>
        <rFont val="Calibri"/>
        <family val="2"/>
        <scheme val="minor"/>
      </rPr>
      <t xml:space="preserve">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</si>
  <si>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4"/>
        <color theme="1"/>
        <rFont val="Calibri"/>
        <family val="2"/>
        <scheme val="minor"/>
      </rPr>
      <t>DE FIRME DE CONCRETO PARA G. DE RF</t>
    </r>
    <r>
      <rPr>
        <sz val="14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</si>
  <si>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4"/>
        <color theme="1"/>
        <rFont val="Calibri"/>
        <family val="2"/>
        <scheme val="minor"/>
      </rPr>
      <t>DE</t>
    </r>
    <r>
      <rPr>
        <sz val="14"/>
        <color theme="1"/>
        <rFont val="Calibri"/>
        <family val="2"/>
        <scheme val="minor"/>
      </rPr>
      <t xml:space="preserve"> </t>
    </r>
    <r>
      <rPr>
        <b/>
        <i/>
        <sz val="14"/>
        <color theme="1"/>
        <rFont val="Calibri"/>
        <family val="2"/>
        <scheme val="minor"/>
      </rPr>
      <t>FIRME DE CONCRETO PARA G. DE TX</t>
    </r>
    <r>
      <rPr>
        <sz val="14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</si>
  <si>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4"/>
        <color theme="1"/>
        <rFont val="Calibri"/>
        <family val="2"/>
        <scheme val="minor"/>
      </rPr>
      <t>DE FIRME DE CONCRETO PARA G. DE EXPANCION</t>
    </r>
    <r>
      <rPr>
        <sz val="14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</si>
  <si>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4"/>
        <color theme="1"/>
        <rFont val="Calibri"/>
        <family val="2"/>
        <scheme val="minor"/>
      </rPr>
      <t>DE FIRME DE CONCRETO PARA G. RBS 6120</t>
    </r>
    <r>
      <rPr>
        <sz val="14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</si>
  <si>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4"/>
        <color theme="1"/>
        <rFont val="Calibri"/>
        <family val="2"/>
        <scheme val="minor"/>
      </rPr>
      <t>DE FIRME DE CONCRETO PARA G. DE TX.</t>
    </r>
    <r>
      <rPr>
        <sz val="14"/>
        <color theme="1"/>
        <rFont val="Calibri"/>
        <family val="2"/>
        <scheme val="minor"/>
      </rPr>
      <t xml:space="preserve">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</si>
  <si>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4"/>
        <color theme="1"/>
        <rFont val="Calibri"/>
        <family val="2"/>
        <scheme val="minor"/>
      </rPr>
      <t>DE FIRME DE CONCRETO PARA G. DE EXPANSION</t>
    </r>
    <r>
      <rPr>
        <sz val="14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</si>
  <si>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 xml:space="preserve">G. BBS 6101 A G. RBS 6120 </t>
    </r>
    <r>
      <rPr>
        <sz val="14"/>
        <color theme="1"/>
        <rFont val="Calibri"/>
        <family val="2"/>
        <scheme val="minor"/>
      </rPr>
      <t>(TUBO 1 1/2" PGG DE 0.8 M Y DOS PUNTAS DE 0.5 M DE LICUATITE CON 4 CONECTORES PARA LICUATITE DE 1 1/2" Y 2 COPLES PGG 1 1/2")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</si>
  <si>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RBS 6120 A G. DE TX</t>
    </r>
    <r>
      <rPr>
        <sz val="14"/>
        <color theme="1"/>
        <rFont val="Calibri"/>
        <family val="2"/>
        <scheme val="minor"/>
      </rPr>
      <t xml:space="preserve"> (TUBO LICUATITE DE 1 1/2" DE 1.25 M CON 2 CONECTORES PARA TUBO LICUATITE DE 1 1/2") 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</si>
  <si>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DE TX A EXPANSIÓN</t>
    </r>
    <r>
      <rPr>
        <sz val="14"/>
        <color theme="1"/>
        <rFont val="Calibri"/>
        <family val="2"/>
        <scheme val="minor"/>
      </rPr>
      <t>.  (TUBO 1 1/2" PGG DE 0.6 M Y DOS PUNTAS DE 0.5 M DE LICUATITE CON  4 CONECTORES PARA LICUATITE DE 1 1/2" Y 2 COPLES PGG 1 1/2")</t>
    </r>
  </si>
  <si>
    <r>
      <t xml:space="preserve">TUBO PVC USO RUDO  1 1/2" (TRAMOS 3 M). </t>
    </r>
    <r>
      <rPr>
        <b/>
        <i/>
        <sz val="14"/>
        <color theme="1"/>
        <rFont val="Calibri"/>
        <family val="2"/>
        <scheme val="minor"/>
      </rPr>
      <t xml:space="preserve"> A GABINETE BATERIAS</t>
    </r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</si>
  <si>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RF</t>
    </r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</si>
  <si>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TX</t>
    </r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</si>
  <si>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EXPANSIÓN</t>
    </r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</si>
  <si>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6120</t>
    </r>
  </si>
  <si>
    <r>
      <t>TUBO PVC USO RUDO  1 1/2" (TRAMOS 3 M).</t>
    </r>
    <r>
      <rPr>
        <b/>
        <i/>
        <sz val="14"/>
        <color theme="1"/>
        <rFont val="Calibri"/>
        <family val="2"/>
        <scheme val="minor"/>
      </rPr>
      <t xml:space="preserve">  A GABINETE EXPANSION</t>
    </r>
  </si>
  <si>
    <r>
      <t xml:space="preserve">DISPARO </t>
    </r>
    <r>
      <rPr>
        <b/>
        <i/>
        <sz val="14"/>
        <color theme="1"/>
        <rFont val="Calibri"/>
        <family val="2"/>
        <scheme val="minor"/>
      </rPr>
      <t>(PARTE SUPERIOR DE TUBERIA PARA MUFA)</t>
    </r>
    <r>
      <rPr>
        <sz val="14"/>
        <color theme="1"/>
        <rFont val="Calibri"/>
        <family val="2"/>
        <scheme val="minor"/>
      </rPr>
      <t xml:space="preserve"> TUBO PGG 2 1/2" DE 1.5 M</t>
    </r>
  </si>
  <si>
    <r>
      <t xml:space="preserve">TUBO PGG 2 1/2 PARA MUFA (SOLO </t>
    </r>
    <r>
      <rPr>
        <b/>
        <i/>
        <sz val="14"/>
        <color theme="1"/>
        <rFont val="Calibri"/>
        <family val="2"/>
        <scheme val="minor"/>
      </rPr>
      <t>TRAMO COMPLETO</t>
    </r>
    <r>
      <rPr>
        <sz val="14"/>
        <color theme="1"/>
        <rFont val="Calibri"/>
        <family val="2"/>
        <scheme val="minor"/>
      </rPr>
      <t>) INCLUYE: CONECTOR PVC USO RUDO 2 1/2" Y COPLE PGG 2 1/2".</t>
    </r>
  </si>
  <si>
    <r>
      <t xml:space="preserve">BAJADA DEL TUBO 2" </t>
    </r>
    <r>
      <rPr>
        <b/>
        <i/>
        <sz val="14"/>
        <color theme="1"/>
        <rFont val="Calibri"/>
        <family val="2"/>
        <scheme val="minor"/>
      </rPr>
      <t>DE INT 3X100 A REGISTRO</t>
    </r>
  </si>
  <si>
    <r>
      <t xml:space="preserve">SUBIDA DE TUBO 2" Y BAJADA DE 4 TUBOS 1 1/2" Y 1 3/4" </t>
    </r>
    <r>
      <rPr>
        <b/>
        <i/>
        <sz val="14"/>
        <color theme="1"/>
        <rFont val="Calibri"/>
        <family val="2"/>
        <scheme val="minor"/>
      </rPr>
      <t>(PAQUETE DE TUBOS DEBAJO DE CENTRO DE CARGA.)</t>
    </r>
  </si>
  <si>
    <r>
      <t>INTERCONEXION</t>
    </r>
    <r>
      <rPr>
        <b/>
        <i/>
        <sz val="14"/>
        <color theme="1"/>
        <rFont val="Calibri"/>
        <family val="2"/>
        <scheme val="minor"/>
      </rPr>
      <t xml:space="preserve"> G. DE BATERIAS A G. DE RF.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</si>
  <si>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DE RF A G. DE TX.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</si>
  <si>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DE TX A EXPANSIÓN.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</si>
  <si>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RBS 6120 A G. DE TX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</si>
  <si>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 xml:space="preserve">G. BBS 6101 A G. RBS 6120 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</si>
  <si>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DE TX A EXPANSIÓN</t>
    </r>
  </si>
  <si>
    <t>X</t>
  </si>
  <si>
    <t>FORMATO GENERAL DE REQUISICION COLLOS AT&amp;T</t>
  </si>
  <si>
    <r>
      <t xml:space="preserve">CABLE CALIBRE FORRO TRANPARENTE 7/16". </t>
    </r>
    <r>
      <rPr>
        <b/>
        <sz val="14"/>
        <color theme="1"/>
        <rFont val="Calibri"/>
        <family val="2"/>
        <scheme val="minor"/>
      </rPr>
      <t>(PARA CASOS DE SITIO EN AZOTEA O PLATAFORMA METALICA).</t>
    </r>
  </si>
  <si>
    <r>
      <t xml:space="preserve">DISPARO DE TUBO PGG 2" </t>
    </r>
    <r>
      <rPr>
        <b/>
        <i/>
        <sz val="14"/>
        <color theme="1"/>
        <rFont val="Calibri"/>
        <family val="2"/>
        <scheme val="minor"/>
      </rPr>
      <t>DE MEDICION AL INTERRUPTOR 3X100</t>
    </r>
    <r>
      <rPr>
        <sz val="14"/>
        <color theme="1"/>
        <rFont val="Calibri"/>
        <family val="2"/>
        <scheme val="minor"/>
      </rPr>
      <t xml:space="preserve">.   0.25 M (5 CM CUERDA DE CADA LADO). </t>
    </r>
  </si>
  <si>
    <r>
      <t xml:space="preserve">DISPARO DE TUBO PGG 2" </t>
    </r>
    <r>
      <rPr>
        <b/>
        <i/>
        <sz val="14"/>
        <color theme="1"/>
        <rFont val="Calibri"/>
        <family val="2"/>
        <scheme val="minor"/>
      </rPr>
      <t xml:space="preserve">DE REGISTRO A HIMEL. </t>
    </r>
    <r>
      <rPr>
        <sz val="14"/>
        <color theme="1"/>
        <rFont val="Calibri"/>
        <family val="2"/>
        <scheme val="minor"/>
      </rPr>
      <t>1.25 M (5 CM DE CUERDA POR LADO) INC: 1 CONECTOR DE PVC USO RUDO DE 2" Y 1 COPLE DE 2".</t>
    </r>
  </si>
  <si>
    <r>
      <t xml:space="preserve">DISPARO DE TUBO PGG 1 1/2" </t>
    </r>
    <r>
      <rPr>
        <b/>
        <i/>
        <sz val="14"/>
        <color theme="1"/>
        <rFont val="Calibri"/>
        <family val="2"/>
        <scheme val="minor"/>
      </rPr>
      <t>DE HIMEL A REGISTRO</t>
    </r>
    <r>
      <rPr>
        <sz val="14"/>
        <color theme="1"/>
        <rFont val="Calibri"/>
        <family val="2"/>
        <scheme val="minor"/>
      </rPr>
      <t>.   1.25 M (4 CM DE CUERDA POR LADO) INC: 1 CONECTOR DE PVC USO RUDO DE 1 1/2" Y 1 COPLE DE 1 1/ 2".</t>
    </r>
  </si>
  <si>
    <t>AEREA</t>
  </si>
  <si>
    <t>SUBTERR</t>
  </si>
  <si>
    <t>SUBTERRANEA</t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</si>
  <si>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TX</t>
    </r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</si>
  <si>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RF</t>
    </r>
  </si>
  <si>
    <r>
      <t xml:space="preserve">TUBO PGG 1 1/2" (TRAMOS 3 M). </t>
    </r>
    <r>
      <rPr>
        <b/>
        <i/>
        <sz val="14"/>
        <color theme="1"/>
        <rFont val="Calibri"/>
        <family val="2"/>
        <scheme val="minor"/>
      </rPr>
      <t xml:space="preserve"> A GABINETE BATERIAS</t>
    </r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</si>
  <si>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EXPANSIÓN</t>
    </r>
  </si>
  <si>
    <t>TOTAL PGG 1 1/2"</t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</si>
  <si>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6120</t>
    </r>
  </si>
  <si>
    <r>
      <t>TUBO PGG 1 1/2" (TRAMOS 3 M).</t>
    </r>
    <r>
      <rPr>
        <b/>
        <i/>
        <sz val="14"/>
        <color theme="1"/>
        <rFont val="Calibri"/>
        <family val="2"/>
        <scheme val="minor"/>
      </rPr>
      <t xml:space="preserve">  A GABINETE EXPANSION</t>
    </r>
  </si>
  <si>
    <t>TOTAL TUBO PGG 1 1/2"</t>
  </si>
  <si>
    <t xml:space="preserve">NICHO PARA MEDIDOR </t>
  </si>
  <si>
    <t>POSTE DE CENTRO DE CARGA</t>
  </si>
  <si>
    <t>REGISTROS</t>
  </si>
  <si>
    <r>
      <t xml:space="preserve">SALIDA </t>
    </r>
    <r>
      <rPr>
        <b/>
        <i/>
        <sz val="14"/>
        <color theme="1"/>
        <rFont val="Calibri"/>
        <family val="2"/>
        <scheme val="minor"/>
      </rPr>
      <t>DE FIRME DE CONCRETO PARA G. DE BATERIAS.</t>
    </r>
    <r>
      <rPr>
        <sz val="14"/>
        <color theme="1"/>
        <rFont val="Calibri"/>
        <family val="2"/>
        <scheme val="minor"/>
      </rPr>
      <t xml:space="preserve"> (TUBO DE 1 1/2" LICUATITE 1.5 M, INCLUYE 2 CONECTORES PARA TUBO LICUATITE DE 1 1/2, UN CONECTOR DE PVC USU RUDO 2 1/2  Y UN COPLE DE PGG DE 2 1/2 Y UN REDUCTOR BUSHING DE 2 1/2 A 1 1/2).</t>
    </r>
  </si>
  <si>
    <r>
      <t xml:space="preserve">TUBO PVC USO RUDO 2 1/2" (TRAMOS 3 M) </t>
    </r>
    <r>
      <rPr>
        <b/>
        <sz val="14"/>
        <color theme="1"/>
        <rFont val="Calibri"/>
        <family val="2"/>
        <scheme val="minor"/>
      </rPr>
      <t>LINEA 1</t>
    </r>
    <r>
      <rPr>
        <sz val="14"/>
        <color theme="1"/>
        <rFont val="Calibri"/>
        <family val="2"/>
        <scheme val="minor"/>
      </rPr>
      <t xml:space="preserve"> (DE BAJADA DE MUFA A PLANCHA DE CONCRETO</t>
    </r>
  </si>
  <si>
    <r>
      <t xml:space="preserve">TUBO PVC USO RUDO 2 1/2" (TRAMOS 3 M) </t>
    </r>
    <r>
      <rPr>
        <b/>
        <sz val="14"/>
        <color theme="1"/>
        <rFont val="Calibri"/>
        <family val="2"/>
        <scheme val="minor"/>
      </rPr>
      <t>LINEA 2</t>
    </r>
    <r>
      <rPr>
        <sz val="14"/>
        <color theme="1"/>
        <rFont val="Calibri"/>
        <family val="2"/>
        <scheme val="minor"/>
      </rPr>
      <t xml:space="preserve"> (DE PRIMER REGISTRO A PLANCHA DE CONCRETO</t>
    </r>
  </si>
  <si>
    <t>SOPORTE GABINETE HIMEL EN POSTE.</t>
  </si>
  <si>
    <t>ING. DE PROYECTO</t>
  </si>
  <si>
    <t>COORDINADOR.</t>
  </si>
  <si>
    <r>
      <t xml:space="preserve">INTERCONEXION  </t>
    </r>
    <r>
      <rPr>
        <b/>
        <i/>
        <sz val="14"/>
        <color theme="1"/>
        <rFont val="Calibri"/>
        <family val="2"/>
        <scheme val="minor"/>
      </rPr>
      <t xml:space="preserve">G. DE BATERIAS A G. DE RF. </t>
    </r>
    <r>
      <rPr>
        <sz val="14"/>
        <color theme="1"/>
        <rFont val="Calibri"/>
        <family val="2"/>
        <scheme val="minor"/>
      </rPr>
      <t>(TUBO 1 1/2" PGG DE 0.5 M CON  DOS COPLES DE PGG DE 1 1/2" Y DOS TUBOS  DE 0.5 M DE LICUATITE CON CUATRO CONECTORES DE 1 1/2" )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</si>
  <si>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DE RF A G. DE TX</t>
    </r>
    <r>
      <rPr>
        <sz val="14"/>
        <color theme="1"/>
        <rFont val="Calibri"/>
        <family val="2"/>
        <scheme val="minor"/>
      </rPr>
      <t>.  (TUBO 1 1/2" PGG DE 0.5 M CON  DOS COPLES DE PGG DE 1 1/2" Y DOS TUBOS  DE 0.5 M DE LICUATITE CON CUATRO CONECTORES DE 1 1/2"  )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</si>
  <si>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DE TX A EXPANSIÓN</t>
    </r>
    <r>
      <rPr>
        <sz val="14"/>
        <color theme="1"/>
        <rFont val="Calibri"/>
        <family val="2"/>
        <scheme val="minor"/>
      </rPr>
      <t>.  (TUBO 1 1/2" PGG DE 0.5 M CON  DOS COPLES DE PGG DE 1 1/2" Y DOS TUBOS  DE 0.5 M DE LICUATITE CON CUATRO CONECTORES DE 1 1/2"  )</t>
    </r>
  </si>
  <si>
    <r>
      <t xml:space="preserve">DISPARO DE TUBO PARED DELGADA 3/4" </t>
    </r>
    <r>
      <rPr>
        <b/>
        <i/>
        <sz val="14"/>
        <color theme="1"/>
        <rFont val="Calibri"/>
        <family val="2"/>
        <scheme val="minor"/>
      </rPr>
      <t>DE HIMEL A REGISTRO Y BASE DE MEDICION.</t>
    </r>
    <r>
      <rPr>
        <sz val="14"/>
        <color theme="1"/>
        <rFont val="Calibri"/>
        <family val="2"/>
        <scheme val="minor"/>
      </rPr>
      <t xml:space="preserve"> 1.25 M </t>
    </r>
  </si>
  <si>
    <t>AUT</t>
  </si>
  <si>
    <t>ADRIAN CORTES</t>
  </si>
  <si>
    <t>3412 HERMOSILLO</t>
  </si>
  <si>
    <t>SONORA</t>
  </si>
  <si>
    <t>27 m</t>
  </si>
  <si>
    <t>ERICSSON</t>
  </si>
  <si>
    <t>NO</t>
  </si>
  <si>
    <t>CABLE CAL. 2 VERDE (TIERRAS ELECTRÓNICAS)</t>
  </si>
  <si>
    <t>ATERRIZAJE PLATAFORMA</t>
  </si>
  <si>
    <r>
      <t xml:space="preserve">POSTE SUJECION 3 M </t>
    </r>
    <r>
      <rPr>
        <b/>
        <sz val="14"/>
        <color theme="1"/>
        <rFont val="Calibri"/>
        <family val="2"/>
        <scheme val="minor"/>
      </rPr>
      <t>(SE MANDA ARMADA INC. 2 SUJ /PZA)</t>
    </r>
  </si>
  <si>
    <t>INTERRUPTOR 3X50 MARCA ABB (PARA RIEL DIN)</t>
  </si>
  <si>
    <t>CABLE CALIBRE FORRO TRANPARENTE 7/16" (ANILLO PRINCIPAL)</t>
  </si>
  <si>
    <t>2. PAQUETE DE SISTEMA DE TIERRAS AZOTEA.</t>
  </si>
  <si>
    <t>CABLE ACERO FORRO TRANSPARENTE 3/8" (ANILLO SECUNDARIO)</t>
  </si>
  <si>
    <t>CHIRISTIAN ORTEGA</t>
  </si>
  <si>
    <r>
      <t xml:space="preserve">POSTE PARA CENTRO DE CARGAS EN CASO DE AZOTEA. (TUBO 2 1/2" CED 40.) 2.5 M </t>
    </r>
    <r>
      <rPr>
        <b/>
        <sz val="14"/>
        <color theme="1"/>
        <rFont val="Calibri"/>
        <family val="2"/>
        <scheme val="minor"/>
      </rPr>
      <t>(INC. 2 ABRAZADERAS "U" Y 4 TUERCAS DE RESORTE PARA UNICANAL 3/8")</t>
    </r>
  </si>
  <si>
    <r>
      <t xml:space="preserve">GABINETES PARA F.O. </t>
    </r>
    <r>
      <rPr>
        <b/>
        <sz val="14"/>
        <color theme="1"/>
        <rFont val="Calibri"/>
        <family val="2"/>
        <scheme val="minor"/>
      </rPr>
      <t>SOLO MANDAR CADENA Y CANDADO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</si>
</sst>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/>
      <right/>
      <top/>
      <bottom style="mediumDashDotDot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7" fillId="0" borderId="3" xfId="0" applyFont="1" applyBorder="1"/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5" xfId="0" applyFont="1" applyBorder="1"/>
    <xf numFmtId="0" fontId="9" fillId="0" borderId="0" xfId="0" applyFont="1"/>
    <xf numFmtId="0" fontId="7" fillId="0" borderId="4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9" xfId="0" applyFont="1" applyBorder="1" applyAlignment="1">
      <alignment wrapText="1"/>
    </xf>
    <xf numFmtId="0" fontId="7" fillId="0" borderId="3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2" xfId="0" applyFont="1" applyBorder="1"/>
    <xf numFmtId="0" fontId="7" fillId="0" borderId="12" xfId="0" applyFont="1" applyFill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7" fillId="3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3" fillId="0" borderId="0" xfId="0" applyFont="1" applyBorder="1"/>
    <xf numFmtId="0" fontId="7" fillId="0" borderId="2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8" fillId="0" borderId="15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wrapText="1"/>
    </xf>
    <xf numFmtId="0" fontId="7" fillId="0" borderId="19" xfId="0" applyFont="1" applyBorder="1" applyAlignment="1">
      <alignment horizontal="center"/>
    </xf>
    <xf numFmtId="0" fontId="7" fillId="0" borderId="18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5" xfId="0" applyFont="1" applyBorder="1" applyAlignment="1">
      <alignment wrapText="1"/>
    </xf>
    <xf numFmtId="0" fontId="7" fillId="0" borderId="16" xfId="0" applyFont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21" xfId="0" applyFont="1" applyBorder="1" applyAlignment="1">
      <alignment wrapText="1"/>
    </xf>
    <xf numFmtId="0" fontId="7" fillId="0" borderId="22" xfId="0" applyFont="1" applyBorder="1" applyAlignment="1">
      <alignment horizontal="center" wrapText="1"/>
    </xf>
    <xf numFmtId="0" fontId="7" fillId="0" borderId="23" xfId="0" applyFont="1" applyBorder="1" applyAlignment="1">
      <alignment horizontal="center" wrapText="1"/>
    </xf>
    <xf numFmtId="0" fontId="7" fillId="0" borderId="24" xfId="0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0" fontId="7" fillId="0" borderId="15" xfId="0" applyFont="1" applyFill="1" applyBorder="1" applyAlignment="1">
      <alignment wrapText="1"/>
    </xf>
    <xf numFmtId="0" fontId="7" fillId="0" borderId="18" xfId="0" applyFont="1" applyFill="1" applyBorder="1" applyAlignment="1">
      <alignment wrapText="1"/>
    </xf>
    <xf numFmtId="0" fontId="7" fillId="0" borderId="21" xfId="0" applyFont="1" applyFill="1" applyBorder="1" applyAlignment="1">
      <alignment wrapText="1"/>
    </xf>
    <xf numFmtId="0" fontId="3" fillId="0" borderId="0" xfId="0" applyFont="1" applyFill="1" applyBorder="1"/>
    <xf numFmtId="0" fontId="7" fillId="0" borderId="15" xfId="0" applyFont="1" applyBorder="1"/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4" xfId="0" applyFont="1" applyBorder="1"/>
    <xf numFmtId="0" fontId="7" fillId="0" borderId="28" xfId="0" applyFont="1" applyBorder="1"/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3" borderId="31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0" borderId="32" xfId="0" applyFont="1" applyBorder="1"/>
    <xf numFmtId="0" fontId="7" fillId="0" borderId="33" xfId="0" applyFont="1" applyBorder="1" applyAlignment="1">
      <alignment wrapText="1"/>
    </xf>
    <xf numFmtId="0" fontId="7" fillId="0" borderId="32" xfId="0" applyFont="1" applyBorder="1" applyAlignment="1">
      <alignment wrapText="1"/>
    </xf>
    <xf numFmtId="0" fontId="7" fillId="0" borderId="33" xfId="0" applyFont="1" applyBorder="1"/>
    <xf numFmtId="0" fontId="7" fillId="0" borderId="34" xfId="0" applyFont="1" applyBorder="1" applyAlignment="1">
      <alignment horizontal="center"/>
    </xf>
    <xf numFmtId="0" fontId="2" fillId="0" borderId="18" xfId="0" applyFont="1" applyBorder="1"/>
    <xf numFmtId="0" fontId="2" fillId="0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0" borderId="13" xfId="0" applyFont="1" applyBorder="1" applyAlignment="1">
      <alignment wrapText="1"/>
    </xf>
    <xf numFmtId="0" fontId="7" fillId="3" borderId="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35" xfId="0" applyFont="1" applyBorder="1"/>
    <xf numFmtId="0" fontId="7" fillId="0" borderId="26" xfId="0" applyFont="1" applyBorder="1"/>
    <xf numFmtId="0" fontId="7" fillId="0" borderId="27" xfId="0" applyFont="1" applyBorder="1"/>
    <xf numFmtId="0" fontId="7" fillId="0" borderId="36" xfId="0" applyFont="1" applyBorder="1"/>
    <xf numFmtId="0" fontId="7" fillId="0" borderId="30" xfId="0" applyFont="1" applyBorder="1"/>
    <xf numFmtId="0" fontId="7" fillId="0" borderId="37" xfId="0" applyFont="1" applyBorder="1"/>
    <xf numFmtId="0" fontId="7" fillId="0" borderId="38" xfId="0" applyFont="1" applyBorder="1"/>
    <xf numFmtId="0" fontId="7" fillId="0" borderId="38" xfId="0" applyFont="1" applyBorder="1" applyAlignment="1">
      <alignment horizontal="center"/>
    </xf>
    <xf numFmtId="0" fontId="7" fillId="0" borderId="38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7" fillId="0" borderId="39" xfId="0" applyFont="1" applyBorder="1"/>
    <xf numFmtId="0" fontId="3" fillId="0" borderId="26" xfId="0" applyFont="1" applyBorder="1"/>
    <xf numFmtId="0" fontId="7" fillId="0" borderId="26" xfId="0" applyFont="1" applyFill="1" applyBorder="1" applyAlignment="1">
      <alignment horizontal="center"/>
    </xf>
    <xf numFmtId="0" fontId="7" fillId="0" borderId="37" xfId="0" applyFont="1" applyFill="1" applyBorder="1"/>
    <xf numFmtId="0" fontId="7" fillId="0" borderId="38" xfId="0" applyFont="1" applyFill="1" applyBorder="1"/>
    <xf numFmtId="0" fontId="7" fillId="0" borderId="39" xfId="0" applyFont="1" applyFill="1" applyBorder="1"/>
    <xf numFmtId="0" fontId="7" fillId="0" borderId="41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0" borderId="43" xfId="0" applyFont="1" applyBorder="1" applyAlignment="1">
      <alignment horizontal="center" wrapText="1"/>
    </xf>
    <xf numFmtId="0" fontId="7" fillId="0" borderId="44" xfId="0" applyFont="1" applyBorder="1" applyAlignment="1">
      <alignment horizontal="center" wrapText="1"/>
    </xf>
    <xf numFmtId="0" fontId="7" fillId="0" borderId="41" xfId="0" applyFont="1" applyBorder="1" applyAlignment="1">
      <alignment horizontal="center" wrapText="1"/>
    </xf>
    <xf numFmtId="0" fontId="7" fillId="3" borderId="5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7" fillId="0" borderId="42" xfId="0" applyFont="1" applyBorder="1" applyAlignment="1">
      <alignment horizontal="center" wrapText="1"/>
    </xf>
    <xf numFmtId="0" fontId="7" fillId="0" borderId="44" xfId="0" applyFont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45" xfId="0" applyFont="1" applyFill="1" applyBorder="1" applyAlignment="1">
      <alignment horizontal="center"/>
    </xf>
    <xf numFmtId="0" fontId="7" fillId="0" borderId="46" xfId="0" applyFont="1" applyBorder="1"/>
    <xf numFmtId="0" fontId="7" fillId="0" borderId="47" xfId="0" applyFont="1" applyBorder="1" applyAlignment="1">
      <alignment horizontal="center"/>
    </xf>
    <xf numFmtId="0" fontId="7" fillId="0" borderId="14" xfId="0" applyFont="1" applyBorder="1"/>
    <xf numFmtId="49" fontId="4" fillId="0" borderId="0" xfId="0" applyNumberFormat="1" applyFont="1" applyAlignment="1">
      <alignment horizontal="center"/>
    </xf>
    <xf numFmtId="0" fontId="7" fillId="0" borderId="48" xfId="0" applyFont="1" applyBorder="1"/>
    <xf numFmtId="0" fontId="7" fillId="0" borderId="20" xfId="0" applyFont="1" applyBorder="1" applyAlignment="1">
      <alignment wrapText="1"/>
    </xf>
    <xf numFmtId="0" fontId="7" fillId="0" borderId="23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6" xfId="0" applyFont="1" applyBorder="1" applyAlignment="1">
      <alignment wrapText="1"/>
    </xf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49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wrapText="1"/>
    </xf>
    <xf numFmtId="0" fontId="7" fillId="0" borderId="5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53" xfId="0" applyFont="1" applyBorder="1" applyAlignment="1">
      <alignment horizontal="center"/>
    </xf>
    <xf numFmtId="0" fontId="7" fillId="0" borderId="54" xfId="0" applyFont="1" applyBorder="1" applyAlignment="1">
      <alignment horizontal="center" wrapText="1"/>
    </xf>
    <xf numFmtId="0" fontId="7" fillId="0" borderId="49" xfId="0" applyFont="1" applyBorder="1" applyAlignment="1">
      <alignment horizontal="center"/>
    </xf>
    <xf numFmtId="0" fontId="7" fillId="0" borderId="53" xfId="0" applyFont="1" applyBorder="1" applyAlignment="1">
      <alignment horizontal="center" wrapText="1"/>
    </xf>
    <xf numFmtId="0" fontId="7" fillId="0" borderId="49" xfId="0" applyFont="1" applyFill="1" applyBorder="1" applyAlignment="1">
      <alignment horizontal="center"/>
    </xf>
    <xf numFmtId="0" fontId="7" fillId="0" borderId="54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4" fillId="0" borderId="0" xfId="0" applyFont="1" applyBorder="1"/>
    <xf numFmtId="0" fontId="13" fillId="0" borderId="5" xfId="0" applyFont="1" applyBorder="1"/>
    <xf numFmtId="0" fontId="13" fillId="0" borderId="3" xfId="0" applyFont="1" applyBorder="1"/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left"/>
    </xf>
    <xf numFmtId="0" fontId="13" fillId="0" borderId="0" xfId="0" applyFont="1" applyBorder="1"/>
    <xf numFmtId="164" fontId="11" fillId="0" borderId="3" xfId="0" applyNumberFormat="1" applyFont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6" xfId="0" applyFont="1" applyBorder="1"/>
    <xf numFmtId="0" fontId="10" fillId="0" borderId="36" xfId="0" applyFont="1" applyBorder="1"/>
    <xf numFmtId="0" fontId="10" fillId="0" borderId="36" xfId="0" applyFont="1" applyFill="1" applyBorder="1"/>
    <xf numFmtId="0" fontId="4" fillId="0" borderId="27" xfId="0" applyFont="1" applyBorder="1"/>
    <xf numFmtId="0" fontId="15" fillId="0" borderId="3" xfId="0" applyFont="1" applyBorder="1"/>
    <xf numFmtId="0" fontId="15" fillId="3" borderId="3" xfId="0" applyFont="1" applyFill="1" applyBorder="1"/>
    <xf numFmtId="0" fontId="7" fillId="0" borderId="0" xfId="0" applyFont="1" applyFill="1"/>
    <xf numFmtId="0" fontId="7" fillId="0" borderId="21" xfId="0" applyFont="1" applyFill="1" applyBorder="1"/>
    <xf numFmtId="0" fontId="7" fillId="0" borderId="43" xfId="0" applyFont="1" applyFill="1" applyBorder="1" applyAlignment="1">
      <alignment horizontal="center"/>
    </xf>
    <xf numFmtId="0" fontId="7" fillId="0" borderId="44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/>
    </xf>
    <xf numFmtId="0" fontId="7" fillId="0" borderId="53" xfId="0" applyFont="1" applyFill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6" fillId="0" borderId="0" xfId="0" applyFont="1" applyBorder="1"/>
    <xf numFmtId="0" fontId="13" fillId="2" borderId="5" xfId="0" applyFont="1" applyFill="1" applyBorder="1"/>
    <xf numFmtId="0" fontId="13" fillId="2" borderId="6" xfId="0" applyFont="1" applyFill="1" applyBorder="1"/>
    <xf numFmtId="0" fontId="7" fillId="4" borderId="14" xfId="0" applyFont="1" applyFill="1" applyBorder="1"/>
    <xf numFmtId="0" fontId="7" fillId="4" borderId="40" xfId="0" applyFont="1" applyFill="1" applyBorder="1"/>
    <xf numFmtId="0" fontId="7" fillId="2" borderId="15" xfId="0" applyFont="1" applyFill="1" applyBorder="1"/>
    <xf numFmtId="0" fontId="7" fillId="2" borderId="16" xfId="0" applyFont="1" applyFill="1" applyBorder="1" applyAlignment="1">
      <alignment horizontal="center"/>
    </xf>
    <xf numFmtId="0" fontId="7" fillId="2" borderId="53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32" xfId="0" applyFont="1" applyFill="1" applyBorder="1"/>
    <xf numFmtId="0" fontId="7" fillId="2" borderId="5" xfId="0" applyFont="1" applyFill="1" applyBorder="1" applyAlignment="1">
      <alignment horizontal="center"/>
    </xf>
    <xf numFmtId="0" fontId="7" fillId="2" borderId="49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32" xfId="0" applyFont="1" applyFill="1" applyBorder="1" applyAlignment="1">
      <alignment wrapText="1"/>
    </xf>
    <xf numFmtId="0" fontId="7" fillId="2" borderId="0" xfId="0" applyFont="1" applyFill="1"/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312966</xdr:colOff>
      <xdr:row>11</xdr:row>
      <xdr:rowOff>176893</xdr:rowOff>
    </xdr:from>
    <xdr:to>
      <xdr:col>7</xdr:col>
      <xdr:colOff>462643</xdr:colOff>
      <xdr:row>29</xdr:row>
      <xdr:rowOff>122464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0F08124-E94E-4EA4-9C67-952FC587CD2F}"/>
            </a:ext>
          </a:extLst>
        </xdr:cNvPr>
        <xdr:cNvSpPr txBox="1"/>
      </xdr:nvSpPr>
      <xdr:spPr>
        <a:xfrm>
          <a:off x="5851073" y="3347357"/>
          <a:ext cx="5320391" cy="517071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32</xdr:row>
      <xdr:rowOff>300878</xdr:rowOff>
    </xdr:from>
    <xdr:to>
      <xdr:col>1</xdr:col>
      <xdr:colOff>2711824</xdr:colOff>
      <xdr:row>36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B3DAC2A-38AE-4223-BE18-685118A73BAE}"/>
            </a:ext>
          </a:extLst>
        </xdr:cNvPr>
        <xdr:cNvSpPr txBox="1"/>
      </xdr:nvSpPr>
      <xdr:spPr>
        <a:xfrm>
          <a:off x="827635" y="11186592"/>
          <a:ext cx="2700618" cy="9509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33</xdr:row>
      <xdr:rowOff>798</xdr:rowOff>
    </xdr:from>
    <xdr:to>
      <xdr:col>2</xdr:col>
      <xdr:colOff>694765</xdr:colOff>
      <xdr:row>36</xdr:row>
      <xdr:rowOff>799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D8FAF46-2DC7-4EAC-8CB5-220893B2A894}"/>
            </a:ext>
          </a:extLst>
        </xdr:cNvPr>
        <xdr:cNvSpPr txBox="1"/>
      </xdr:nvSpPr>
      <xdr:spPr>
        <a:xfrm>
          <a:off x="3673929" y="11199477"/>
          <a:ext cx="2899122" cy="938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36</xdr:row>
      <xdr:rowOff>166408</xdr:rowOff>
    </xdr:from>
    <xdr:to>
      <xdr:col>3</xdr:col>
      <xdr:colOff>0</xdr:colOff>
      <xdr:row>38</xdr:row>
      <xdr:rowOff>145677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206489E-C908-40B1-9F4A-C4AB203A44C9}"/>
            </a:ext>
          </a:extLst>
        </xdr:cNvPr>
        <xdr:cNvSpPr txBox="1"/>
      </xdr:nvSpPr>
      <xdr:spPr>
        <a:xfrm>
          <a:off x="3145491" y="11461937"/>
          <a:ext cx="2905685" cy="6067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39</xdr:row>
      <xdr:rowOff>0</xdr:rowOff>
    </xdr:from>
    <xdr:to>
      <xdr:col>3</xdr:col>
      <xdr:colOff>0</xdr:colOff>
      <xdr:row>51</xdr:row>
      <xdr:rowOff>190498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0FD3832-8275-4D08-B9D7-F6EF19F896E9}"/>
            </a:ext>
          </a:extLst>
        </xdr:cNvPr>
        <xdr:cNvSpPr txBox="1"/>
      </xdr:nvSpPr>
      <xdr:spPr>
        <a:xfrm>
          <a:off x="291353" y="12236824"/>
          <a:ext cx="5759823" cy="28350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123264</xdr:colOff>
      <xdr:row>47</xdr:row>
      <xdr:rowOff>145677</xdr:rowOff>
    </xdr:from>
    <xdr:to>
      <xdr:col>6</xdr:col>
      <xdr:colOff>1165411</xdr:colOff>
      <xdr:row>52</xdr:row>
      <xdr:rowOff>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E042C37-19A3-4883-A758-EF95F7FB5F19}"/>
            </a:ext>
          </a:extLst>
        </xdr:cNvPr>
        <xdr:cNvSpPr txBox="1"/>
      </xdr:nvSpPr>
      <xdr:spPr>
        <a:xfrm>
          <a:off x="6701117" y="14612471"/>
          <a:ext cx="4022912" cy="8628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44</xdr:row>
      <xdr:rowOff>16249</xdr:rowOff>
    </xdr:from>
    <xdr:to>
      <xdr:col>7</xdr:col>
      <xdr:colOff>0</xdr:colOff>
      <xdr:row>47</xdr:row>
      <xdr:rowOff>11206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9EC048C4-2EFE-4C37-9367-5B165A284583}"/>
            </a:ext>
          </a:extLst>
        </xdr:cNvPr>
        <xdr:cNvSpPr txBox="1"/>
      </xdr:nvSpPr>
      <xdr:spPr>
        <a:xfrm>
          <a:off x="6174440" y="13485720"/>
          <a:ext cx="3910854" cy="60007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33</xdr:row>
      <xdr:rowOff>16249</xdr:rowOff>
    </xdr:from>
    <xdr:to>
      <xdr:col>7</xdr:col>
      <xdr:colOff>0</xdr:colOff>
      <xdr:row>43</xdr:row>
      <xdr:rowOff>78440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1C70E5E6-061D-4B87-B509-E242EF514A9B}"/>
            </a:ext>
          </a:extLst>
        </xdr:cNvPr>
        <xdr:cNvSpPr txBox="1"/>
      </xdr:nvSpPr>
      <xdr:spPr>
        <a:xfrm>
          <a:off x="6189008" y="10370484"/>
          <a:ext cx="3896286" cy="297572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36</xdr:row>
      <xdr:rowOff>150720</xdr:rowOff>
    </xdr:from>
    <xdr:to>
      <xdr:col>1</xdr:col>
      <xdr:colOff>2711824</xdr:colOff>
      <xdr:row>38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5356FFC-6D3D-4399-BA39-576083DD0CF2}"/>
            </a:ext>
          </a:extLst>
        </xdr:cNvPr>
        <xdr:cNvSpPr txBox="1"/>
      </xdr:nvSpPr>
      <xdr:spPr>
        <a:xfrm>
          <a:off x="305921" y="11446249"/>
          <a:ext cx="2697256" cy="6067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83EF7D7D-042A-40C1-A3C4-DB62119F347D}"/>
            </a:ext>
          </a:extLst>
        </xdr:cNvPr>
        <xdr:cNvCxnSpPr/>
      </xdr:nvCxnSpPr>
      <xdr:spPr>
        <a:xfrm>
          <a:off x="1780555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37</xdr:row>
      <xdr:rowOff>300878</xdr:rowOff>
    </xdr:from>
    <xdr:to>
      <xdr:col>1</xdr:col>
      <xdr:colOff>2711824</xdr:colOff>
      <xdr:row>41</xdr:row>
      <xdr:rowOff>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9276719-ADD0-4C80-97DA-014B75F00FD9}"/>
            </a:ext>
          </a:extLst>
        </xdr:cNvPr>
        <xdr:cNvSpPr txBox="1"/>
      </xdr:nvSpPr>
      <xdr:spPr>
        <a:xfrm>
          <a:off x="296956" y="10349753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37</xdr:row>
      <xdr:rowOff>313763</xdr:rowOff>
    </xdr:from>
    <xdr:to>
      <xdr:col>3</xdr:col>
      <xdr:colOff>0</xdr:colOff>
      <xdr:row>40</xdr:row>
      <xdr:rowOff>313763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5AB229AE-0748-460F-AEA6-15183B2B7684}"/>
            </a:ext>
          </a:extLst>
        </xdr:cNvPr>
        <xdr:cNvSpPr txBox="1"/>
      </xdr:nvSpPr>
      <xdr:spPr>
        <a:xfrm>
          <a:off x="3148853" y="10802469"/>
          <a:ext cx="2498912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41</xdr:row>
      <xdr:rowOff>166408</xdr:rowOff>
    </xdr:from>
    <xdr:to>
      <xdr:col>3</xdr:col>
      <xdr:colOff>0</xdr:colOff>
      <xdr:row>43</xdr:row>
      <xdr:rowOff>145677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F514336F-8CF7-4091-A841-E87959CBA14C}"/>
            </a:ext>
          </a:extLst>
        </xdr:cNvPr>
        <xdr:cNvSpPr txBox="1"/>
      </xdr:nvSpPr>
      <xdr:spPr>
        <a:xfrm>
          <a:off x="3139888" y="11472583"/>
          <a:ext cx="2908487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3</xdr:col>
      <xdr:colOff>0</xdr:colOff>
      <xdr:row>56</xdr:row>
      <xdr:rowOff>190498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ABAB24B-6099-4090-95F3-D225B1910C86}"/>
            </a:ext>
          </a:extLst>
        </xdr:cNvPr>
        <xdr:cNvSpPr txBox="1"/>
      </xdr:nvSpPr>
      <xdr:spPr>
        <a:xfrm>
          <a:off x="285750" y="12249150"/>
          <a:ext cx="5762625" cy="2819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123264</xdr:colOff>
      <xdr:row>52</xdr:row>
      <xdr:rowOff>145677</xdr:rowOff>
    </xdr:from>
    <xdr:to>
      <xdr:col>7</xdr:col>
      <xdr:colOff>0</xdr:colOff>
      <xdr:row>57</xdr:row>
      <xdr:rowOff>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A023867F-7A1A-461E-953C-E317C8458B94}"/>
            </a:ext>
          </a:extLst>
        </xdr:cNvPr>
        <xdr:cNvSpPr txBox="1"/>
      </xdr:nvSpPr>
      <xdr:spPr>
        <a:xfrm>
          <a:off x="6163235" y="15531353"/>
          <a:ext cx="4034118" cy="8628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49</xdr:row>
      <xdr:rowOff>16249</xdr:rowOff>
    </xdr:from>
    <xdr:to>
      <xdr:col>7</xdr:col>
      <xdr:colOff>0</xdr:colOff>
      <xdr:row>52</xdr:row>
      <xdr:rowOff>11206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6B4DC47D-2302-4A3C-826F-34DADF6DEA1E}"/>
            </a:ext>
          </a:extLst>
        </xdr:cNvPr>
        <xdr:cNvSpPr txBox="1"/>
      </xdr:nvSpPr>
      <xdr:spPr>
        <a:xfrm>
          <a:off x="6171639" y="13494124"/>
          <a:ext cx="3905811" cy="5950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38</xdr:row>
      <xdr:rowOff>16249</xdr:rowOff>
    </xdr:from>
    <xdr:to>
      <xdr:col>7</xdr:col>
      <xdr:colOff>0</xdr:colOff>
      <xdr:row>48</xdr:row>
      <xdr:rowOff>78440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497C556B-B077-46CD-806A-670F141ABC23}"/>
            </a:ext>
          </a:extLst>
        </xdr:cNvPr>
        <xdr:cNvSpPr txBox="1"/>
      </xdr:nvSpPr>
      <xdr:spPr>
        <a:xfrm>
          <a:off x="6186207" y="10379449"/>
          <a:ext cx="3891243" cy="297684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41</xdr:row>
      <xdr:rowOff>150720</xdr:rowOff>
    </xdr:from>
    <xdr:to>
      <xdr:col>1</xdr:col>
      <xdr:colOff>2711824</xdr:colOff>
      <xdr:row>43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812560D9-3A77-42AA-9A3C-886C63426B1C}"/>
            </a:ext>
          </a:extLst>
        </xdr:cNvPr>
        <xdr:cNvSpPr txBox="1"/>
      </xdr:nvSpPr>
      <xdr:spPr>
        <a:xfrm>
          <a:off x="300318" y="11456895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BB9DE2C0-DDB7-4B32-A973-353838EAAB35}"/>
            </a:ext>
          </a:extLst>
        </xdr:cNvPr>
        <xdr:cNvCxnSpPr/>
      </xdr:nvCxnSpPr>
      <xdr:spPr>
        <a:xfrm>
          <a:off x="1253879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E2B2C589-C12D-4F4B-80D7-FFE22721DA96}"/>
            </a:ext>
          </a:extLst>
        </xdr:cNvPr>
        <xdr:cNvCxnSpPr/>
      </xdr:nvCxnSpPr>
      <xdr:spPr>
        <a:xfrm>
          <a:off x="81965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42</xdr:row>
      <xdr:rowOff>300878</xdr:rowOff>
    </xdr:from>
    <xdr:to>
      <xdr:col>1</xdr:col>
      <xdr:colOff>2711824</xdr:colOff>
      <xdr:row>46</xdr:row>
      <xdr:rowOff>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2E04764-5DC2-4737-B161-BAF425AFEE37}"/>
            </a:ext>
          </a:extLst>
        </xdr:cNvPr>
        <xdr:cNvSpPr txBox="1"/>
      </xdr:nvSpPr>
      <xdr:spPr>
        <a:xfrm>
          <a:off x="296956" y="10806953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2857501</xdr:colOff>
      <xdr:row>42</xdr:row>
      <xdr:rowOff>313763</xdr:rowOff>
    </xdr:from>
    <xdr:to>
      <xdr:col>2</xdr:col>
      <xdr:colOff>560294</xdr:colOff>
      <xdr:row>45</xdr:row>
      <xdr:rowOff>313763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C47F9BF5-79D3-4046-9853-6D2375D2BACA}"/>
            </a:ext>
          </a:extLst>
        </xdr:cNvPr>
        <xdr:cNvSpPr txBox="1"/>
      </xdr:nvSpPr>
      <xdr:spPr>
        <a:xfrm>
          <a:off x="3148854" y="11172263"/>
          <a:ext cx="3697940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46</xdr:row>
      <xdr:rowOff>166408</xdr:rowOff>
    </xdr:from>
    <xdr:to>
      <xdr:col>2</xdr:col>
      <xdr:colOff>571500</xdr:colOff>
      <xdr:row>48</xdr:row>
      <xdr:rowOff>145677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9CB46ACB-BCF2-432F-BA9E-5887D5BEBDE6}"/>
            </a:ext>
          </a:extLst>
        </xdr:cNvPr>
        <xdr:cNvSpPr txBox="1"/>
      </xdr:nvSpPr>
      <xdr:spPr>
        <a:xfrm>
          <a:off x="3145491" y="12279967"/>
          <a:ext cx="3712509" cy="6067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49</xdr:row>
      <xdr:rowOff>0</xdr:rowOff>
    </xdr:from>
    <xdr:to>
      <xdr:col>2</xdr:col>
      <xdr:colOff>571500</xdr:colOff>
      <xdr:row>61</xdr:row>
      <xdr:rowOff>190498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AA78BFD-7D50-4E4E-8D78-17DB5FC65140}"/>
            </a:ext>
          </a:extLst>
        </xdr:cNvPr>
        <xdr:cNvSpPr txBox="1"/>
      </xdr:nvSpPr>
      <xdr:spPr>
        <a:xfrm>
          <a:off x="291353" y="13054853"/>
          <a:ext cx="6566647" cy="28350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2</xdr:col>
      <xdr:colOff>683559</xdr:colOff>
      <xdr:row>57</xdr:row>
      <xdr:rowOff>145677</xdr:rowOff>
    </xdr:from>
    <xdr:to>
      <xdr:col>5</xdr:col>
      <xdr:colOff>1187823</xdr:colOff>
      <xdr:row>62</xdr:row>
      <xdr:rowOff>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A45962F1-BCFE-4A53-9B66-E5D377FC7025}"/>
            </a:ext>
          </a:extLst>
        </xdr:cNvPr>
        <xdr:cNvSpPr txBox="1"/>
      </xdr:nvSpPr>
      <xdr:spPr>
        <a:xfrm>
          <a:off x="7362265" y="15374471"/>
          <a:ext cx="3753970" cy="8628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683560</xdr:colOff>
      <xdr:row>54</xdr:row>
      <xdr:rowOff>16249</xdr:rowOff>
    </xdr:from>
    <xdr:to>
      <xdr:col>6</xdr:col>
      <xdr:colOff>1</xdr:colOff>
      <xdr:row>57</xdr:row>
      <xdr:rowOff>11206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264680B3-A721-4EDD-ACBA-BC30186C7954}"/>
            </a:ext>
          </a:extLst>
        </xdr:cNvPr>
        <xdr:cNvSpPr txBox="1"/>
      </xdr:nvSpPr>
      <xdr:spPr>
        <a:xfrm>
          <a:off x="6970060" y="14303749"/>
          <a:ext cx="3619500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683560</xdr:colOff>
      <xdr:row>43</xdr:row>
      <xdr:rowOff>16249</xdr:rowOff>
    </xdr:from>
    <xdr:to>
      <xdr:col>6</xdr:col>
      <xdr:colOff>1</xdr:colOff>
      <xdr:row>53</xdr:row>
      <xdr:rowOff>78440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6FD37D6B-EAB5-4897-88BE-40BD3E67C267}"/>
            </a:ext>
          </a:extLst>
        </xdr:cNvPr>
        <xdr:cNvSpPr txBox="1"/>
      </xdr:nvSpPr>
      <xdr:spPr>
        <a:xfrm>
          <a:off x="6970060" y="11188514"/>
          <a:ext cx="3619500" cy="29757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46</xdr:row>
      <xdr:rowOff>150720</xdr:rowOff>
    </xdr:from>
    <xdr:to>
      <xdr:col>1</xdr:col>
      <xdr:colOff>2711824</xdr:colOff>
      <xdr:row>48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19E461C4-A4AA-441E-BF63-6A313A1057CF}"/>
            </a:ext>
          </a:extLst>
        </xdr:cNvPr>
        <xdr:cNvSpPr txBox="1"/>
      </xdr:nvSpPr>
      <xdr:spPr>
        <a:xfrm>
          <a:off x="300318" y="11914095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33FE1674-3591-4D1C-A49B-6DD7C4F57EF9}"/>
            </a:ext>
          </a:extLst>
        </xdr:cNvPr>
        <xdr:cNvCxnSpPr/>
      </xdr:nvCxnSpPr>
      <xdr:spPr>
        <a:xfrm>
          <a:off x="1253879" y="17867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4B9755FF-816C-4283-9B8C-287181FE3982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1C9752EF-8ABE-43A0-A6C2-DF18183A8174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1C44E55C-8058-4B17-849B-B826E1678D09}"/>
            </a:ext>
          </a:extLst>
        </xdr:cNvPr>
        <xdr:cNvCxnSpPr/>
      </xdr:nvCxnSpPr>
      <xdr:spPr>
        <a:xfrm>
          <a:off x="762501" y="976563"/>
          <a:ext cx="0" cy="1185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39</xdr:row>
      <xdr:rowOff>0</xdr:rowOff>
    </xdr:from>
    <xdr:to>
      <xdr:col>1</xdr:col>
      <xdr:colOff>2711824</xdr:colOff>
      <xdr:row>42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E774CA9-6D87-4BF0-9C77-B5698F418FD4}"/>
            </a:ext>
          </a:extLst>
        </xdr:cNvPr>
        <xdr:cNvSpPr txBox="1"/>
      </xdr:nvSpPr>
      <xdr:spPr>
        <a:xfrm>
          <a:off x="296956" y="18350753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39</xdr:row>
      <xdr:rowOff>0</xdr:rowOff>
    </xdr:from>
    <xdr:to>
      <xdr:col>1</xdr:col>
      <xdr:colOff>8718176</xdr:colOff>
      <xdr:row>41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D511BEA-E38B-4DD4-839F-BEAA58054649}"/>
            </a:ext>
          </a:extLst>
        </xdr:cNvPr>
        <xdr:cNvSpPr txBox="1"/>
      </xdr:nvSpPr>
      <xdr:spPr>
        <a:xfrm>
          <a:off x="3148853" y="15688234"/>
          <a:ext cx="5860676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42</xdr:row>
      <xdr:rowOff>166408</xdr:rowOff>
    </xdr:from>
    <xdr:to>
      <xdr:col>2</xdr:col>
      <xdr:colOff>0</xdr:colOff>
      <xdr:row>44</xdr:row>
      <xdr:rowOff>145677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E468461-78FC-4C12-AF9B-BE07597FEDB5}"/>
            </a:ext>
          </a:extLst>
        </xdr:cNvPr>
        <xdr:cNvSpPr txBox="1"/>
      </xdr:nvSpPr>
      <xdr:spPr>
        <a:xfrm>
          <a:off x="3145491" y="16482173"/>
          <a:ext cx="5875244" cy="6067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45</xdr:row>
      <xdr:rowOff>0</xdr:rowOff>
    </xdr:from>
    <xdr:to>
      <xdr:col>2</xdr:col>
      <xdr:colOff>0</xdr:colOff>
      <xdr:row>57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5230317F-B8BA-47CD-9F65-291A2E3CF8D4}"/>
            </a:ext>
          </a:extLst>
        </xdr:cNvPr>
        <xdr:cNvSpPr txBox="1"/>
      </xdr:nvSpPr>
      <xdr:spPr>
        <a:xfrm>
          <a:off x="291353" y="17257059"/>
          <a:ext cx="8729382" cy="28350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2</xdr:col>
      <xdr:colOff>190500</xdr:colOff>
      <xdr:row>53</xdr:row>
      <xdr:rowOff>145677</xdr:rowOff>
    </xdr:from>
    <xdr:to>
      <xdr:col>6</xdr:col>
      <xdr:colOff>0</xdr:colOff>
      <xdr:row>58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BC4379AE-C13F-4A7E-B270-A055E137E677}"/>
            </a:ext>
          </a:extLst>
        </xdr:cNvPr>
        <xdr:cNvSpPr txBox="1"/>
      </xdr:nvSpPr>
      <xdr:spPr>
        <a:xfrm>
          <a:off x="9616109" y="18781547"/>
          <a:ext cx="4248978" cy="8482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190500</xdr:colOff>
      <xdr:row>50</xdr:row>
      <xdr:rowOff>16249</xdr:rowOff>
    </xdr:from>
    <xdr:to>
      <xdr:col>6</xdr:col>
      <xdr:colOff>0</xdr:colOff>
      <xdr:row>53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A96C6CB-2CFA-4A69-971C-6353D425FABB}"/>
            </a:ext>
          </a:extLst>
        </xdr:cNvPr>
        <xdr:cNvSpPr txBox="1"/>
      </xdr:nvSpPr>
      <xdr:spPr>
        <a:xfrm>
          <a:off x="9211235" y="18505955"/>
          <a:ext cx="4112559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179294</xdr:colOff>
      <xdr:row>39</xdr:row>
      <xdr:rowOff>16249</xdr:rowOff>
    </xdr:from>
    <xdr:to>
      <xdr:col>6</xdr:col>
      <xdr:colOff>0</xdr:colOff>
      <xdr:row>49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5C2CB927-9989-4827-8E12-915942126792}"/>
            </a:ext>
          </a:extLst>
        </xdr:cNvPr>
        <xdr:cNvSpPr txBox="1"/>
      </xdr:nvSpPr>
      <xdr:spPr>
        <a:xfrm>
          <a:off x="9200029" y="15390720"/>
          <a:ext cx="4123765" cy="29757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42</xdr:row>
      <xdr:rowOff>150720</xdr:rowOff>
    </xdr:from>
    <xdr:to>
      <xdr:col>1</xdr:col>
      <xdr:colOff>2711824</xdr:colOff>
      <xdr:row>44</xdr:row>
      <xdr:rowOff>129989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96701F5-CD37-4CD7-9C34-D5EECF65CFBD}"/>
            </a:ext>
          </a:extLst>
        </xdr:cNvPr>
        <xdr:cNvSpPr txBox="1"/>
      </xdr:nvSpPr>
      <xdr:spPr>
        <a:xfrm>
          <a:off x="300318" y="19457895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D245CF6B-F8D1-456D-BFC9-03BC3F4A538C}"/>
            </a:ext>
          </a:extLst>
        </xdr:cNvPr>
        <xdr:cNvCxnSpPr/>
      </xdr:nvCxnSpPr>
      <xdr:spPr>
        <a:xfrm>
          <a:off x="1248276" y="1937227"/>
          <a:ext cx="9025" cy="15598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63</xdr:row>
      <xdr:rowOff>0</xdr:rowOff>
    </xdr:from>
    <xdr:to>
      <xdr:col>1</xdr:col>
      <xdr:colOff>2711824</xdr:colOff>
      <xdr:row>66</xdr:row>
      <xdr:rowOff>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1F14F18-EF30-49BA-87AD-D82DFC02CB8A}"/>
            </a:ext>
          </a:extLst>
        </xdr:cNvPr>
        <xdr:cNvSpPr txBox="1"/>
      </xdr:nvSpPr>
      <xdr:spPr>
        <a:xfrm>
          <a:off x="296956" y="10349753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63</xdr:row>
      <xdr:rowOff>0</xdr:rowOff>
    </xdr:from>
    <xdr:to>
      <xdr:col>3</xdr:col>
      <xdr:colOff>11207</xdr:colOff>
      <xdr:row>65</xdr:row>
      <xdr:rowOff>313763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A4B540B-9FE4-4E76-9DF3-964E140295FA}"/>
            </a:ext>
          </a:extLst>
        </xdr:cNvPr>
        <xdr:cNvSpPr txBox="1"/>
      </xdr:nvSpPr>
      <xdr:spPr>
        <a:xfrm>
          <a:off x="3148853" y="13021234"/>
          <a:ext cx="3697942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66</xdr:row>
      <xdr:rowOff>166408</xdr:rowOff>
    </xdr:from>
    <xdr:to>
      <xdr:col>3</xdr:col>
      <xdr:colOff>0</xdr:colOff>
      <xdr:row>68</xdr:row>
      <xdr:rowOff>145677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5E243B18-C6BC-4E63-8933-34D1C03CC78F}"/>
            </a:ext>
          </a:extLst>
        </xdr:cNvPr>
        <xdr:cNvSpPr txBox="1"/>
      </xdr:nvSpPr>
      <xdr:spPr>
        <a:xfrm>
          <a:off x="3139888" y="11472583"/>
          <a:ext cx="2908487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3</xdr:col>
      <xdr:colOff>0</xdr:colOff>
      <xdr:row>84</xdr:row>
      <xdr:rowOff>190498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BBE7BBDC-9921-49A3-B1BC-9B62E2190092}"/>
            </a:ext>
          </a:extLst>
        </xdr:cNvPr>
        <xdr:cNvSpPr txBox="1"/>
      </xdr:nvSpPr>
      <xdr:spPr>
        <a:xfrm>
          <a:off x="285750" y="12249150"/>
          <a:ext cx="5762625" cy="2819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123264</xdr:colOff>
      <xdr:row>80</xdr:row>
      <xdr:rowOff>145677</xdr:rowOff>
    </xdr:from>
    <xdr:to>
      <xdr:col>7</xdr:col>
      <xdr:colOff>0</xdr:colOff>
      <xdr:row>85</xdr:row>
      <xdr:rowOff>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E747D6CD-EA33-4EA4-957D-55B267AF4AAE}"/>
            </a:ext>
          </a:extLst>
        </xdr:cNvPr>
        <xdr:cNvSpPr txBox="1"/>
      </xdr:nvSpPr>
      <xdr:spPr>
        <a:xfrm>
          <a:off x="7351058" y="16259736"/>
          <a:ext cx="4269442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77</xdr:row>
      <xdr:rowOff>16249</xdr:rowOff>
    </xdr:from>
    <xdr:to>
      <xdr:col>7</xdr:col>
      <xdr:colOff>0</xdr:colOff>
      <xdr:row>80</xdr:row>
      <xdr:rowOff>11206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E83D143D-309B-4690-9DD4-25BC5A583CBE}"/>
            </a:ext>
          </a:extLst>
        </xdr:cNvPr>
        <xdr:cNvSpPr txBox="1"/>
      </xdr:nvSpPr>
      <xdr:spPr>
        <a:xfrm>
          <a:off x="6171639" y="13494124"/>
          <a:ext cx="3905811" cy="5950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63</xdr:row>
      <xdr:rowOff>16249</xdr:rowOff>
    </xdr:from>
    <xdr:to>
      <xdr:col>7</xdr:col>
      <xdr:colOff>0</xdr:colOff>
      <xdr:row>76</xdr:row>
      <xdr:rowOff>78440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20868220-877B-43C8-8B53-418263FEB46E}"/>
            </a:ext>
          </a:extLst>
        </xdr:cNvPr>
        <xdr:cNvSpPr txBox="1"/>
      </xdr:nvSpPr>
      <xdr:spPr>
        <a:xfrm>
          <a:off x="6186207" y="10379449"/>
          <a:ext cx="3891243" cy="297684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66</xdr:row>
      <xdr:rowOff>150720</xdr:rowOff>
    </xdr:from>
    <xdr:to>
      <xdr:col>1</xdr:col>
      <xdr:colOff>2711824</xdr:colOff>
      <xdr:row>68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7CD07F04-18F9-4535-902C-8B298CA13825}"/>
            </a:ext>
          </a:extLst>
        </xdr:cNvPr>
        <xdr:cNvSpPr txBox="1"/>
      </xdr:nvSpPr>
      <xdr:spPr>
        <a:xfrm>
          <a:off x="300318" y="11456895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AE3E9C11-F6D0-4F22-918B-013996A28E28}"/>
            </a:ext>
          </a:extLst>
        </xdr:cNvPr>
        <xdr:cNvCxnSpPr/>
      </xdr:nvCxnSpPr>
      <xdr:spPr>
        <a:xfrm>
          <a:off x="1253879" y="17867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100854</xdr:colOff>
      <xdr:row>0</xdr:row>
      <xdr:rowOff>369793</xdr:rowOff>
    </xdr:from>
    <xdr:to>
      <xdr:col>4</xdr:col>
      <xdr:colOff>1330140</xdr:colOff>
      <xdr:row>12</xdr:row>
      <xdr:rowOff>257734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3A39E517-A00B-433E-9E9D-FE40A1AFB59C}"/>
            </a:ext>
          </a:extLst>
        </xdr:cNvPr>
        <xdr:cNvSpPr txBox="1"/>
      </xdr:nvSpPr>
      <xdr:spPr>
        <a:xfrm>
          <a:off x="6185648" y="369793"/>
          <a:ext cx="4254874" cy="355226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64</xdr:row>
      <xdr:rowOff>300879</xdr:rowOff>
    </xdr:from>
    <xdr:to>
      <xdr:col>1</xdr:col>
      <xdr:colOff>4150179</xdr:colOff>
      <xdr:row>69</xdr:row>
      <xdr:rowOff>136072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F870541-D126-431D-A0E5-D7B84ADA3227}"/>
            </a:ext>
          </a:extLst>
        </xdr:cNvPr>
        <xdr:cNvSpPr txBox="1"/>
      </xdr:nvSpPr>
      <xdr:spPr>
        <a:xfrm>
          <a:off x="296955" y="19337272"/>
          <a:ext cx="4138974" cy="10598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4313464</xdr:colOff>
      <xdr:row>64</xdr:row>
      <xdr:rowOff>300153</xdr:rowOff>
    </xdr:from>
    <xdr:to>
      <xdr:col>4</xdr:col>
      <xdr:colOff>789214</xdr:colOff>
      <xdr:row>69</xdr:row>
      <xdr:rowOff>122463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AE80BE1-24AB-4F31-8872-313B3DD4AA05}"/>
            </a:ext>
          </a:extLst>
        </xdr:cNvPr>
        <xdr:cNvSpPr txBox="1"/>
      </xdr:nvSpPr>
      <xdr:spPr>
        <a:xfrm>
          <a:off x="4599214" y="19336546"/>
          <a:ext cx="3959679" cy="10469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4449536</xdr:colOff>
      <xdr:row>70</xdr:row>
      <xdr:rowOff>3122</xdr:rowOff>
    </xdr:from>
    <xdr:to>
      <xdr:col>4</xdr:col>
      <xdr:colOff>775607</xdr:colOff>
      <xdr:row>71</xdr:row>
      <xdr:rowOff>295356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B3251E3-4778-4A76-8412-9D376CE291D5}"/>
            </a:ext>
          </a:extLst>
        </xdr:cNvPr>
        <xdr:cNvSpPr txBox="1"/>
      </xdr:nvSpPr>
      <xdr:spPr>
        <a:xfrm>
          <a:off x="4735286" y="20577122"/>
          <a:ext cx="3810000" cy="6051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666749</xdr:colOff>
      <xdr:row>72</xdr:row>
      <xdr:rowOff>163285</xdr:rowOff>
    </xdr:from>
    <xdr:to>
      <xdr:col>4</xdr:col>
      <xdr:colOff>816426</xdr:colOff>
      <xdr:row>86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1952700-2890-4990-B6B0-DE70F102C465}"/>
            </a:ext>
          </a:extLst>
        </xdr:cNvPr>
        <xdr:cNvSpPr txBox="1"/>
      </xdr:nvSpPr>
      <xdr:spPr>
        <a:xfrm>
          <a:off x="666749" y="21431249"/>
          <a:ext cx="8313963" cy="332014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6</xdr:col>
      <xdr:colOff>13608</xdr:colOff>
      <xdr:row>82</xdr:row>
      <xdr:rowOff>145677</xdr:rowOff>
    </xdr:from>
    <xdr:to>
      <xdr:col>10</xdr:col>
      <xdr:colOff>1042145</xdr:colOff>
      <xdr:row>87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FB23A96-2CF3-42E2-B7EC-7AFC64A51FFF}"/>
            </a:ext>
          </a:extLst>
        </xdr:cNvPr>
        <xdr:cNvSpPr txBox="1"/>
      </xdr:nvSpPr>
      <xdr:spPr>
        <a:xfrm>
          <a:off x="8722179" y="23822106"/>
          <a:ext cx="5178716" cy="87485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13607</xdr:colOff>
      <xdr:row>79</xdr:row>
      <xdr:rowOff>16249</xdr:rowOff>
    </xdr:from>
    <xdr:to>
      <xdr:col>10</xdr:col>
      <xdr:colOff>1047749</xdr:colOff>
      <xdr:row>82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86BBF463-3B00-46A3-9623-C440883925A9}"/>
            </a:ext>
          </a:extLst>
        </xdr:cNvPr>
        <xdr:cNvSpPr txBox="1"/>
      </xdr:nvSpPr>
      <xdr:spPr>
        <a:xfrm>
          <a:off x="8722178" y="23080356"/>
          <a:ext cx="5184321" cy="6072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13607</xdr:colOff>
      <xdr:row>64</xdr:row>
      <xdr:rowOff>299357</xdr:rowOff>
    </xdr:from>
    <xdr:to>
      <xdr:col>10</xdr:col>
      <xdr:colOff>1047749</xdr:colOff>
      <xdr:row>78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D991121D-2C57-4539-8104-91E7683D1C92}"/>
            </a:ext>
          </a:extLst>
        </xdr:cNvPr>
        <xdr:cNvSpPr txBox="1"/>
      </xdr:nvSpPr>
      <xdr:spPr>
        <a:xfrm>
          <a:off x="8722178" y="19335750"/>
          <a:ext cx="5184321" cy="360269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14567</xdr:colOff>
      <xdr:row>69</xdr:row>
      <xdr:rowOff>300398</xdr:rowOff>
    </xdr:from>
    <xdr:to>
      <xdr:col>1</xdr:col>
      <xdr:colOff>4150178</xdr:colOff>
      <xdr:row>71</xdr:row>
      <xdr:rowOff>285750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9AF86B26-B0C8-4168-BB68-377D66C7963F}"/>
            </a:ext>
          </a:extLst>
        </xdr:cNvPr>
        <xdr:cNvSpPr txBox="1"/>
      </xdr:nvSpPr>
      <xdr:spPr>
        <a:xfrm>
          <a:off x="300317" y="20561434"/>
          <a:ext cx="4135611" cy="6112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31696</xdr:colOff>
      <xdr:row>1</xdr:row>
      <xdr:rowOff>40821</xdr:rowOff>
    </xdr:from>
    <xdr:to>
      <xdr:col>8</xdr:col>
      <xdr:colOff>693964</xdr:colOff>
      <xdr:row>12</xdr:row>
      <xdr:rowOff>13607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F1AE8E70-9E37-4A19-B779-7B8C3A6AAE94}"/>
            </a:ext>
          </a:extLst>
        </xdr:cNvPr>
        <xdr:cNvSpPr txBox="1"/>
      </xdr:nvSpPr>
      <xdr:spPr>
        <a:xfrm>
          <a:off x="7257089" y="476250"/>
          <a:ext cx="4417839" cy="332014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2DC941EE-F4A9-4853-B314-CB9641A0EF5E}"/>
            </a:ext>
          </a:extLst>
        </xdr:cNvPr>
        <xdr:cNvCxnSpPr/>
      </xdr:nvCxnSpPr>
      <xdr:spPr>
        <a:xfrm>
          <a:off x="1248276" y="1910013"/>
          <a:ext cx="9025" cy="155980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34</xdr:row>
      <xdr:rowOff>300878</xdr:rowOff>
    </xdr:from>
    <xdr:to>
      <xdr:col>1</xdr:col>
      <xdr:colOff>2711824</xdr:colOff>
      <xdr:row>38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51003EC-34BB-45CC-9AB5-0D7D05E897DC}"/>
            </a:ext>
          </a:extLst>
        </xdr:cNvPr>
        <xdr:cNvSpPr txBox="1"/>
      </xdr:nvSpPr>
      <xdr:spPr>
        <a:xfrm>
          <a:off x="296956" y="13045328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34</xdr:row>
      <xdr:rowOff>313763</xdr:rowOff>
    </xdr:from>
    <xdr:to>
      <xdr:col>3</xdr:col>
      <xdr:colOff>11207</xdr:colOff>
      <xdr:row>37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629472C-7B86-4138-B39C-6EEBB0E08570}"/>
            </a:ext>
          </a:extLst>
        </xdr:cNvPr>
        <xdr:cNvSpPr txBox="1"/>
      </xdr:nvSpPr>
      <xdr:spPr>
        <a:xfrm>
          <a:off x="3143250" y="13058213"/>
          <a:ext cx="3697382" cy="9429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38</xdr:row>
      <xdr:rowOff>166408</xdr:rowOff>
    </xdr:from>
    <xdr:to>
      <xdr:col>3</xdr:col>
      <xdr:colOff>0</xdr:colOff>
      <xdr:row>40</xdr:row>
      <xdr:rowOff>145677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434B101-CA39-4543-8844-A582BA7933C8}"/>
            </a:ext>
          </a:extLst>
        </xdr:cNvPr>
        <xdr:cNvSpPr txBox="1"/>
      </xdr:nvSpPr>
      <xdr:spPr>
        <a:xfrm>
          <a:off x="3139888" y="14168158"/>
          <a:ext cx="3689537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41</xdr:row>
      <xdr:rowOff>0</xdr:rowOff>
    </xdr:from>
    <xdr:to>
      <xdr:col>3</xdr:col>
      <xdr:colOff>0</xdr:colOff>
      <xdr:row>53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BECDD01-2C85-4249-85C6-C2A4CFDE9D9F}"/>
            </a:ext>
          </a:extLst>
        </xdr:cNvPr>
        <xdr:cNvSpPr txBox="1"/>
      </xdr:nvSpPr>
      <xdr:spPr>
        <a:xfrm>
          <a:off x="285750" y="14944725"/>
          <a:ext cx="6543675" cy="2819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123264</xdr:colOff>
      <xdr:row>49</xdr:row>
      <xdr:rowOff>145677</xdr:rowOff>
    </xdr:from>
    <xdr:to>
      <xdr:col>6</xdr:col>
      <xdr:colOff>1120588</xdr:colOff>
      <xdr:row>54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DDEDB02D-83BE-4675-A9D5-DEEA7D3F6B5B}"/>
            </a:ext>
          </a:extLst>
        </xdr:cNvPr>
        <xdr:cNvSpPr txBox="1"/>
      </xdr:nvSpPr>
      <xdr:spPr>
        <a:xfrm>
          <a:off x="7407088" y="16338177"/>
          <a:ext cx="4213412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46</xdr:row>
      <xdr:rowOff>16249</xdr:rowOff>
    </xdr:from>
    <xdr:to>
      <xdr:col>7</xdr:col>
      <xdr:colOff>0</xdr:colOff>
      <xdr:row>49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395FDA37-9382-49DB-B523-D2457B8B073F}"/>
            </a:ext>
          </a:extLst>
        </xdr:cNvPr>
        <xdr:cNvSpPr txBox="1"/>
      </xdr:nvSpPr>
      <xdr:spPr>
        <a:xfrm>
          <a:off x="6952689" y="16189699"/>
          <a:ext cx="4134411" cy="5950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35</xdr:row>
      <xdr:rowOff>16249</xdr:rowOff>
    </xdr:from>
    <xdr:to>
      <xdr:col>7</xdr:col>
      <xdr:colOff>0</xdr:colOff>
      <xdr:row>45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95C45A8F-2196-4A20-90CC-7310AE84B2A1}"/>
            </a:ext>
          </a:extLst>
        </xdr:cNvPr>
        <xdr:cNvSpPr txBox="1"/>
      </xdr:nvSpPr>
      <xdr:spPr>
        <a:xfrm>
          <a:off x="6967257" y="13075024"/>
          <a:ext cx="4119843" cy="297684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38</xdr:row>
      <xdr:rowOff>150720</xdr:rowOff>
    </xdr:from>
    <xdr:to>
      <xdr:col>1</xdr:col>
      <xdr:colOff>2711824</xdr:colOff>
      <xdr:row>40</xdr:row>
      <xdr:rowOff>129989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7D547F26-2C85-44B1-ABBA-362F40D3ED0E}"/>
            </a:ext>
          </a:extLst>
        </xdr:cNvPr>
        <xdr:cNvSpPr txBox="1"/>
      </xdr:nvSpPr>
      <xdr:spPr>
        <a:xfrm>
          <a:off x="300318" y="14152470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DA9226CD-E02A-4BE0-8A23-A30028ACF8D7}"/>
            </a:ext>
          </a:extLst>
        </xdr:cNvPr>
        <xdr:cNvCxnSpPr/>
      </xdr:nvCxnSpPr>
      <xdr:spPr>
        <a:xfrm>
          <a:off x="1253879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11207</xdr:colOff>
      <xdr:row>39</xdr:row>
      <xdr:rowOff>312084</xdr:rowOff>
    </xdr:from>
    <xdr:to>
      <xdr:col>5</xdr:col>
      <xdr:colOff>78441</xdr:colOff>
      <xdr:row>43</xdr:row>
      <xdr:rowOff>11206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851D14A-4E1D-4F91-9A84-AA54C5376D25}"/>
            </a:ext>
          </a:extLst>
        </xdr:cNvPr>
        <xdr:cNvSpPr txBox="1"/>
      </xdr:nvSpPr>
      <xdr:spPr>
        <a:xfrm>
          <a:off x="302560" y="10296525"/>
          <a:ext cx="6611469" cy="95418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257736</xdr:colOff>
      <xdr:row>39</xdr:row>
      <xdr:rowOff>313763</xdr:rowOff>
    </xdr:from>
    <xdr:to>
      <xdr:col>9</xdr:col>
      <xdr:colOff>795619</xdr:colOff>
      <xdr:row>42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A04A096-4DBA-4933-98C7-C4C229D22065}"/>
            </a:ext>
          </a:extLst>
        </xdr:cNvPr>
        <xdr:cNvSpPr txBox="1"/>
      </xdr:nvSpPr>
      <xdr:spPr>
        <a:xfrm>
          <a:off x="7093324" y="10298204"/>
          <a:ext cx="6835589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257735</xdr:colOff>
      <xdr:row>43</xdr:row>
      <xdr:rowOff>235324</xdr:rowOff>
    </xdr:from>
    <xdr:to>
      <xdr:col>9</xdr:col>
      <xdr:colOff>806824</xdr:colOff>
      <xdr:row>46</xdr:row>
      <xdr:rowOff>123265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E97DF96-5980-480E-A1C0-87790A5B7C51}"/>
            </a:ext>
          </a:extLst>
        </xdr:cNvPr>
        <xdr:cNvSpPr txBox="1"/>
      </xdr:nvSpPr>
      <xdr:spPr>
        <a:xfrm>
          <a:off x="7093323" y="11474824"/>
          <a:ext cx="6846795" cy="82923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47</xdr:row>
      <xdr:rowOff>0</xdr:rowOff>
    </xdr:from>
    <xdr:to>
      <xdr:col>9</xdr:col>
      <xdr:colOff>806824</xdr:colOff>
      <xdr:row>59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D4195595-CA91-4F79-87D1-79F2E3B5EC95}"/>
            </a:ext>
          </a:extLst>
        </xdr:cNvPr>
        <xdr:cNvSpPr txBox="1"/>
      </xdr:nvSpPr>
      <xdr:spPr>
        <a:xfrm>
          <a:off x="291353" y="12494559"/>
          <a:ext cx="13648765" cy="28350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9</xdr:col>
      <xdr:colOff>1019735</xdr:colOff>
      <xdr:row>55</xdr:row>
      <xdr:rowOff>145677</xdr:rowOff>
    </xdr:from>
    <xdr:to>
      <xdr:col>12</xdr:col>
      <xdr:colOff>1176618</xdr:colOff>
      <xdr:row>60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BAB73101-2926-43D3-8DA5-6850A1FBF8F0}"/>
            </a:ext>
          </a:extLst>
        </xdr:cNvPr>
        <xdr:cNvSpPr txBox="1"/>
      </xdr:nvSpPr>
      <xdr:spPr>
        <a:xfrm>
          <a:off x="14791764" y="16730383"/>
          <a:ext cx="4291854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997324</xdr:colOff>
      <xdr:row>52</xdr:row>
      <xdr:rowOff>16249</xdr:rowOff>
    </xdr:from>
    <xdr:to>
      <xdr:col>13</xdr:col>
      <xdr:colOff>0</xdr:colOff>
      <xdr:row>55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D31474FE-6660-42CF-A7F2-EA143D1DC1EF}"/>
            </a:ext>
          </a:extLst>
        </xdr:cNvPr>
        <xdr:cNvSpPr txBox="1"/>
      </xdr:nvSpPr>
      <xdr:spPr>
        <a:xfrm>
          <a:off x="14130618" y="13743455"/>
          <a:ext cx="4191000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974912</xdr:colOff>
      <xdr:row>40</xdr:row>
      <xdr:rowOff>11206</xdr:rowOff>
    </xdr:from>
    <xdr:to>
      <xdr:col>13</xdr:col>
      <xdr:colOff>0</xdr:colOff>
      <xdr:row>51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C209443D-C5A8-4660-8A66-A2DEE0FCBFDD}"/>
            </a:ext>
          </a:extLst>
        </xdr:cNvPr>
        <xdr:cNvSpPr txBox="1"/>
      </xdr:nvSpPr>
      <xdr:spPr>
        <a:xfrm>
          <a:off x="14108206" y="10309412"/>
          <a:ext cx="4213412" cy="329452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43</xdr:row>
      <xdr:rowOff>240367</xdr:rowOff>
    </xdr:from>
    <xdr:to>
      <xdr:col>5</xdr:col>
      <xdr:colOff>89647</xdr:colOff>
      <xdr:row>46</xdr:row>
      <xdr:rowOff>112059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5D569A4-D807-4CB3-BADD-8449F1EE9E51}"/>
            </a:ext>
          </a:extLst>
        </xdr:cNvPr>
        <xdr:cNvSpPr txBox="1"/>
      </xdr:nvSpPr>
      <xdr:spPr>
        <a:xfrm>
          <a:off x="305921" y="11479867"/>
          <a:ext cx="6619314" cy="8129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6"/>
  <sheetViews>
    <sheetView view="pageBreakPreview" zoomScale="40" zoomScaleNormal="100" zoomScaleSheetLayoutView="40" workbookViewId="0">
      <selection activeCell="B12" sqref="B12"/>
    </sheetView>
  </sheetViews>
  <sheetFormatPr baseColWidth="10" defaultRowHeight="15" x14ac:dyDescent="0.25"/>
  <cols>
    <col min="1" max="1" width="33.42578125" customWidth="1"/>
    <col min="2" max="2" width="50.140625" customWidth="1"/>
    <col min="5" max="5" width="27.42578125" bestFit="1" customWidth="1"/>
    <col min="6" max="6" width="27.28515625" customWidth="1"/>
  </cols>
  <sheetData>
    <row r="2" spans="1:6" ht="46.5" x14ac:dyDescent="0.7">
      <c r="A2" s="169" t="s">
        <v>215</v>
      </c>
    </row>
    <row r="4" spans="1:6" s="168" customFormat="1" ht="28.5" x14ac:dyDescent="0.45">
      <c r="A4" s="194" t="s">
        <v>27</v>
      </c>
      <c r="B4" s="199">
        <v>44308</v>
      </c>
      <c r="D4" s="196"/>
      <c r="E4" s="195" t="s">
        <v>11</v>
      </c>
      <c r="F4" s="201" t="s">
        <v>180</v>
      </c>
    </row>
    <row r="5" spans="1:6" s="168" customFormat="1" ht="28.5" x14ac:dyDescent="0.45">
      <c r="A5" s="194" t="s">
        <v>1</v>
      </c>
      <c r="B5" s="200">
        <v>146193</v>
      </c>
      <c r="D5" s="196"/>
      <c r="E5" s="195" t="s">
        <v>37</v>
      </c>
      <c r="F5" s="201" t="s">
        <v>248</v>
      </c>
    </row>
    <row r="6" spans="1:6" s="168" customFormat="1" ht="28.5" x14ac:dyDescent="0.45">
      <c r="A6" s="194" t="s">
        <v>2</v>
      </c>
      <c r="B6" s="201" t="s">
        <v>246</v>
      </c>
      <c r="D6" s="196"/>
      <c r="E6" s="195" t="s">
        <v>35</v>
      </c>
      <c r="F6" s="201" t="s">
        <v>244</v>
      </c>
    </row>
    <row r="7" spans="1:6" s="168" customFormat="1" ht="28.5" x14ac:dyDescent="0.45">
      <c r="A7" s="194" t="s">
        <v>3</v>
      </c>
      <c r="B7" s="201">
        <v>2</v>
      </c>
      <c r="D7" s="196"/>
      <c r="E7" s="197" t="s">
        <v>0</v>
      </c>
      <c r="F7" s="201" t="s">
        <v>214</v>
      </c>
    </row>
    <row r="8" spans="1:6" s="168" customFormat="1" ht="28.5" x14ac:dyDescent="0.45">
      <c r="A8" s="194" t="s">
        <v>4</v>
      </c>
      <c r="B8" s="201" t="s">
        <v>247</v>
      </c>
      <c r="D8" s="196"/>
      <c r="E8" s="197" t="s">
        <v>39</v>
      </c>
      <c r="F8" s="201">
        <v>22.7</v>
      </c>
    </row>
    <row r="9" spans="1:6" s="168" customFormat="1" ht="28.5" x14ac:dyDescent="0.45">
      <c r="A9" s="198"/>
      <c r="B9" s="198"/>
      <c r="D9" s="196"/>
      <c r="E9" s="197" t="s">
        <v>42</v>
      </c>
      <c r="F9" s="201" t="s">
        <v>249</v>
      </c>
    </row>
    <row r="10" spans="1:6" s="168" customFormat="1" ht="28.5" x14ac:dyDescent="0.45">
      <c r="A10" s="220" t="s">
        <v>238</v>
      </c>
      <c r="B10" s="221" t="s">
        <v>245</v>
      </c>
      <c r="C10" s="222"/>
      <c r="D10" s="196"/>
      <c r="E10" s="218"/>
      <c r="F10" s="219"/>
    </row>
    <row r="11" spans="1:6" s="168" customFormat="1" ht="28.5" x14ac:dyDescent="0.45">
      <c r="A11" s="220" t="s">
        <v>239</v>
      </c>
      <c r="B11" s="221" t="s">
        <v>258</v>
      </c>
      <c r="C11" s="222"/>
      <c r="D11" s="196"/>
      <c r="E11" s="218"/>
      <c r="F11" s="219"/>
    </row>
    <row r="13" spans="1:6" ht="36" x14ac:dyDescent="0.55000000000000004">
      <c r="B13" s="167" t="s">
        <v>164</v>
      </c>
    </row>
    <row r="15" spans="1:6" ht="15.75" thickBot="1" x14ac:dyDescent="0.3"/>
    <row r="16" spans="1:6" s="166" customFormat="1" ht="24" thickTop="1" x14ac:dyDescent="0.35">
      <c r="A16" s="206" t="s">
        <v>181</v>
      </c>
      <c r="B16" s="203" t="s">
        <v>36</v>
      </c>
    </row>
    <row r="17" spans="1:2" s="166" customFormat="1" ht="23.25" x14ac:dyDescent="0.35">
      <c r="B17" s="203" t="s">
        <v>94</v>
      </c>
    </row>
    <row r="18" spans="1:2" s="166" customFormat="1" ht="23.25" x14ac:dyDescent="0.35">
      <c r="B18" s="204" t="s">
        <v>114</v>
      </c>
    </row>
    <row r="19" spans="1:2" s="166" customFormat="1" ht="23.25" x14ac:dyDescent="0.35">
      <c r="B19" s="204" t="s">
        <v>115</v>
      </c>
    </row>
    <row r="20" spans="1:2" s="166" customFormat="1" ht="24" thickBot="1" x14ac:dyDescent="0.4"/>
    <row r="21" spans="1:2" s="166" customFormat="1" ht="24" thickTop="1" x14ac:dyDescent="0.35">
      <c r="A21" s="206" t="s">
        <v>182</v>
      </c>
      <c r="B21" s="203" t="s">
        <v>38</v>
      </c>
    </row>
    <row r="22" spans="1:2" s="166" customFormat="1" ht="23.25" x14ac:dyDescent="0.35">
      <c r="B22" s="203" t="s">
        <v>94</v>
      </c>
    </row>
    <row r="23" spans="1:2" s="166" customFormat="1" ht="23.25" x14ac:dyDescent="0.35">
      <c r="B23" s="205" t="s">
        <v>116</v>
      </c>
    </row>
    <row r="24" spans="1:2" s="166" customFormat="1" ht="23.25" x14ac:dyDescent="0.35">
      <c r="B24" s="205" t="s">
        <v>117</v>
      </c>
    </row>
    <row r="25" spans="1:2" s="166" customFormat="1" ht="24" thickBot="1" x14ac:dyDescent="0.4"/>
    <row r="26" spans="1:2" s="166" customFormat="1" ht="24" thickTop="1" x14ac:dyDescent="0.35">
      <c r="A26" s="206" t="s">
        <v>183</v>
      </c>
      <c r="B26" s="203" t="s">
        <v>44</v>
      </c>
    </row>
    <row r="27" spans="1:2" s="166" customFormat="1" ht="23.25" x14ac:dyDescent="0.35">
      <c r="B27" s="203" t="s">
        <v>94</v>
      </c>
    </row>
    <row r="28" spans="1:2" s="166" customFormat="1" ht="23.25" x14ac:dyDescent="0.35">
      <c r="B28" s="204" t="s">
        <v>91</v>
      </c>
    </row>
    <row r="29" spans="1:2" s="166" customFormat="1" ht="23.25" x14ac:dyDescent="0.35">
      <c r="B29" s="204" t="s">
        <v>92</v>
      </c>
    </row>
    <row r="30" spans="1:2" s="166" customFormat="1" ht="23.25" x14ac:dyDescent="0.35">
      <c r="B30" s="204" t="s">
        <v>93</v>
      </c>
    </row>
    <row r="31" spans="1:2" s="166" customFormat="1" ht="23.25" x14ac:dyDescent="0.35">
      <c r="B31" s="204"/>
    </row>
    <row r="32" spans="1:2" s="166" customFormat="1" ht="23.25" x14ac:dyDescent="0.35">
      <c r="B32" s="203" t="s">
        <v>66</v>
      </c>
    </row>
    <row r="33" spans="2:2" s="166" customFormat="1" ht="23.25" x14ac:dyDescent="0.35">
      <c r="B33" s="203" t="s">
        <v>94</v>
      </c>
    </row>
    <row r="34" spans="2:2" s="166" customFormat="1" ht="23.25" x14ac:dyDescent="0.35">
      <c r="B34" s="204" t="s">
        <v>97</v>
      </c>
    </row>
    <row r="35" spans="2:2" s="166" customFormat="1" ht="23.25" x14ac:dyDescent="0.35">
      <c r="B35" s="204" t="s">
        <v>95</v>
      </c>
    </row>
    <row r="36" spans="2:2" s="166" customFormat="1" ht="23.25" x14ac:dyDescent="0.35">
      <c r="B36" s="204" t="s">
        <v>96</v>
      </c>
    </row>
    <row r="37" spans="2:2" s="166" customFormat="1" ht="23.25" x14ac:dyDescent="0.35">
      <c r="B37" s="204"/>
    </row>
    <row r="38" spans="2:2" s="166" customFormat="1" ht="23.25" x14ac:dyDescent="0.35">
      <c r="B38" s="203" t="s">
        <v>100</v>
      </c>
    </row>
    <row r="39" spans="2:2" s="166" customFormat="1" ht="23.25" x14ac:dyDescent="0.35">
      <c r="B39" s="203" t="s">
        <v>94</v>
      </c>
    </row>
    <row r="40" spans="2:2" s="166" customFormat="1" ht="23.25" x14ac:dyDescent="0.35">
      <c r="B40" s="204" t="s">
        <v>103</v>
      </c>
    </row>
    <row r="41" spans="2:2" s="166" customFormat="1" ht="23.25" x14ac:dyDescent="0.35">
      <c r="B41" s="204" t="s">
        <v>104</v>
      </c>
    </row>
    <row r="42" spans="2:2" s="166" customFormat="1" ht="23.25" x14ac:dyDescent="0.35">
      <c r="B42" s="204" t="s">
        <v>105</v>
      </c>
    </row>
    <row r="43" spans="2:2" s="166" customFormat="1" ht="23.25" x14ac:dyDescent="0.35">
      <c r="B43" s="204"/>
    </row>
    <row r="44" spans="2:2" s="166" customFormat="1" ht="23.25" x14ac:dyDescent="0.35">
      <c r="B44" s="203" t="s">
        <v>130</v>
      </c>
    </row>
    <row r="45" spans="2:2" s="166" customFormat="1" ht="23.25" x14ac:dyDescent="0.35">
      <c r="B45" s="203" t="s">
        <v>94</v>
      </c>
    </row>
    <row r="46" spans="2:2" s="166" customFormat="1" ht="23.25" x14ac:dyDescent="0.35">
      <c r="B46" s="204" t="s">
        <v>106</v>
      </c>
    </row>
    <row r="47" spans="2:2" s="166" customFormat="1" ht="23.25" x14ac:dyDescent="0.35">
      <c r="B47" s="204" t="s">
        <v>107</v>
      </c>
    </row>
    <row r="48" spans="2:2" s="166" customFormat="1" ht="23.25" x14ac:dyDescent="0.35">
      <c r="B48" s="204" t="s">
        <v>108</v>
      </c>
    </row>
    <row r="49" spans="1:2" s="166" customFormat="1" ht="24" thickBot="1" x14ac:dyDescent="0.4"/>
    <row r="50" spans="1:2" s="166" customFormat="1" ht="24" thickTop="1" x14ac:dyDescent="0.35">
      <c r="A50" s="206" t="s">
        <v>184</v>
      </c>
      <c r="B50" s="203" t="s">
        <v>137</v>
      </c>
    </row>
    <row r="51" spans="1:2" s="166" customFormat="1" ht="23.25" x14ac:dyDescent="0.35">
      <c r="B51" s="203" t="s">
        <v>94</v>
      </c>
    </row>
    <row r="52" spans="1:2" s="166" customFormat="1" ht="23.25" x14ac:dyDescent="0.35">
      <c r="B52" s="204" t="s">
        <v>146</v>
      </c>
    </row>
    <row r="53" spans="1:2" s="166" customFormat="1" ht="23.25" x14ac:dyDescent="0.35">
      <c r="B53" s="204" t="s">
        <v>145</v>
      </c>
    </row>
    <row r="54" spans="1:2" s="166" customFormat="1" ht="24" thickBot="1" x14ac:dyDescent="0.4"/>
    <row r="55" spans="1:2" s="166" customFormat="1" ht="24" thickTop="1" x14ac:dyDescent="0.35">
      <c r="A55" s="206" t="s">
        <v>185</v>
      </c>
      <c r="B55" s="203" t="s">
        <v>147</v>
      </c>
    </row>
    <row r="56" spans="1:2" s="166" customFormat="1" ht="23.25" x14ac:dyDescent="0.35">
      <c r="A56" s="3" t="s">
        <v>25</v>
      </c>
      <c r="B56" s="203" t="s">
        <v>94</v>
      </c>
    </row>
    <row r="57" spans="1:2" s="166" customFormat="1" ht="23.25" x14ac:dyDescent="0.35">
      <c r="B57" s="204" t="s">
        <v>163</v>
      </c>
    </row>
    <row r="58" spans="1:2" s="166" customFormat="1" ht="24" thickBot="1" x14ac:dyDescent="0.4"/>
    <row r="59" spans="1:2" s="166" customFormat="1" ht="24" thickTop="1" x14ac:dyDescent="0.35">
      <c r="A59" s="206" t="s">
        <v>186</v>
      </c>
      <c r="B59" s="203" t="s">
        <v>175</v>
      </c>
    </row>
    <row r="60" spans="1:2" s="166" customFormat="1" ht="23.25" x14ac:dyDescent="0.35">
      <c r="B60" s="203" t="s">
        <v>94</v>
      </c>
    </row>
    <row r="61" spans="1:2" s="166" customFormat="1" ht="23.25" x14ac:dyDescent="0.35">
      <c r="B61" s="204" t="s">
        <v>174</v>
      </c>
    </row>
    <row r="62" spans="1:2" s="166" customFormat="1" ht="23.25" x14ac:dyDescent="0.35">
      <c r="B62" s="204" t="s">
        <v>176</v>
      </c>
    </row>
    <row r="63" spans="1:2" s="166" customFormat="1" ht="23.25" x14ac:dyDescent="0.35">
      <c r="B63" s="204" t="s">
        <v>172</v>
      </c>
    </row>
    <row r="64" spans="1:2" s="166" customFormat="1" ht="23.25" x14ac:dyDescent="0.35">
      <c r="B64" s="204" t="s">
        <v>173</v>
      </c>
    </row>
    <row r="65" spans="1:2" s="166" customFormat="1" ht="23.25" x14ac:dyDescent="0.35">
      <c r="B65" s="204" t="s">
        <v>177</v>
      </c>
    </row>
    <row r="66" spans="1:2" ht="23.25" x14ac:dyDescent="0.35">
      <c r="A66" s="166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55" zoomScaleNormal="80" zoomScaleSheetLayoutView="55" workbookViewId="0">
      <selection activeCell="B31" sqref="B31"/>
    </sheetView>
  </sheetViews>
  <sheetFormatPr baseColWidth="10" defaultRowHeight="15" x14ac:dyDescent="0.25"/>
  <cols>
    <col min="1" max="1" width="12.28515625" customWidth="1"/>
    <col min="2" max="2" width="75.85546875" customWidth="1"/>
    <col min="3" max="3" width="10.5703125" bestFit="1" customWidth="1"/>
    <col min="4" max="4" width="14" bestFit="1" customWidth="1"/>
    <col min="5" max="5" width="13.140625" style="5" bestFit="1" customWidth="1"/>
    <col min="6" max="6" width="17.5703125" style="5" bestFit="1" customWidth="1"/>
    <col min="7" max="7" width="18" style="5" customWidth="1"/>
    <col min="8" max="8" width="2.5703125" style="5" customWidth="1"/>
    <col min="9" max="9" width="11.42578125" style="5" customWidth="1"/>
  </cols>
  <sheetData>
    <row r="1" spans="1:10" s="1" customFormat="1" ht="33.75" x14ac:dyDescent="0.5">
      <c r="B1" s="17" t="s">
        <v>36</v>
      </c>
      <c r="E1" s="10"/>
      <c r="F1" s="10"/>
      <c r="G1" s="10"/>
      <c r="H1" s="10"/>
      <c r="I1" s="10"/>
    </row>
    <row r="2" spans="1:10" s="3" customFormat="1" ht="23.25" x14ac:dyDescent="0.35">
      <c r="B2" s="3" t="s">
        <v>94</v>
      </c>
      <c r="E2" s="4"/>
      <c r="F2" s="4"/>
      <c r="G2" s="4"/>
      <c r="H2" s="4"/>
      <c r="I2" s="4"/>
    </row>
    <row r="3" spans="1:10" s="3" customFormat="1" ht="23.25" x14ac:dyDescent="0.35">
      <c r="B3" s="3" t="s">
        <v>114</v>
      </c>
      <c r="E3" s="4"/>
      <c r="F3" s="4"/>
      <c r="G3" s="4"/>
      <c r="H3" s="4"/>
      <c r="I3" s="4"/>
    </row>
    <row r="4" spans="1:10" s="3" customFormat="1" ht="23.25" x14ac:dyDescent="0.35">
      <c r="B4" s="3" t="s">
        <v>115</v>
      </c>
      <c r="E4" s="4"/>
      <c r="F4" s="4"/>
      <c r="G4" s="4"/>
      <c r="H4" s="4"/>
      <c r="I4" s="4"/>
    </row>
    <row r="5" spans="1:10" s="3" customFormat="1" ht="23.25" x14ac:dyDescent="0.35">
      <c r="E5" s="4"/>
      <c r="F5" s="4"/>
      <c r="G5" s="4"/>
      <c r="H5" s="4"/>
      <c r="I5" s="4"/>
    </row>
    <row r="6" spans="1:10" s="9" customFormat="1" ht="24.95" customHeight="1" x14ac:dyDescent="0.45">
      <c r="A6" s="16" t="s">
        <v>27</v>
      </c>
      <c r="B6" s="199">
        <f>+INDICE!B4</f>
        <v>44308</v>
      </c>
      <c r="C6" s="18"/>
      <c r="D6" s="193"/>
      <c r="E6" s="12"/>
      <c r="F6" s="11" t="s">
        <v>11</v>
      </c>
      <c r="G6" s="202" t="str">
        <f>+INDICE!F4</f>
        <v>RAW LAND</v>
      </c>
      <c r="H6" s="12"/>
      <c r="I6" s="12"/>
    </row>
    <row r="7" spans="1:10" s="9" customFormat="1" ht="24.95" customHeight="1" x14ac:dyDescent="0.45">
      <c r="A7" s="16" t="s">
        <v>1</v>
      </c>
      <c r="B7" s="200">
        <f>+INDICE!B5</f>
        <v>146193</v>
      </c>
      <c r="C7" s="18"/>
      <c r="D7" s="193"/>
      <c r="E7" s="12"/>
      <c r="F7" s="11" t="s">
        <v>37</v>
      </c>
      <c r="G7" s="202" t="str">
        <f>+INDICE!F5</f>
        <v>27 m</v>
      </c>
      <c r="H7" s="12"/>
      <c r="I7" s="12"/>
    </row>
    <row r="8" spans="1:10" s="9" customFormat="1" ht="24.95" customHeight="1" x14ac:dyDescent="0.45">
      <c r="A8" s="16" t="s">
        <v>2</v>
      </c>
      <c r="B8" s="201" t="str">
        <f>+INDICE!B6</f>
        <v>3412 HERMOSILLO</v>
      </c>
      <c r="C8" s="18"/>
      <c r="D8" s="193"/>
      <c r="E8" s="12"/>
      <c r="F8" s="11" t="s">
        <v>35</v>
      </c>
      <c r="G8" s="202" t="str">
        <f>+INDICE!F6</f>
        <v>AUT</v>
      </c>
      <c r="H8" s="12"/>
      <c r="I8" s="12"/>
    </row>
    <row r="9" spans="1:10" s="9" customFormat="1" ht="24.95" customHeight="1" x14ac:dyDescent="0.45">
      <c r="A9" s="16" t="s">
        <v>3</v>
      </c>
      <c r="B9" s="201">
        <f>+INDICE!B7</f>
        <v>2</v>
      </c>
      <c r="C9" s="18"/>
      <c r="D9" s="193"/>
      <c r="E9" s="12"/>
      <c r="F9" s="13" t="s">
        <v>0</v>
      </c>
      <c r="G9" s="202" t="str">
        <f>+INDICE!F7</f>
        <v>X</v>
      </c>
      <c r="H9" s="12"/>
      <c r="I9" s="12"/>
    </row>
    <row r="10" spans="1:10" s="9" customFormat="1" ht="24.95" customHeight="1" x14ac:dyDescent="0.45">
      <c r="A10" s="16" t="s">
        <v>4</v>
      </c>
      <c r="B10" s="201" t="str">
        <f>+INDICE!B8</f>
        <v>SONORA</v>
      </c>
      <c r="C10" s="18"/>
      <c r="D10" s="193"/>
      <c r="E10" s="12"/>
      <c r="F10" s="13" t="s">
        <v>39</v>
      </c>
      <c r="G10" s="202">
        <f>+INDICE!F8</f>
        <v>22.7</v>
      </c>
      <c r="H10" s="12"/>
      <c r="I10" s="12"/>
    </row>
    <row r="11" spans="1:10" s="9" customFormat="1" ht="24.95" customHeight="1" x14ac:dyDescent="0.35">
      <c r="B11" s="19"/>
      <c r="C11" s="19"/>
      <c r="E11" s="12"/>
      <c r="F11" s="13" t="s">
        <v>42</v>
      </c>
      <c r="G11" s="202" t="str">
        <f>+INDICE!F9</f>
        <v>ERICSSON</v>
      </c>
      <c r="H11" s="12"/>
      <c r="I11" s="12"/>
    </row>
    <row r="12" spans="1:10" s="9" customFormat="1" ht="24.95" customHeight="1" x14ac:dyDescent="0.3">
      <c r="D12" s="15"/>
      <c r="E12" s="12"/>
      <c r="F12" s="12"/>
      <c r="G12" s="12"/>
      <c r="H12" s="12"/>
      <c r="I12" s="12"/>
    </row>
    <row r="13" spans="1:10" s="9" customFormat="1" ht="24.95" customHeight="1" thickBot="1" x14ac:dyDescent="0.4">
      <c r="B13" s="2" t="s">
        <v>114</v>
      </c>
      <c r="C13" s="12" t="s">
        <v>7</v>
      </c>
      <c r="D13" s="12" t="s">
        <v>5</v>
      </c>
      <c r="E13" s="12" t="s">
        <v>6</v>
      </c>
      <c r="F13" s="12" t="s">
        <v>16</v>
      </c>
      <c r="G13" s="12" t="s">
        <v>15</v>
      </c>
    </row>
    <row r="14" spans="1:10" s="9" customFormat="1" ht="24.95" customHeight="1" thickTop="1" thickBot="1" x14ac:dyDescent="0.35">
      <c r="A14" s="9">
        <v>1</v>
      </c>
      <c r="B14" s="77" t="s">
        <v>49</v>
      </c>
      <c r="C14" s="55" t="s">
        <v>9</v>
      </c>
      <c r="D14" s="119">
        <v>0</v>
      </c>
      <c r="E14" s="185">
        <v>0</v>
      </c>
      <c r="F14" s="120" t="s">
        <v>17</v>
      </c>
      <c r="G14" s="56" t="s">
        <v>18</v>
      </c>
      <c r="I14" s="11"/>
      <c r="J14" s="11"/>
    </row>
    <row r="15" spans="1:10" s="9" customFormat="1" ht="24.95" customHeight="1" thickBot="1" x14ac:dyDescent="0.35">
      <c r="A15" s="9">
        <f>+A14+1</f>
        <v>2</v>
      </c>
      <c r="B15" s="91" t="s">
        <v>50</v>
      </c>
      <c r="C15" s="14" t="s">
        <v>9</v>
      </c>
      <c r="D15" s="25">
        <v>3</v>
      </c>
      <c r="E15" s="189">
        <v>0</v>
      </c>
      <c r="F15" s="89" t="s">
        <v>17</v>
      </c>
      <c r="G15" s="58" t="s">
        <v>18</v>
      </c>
      <c r="I15" s="11"/>
      <c r="J15" s="11"/>
    </row>
    <row r="16" spans="1:10" s="30" customFormat="1" ht="19.5" thickBot="1" x14ac:dyDescent="0.35">
      <c r="A16" s="9">
        <f>+A15+1</f>
        <v>3</v>
      </c>
      <c r="B16" s="92" t="s">
        <v>57</v>
      </c>
      <c r="C16" s="62" t="s">
        <v>9</v>
      </c>
      <c r="D16" s="121">
        <v>10</v>
      </c>
      <c r="E16" s="186">
        <v>0</v>
      </c>
      <c r="F16" s="122" t="s">
        <v>17</v>
      </c>
      <c r="G16" s="70" t="s">
        <v>18</v>
      </c>
      <c r="I16" s="33"/>
      <c r="J16" s="33"/>
    </row>
    <row r="17" spans="1:10" s="9" customFormat="1" ht="24.95" customHeight="1" thickTop="1" x14ac:dyDescent="0.3">
      <c r="C17" s="12"/>
      <c r="D17" s="12"/>
      <c r="E17" s="12"/>
      <c r="F17" s="12"/>
      <c r="G17" s="12"/>
      <c r="I17" s="11"/>
      <c r="J17" s="11"/>
    </row>
    <row r="18" spans="1:10" s="9" customFormat="1" ht="24.95" customHeight="1" thickBot="1" x14ac:dyDescent="0.4">
      <c r="B18" s="2" t="s">
        <v>115</v>
      </c>
      <c r="C18" s="12" t="s">
        <v>7</v>
      </c>
      <c r="D18" s="12" t="s">
        <v>5</v>
      </c>
      <c r="E18" s="12" t="s">
        <v>6</v>
      </c>
      <c r="F18" s="12" t="s">
        <v>16</v>
      </c>
      <c r="G18" s="12" t="s">
        <v>15</v>
      </c>
      <c r="I18" s="11"/>
      <c r="J18" s="11"/>
    </row>
    <row r="19" spans="1:10" s="9" customFormat="1" ht="24.95" customHeight="1" thickTop="1" thickBot="1" x14ac:dyDescent="0.35">
      <c r="A19" s="9">
        <f>+A16+1</f>
        <v>4</v>
      </c>
      <c r="B19" s="225" t="s">
        <v>8</v>
      </c>
      <c r="C19" s="226" t="s">
        <v>9</v>
      </c>
      <c r="D19" s="226">
        <v>2</v>
      </c>
      <c r="E19" s="227">
        <v>0</v>
      </c>
      <c r="F19" s="226" t="s">
        <v>17</v>
      </c>
      <c r="G19" s="228" t="s">
        <v>18</v>
      </c>
      <c r="I19" s="11"/>
      <c r="J19" s="11"/>
    </row>
    <row r="20" spans="1:10" s="9" customFormat="1" ht="24.95" customHeight="1" thickBot="1" x14ac:dyDescent="0.35">
      <c r="A20" s="9">
        <f t="shared" ref="A20:A31" si="0">+A19+1</f>
        <v>5</v>
      </c>
      <c r="B20" s="229" t="s">
        <v>10</v>
      </c>
      <c r="C20" s="47" t="s">
        <v>9</v>
      </c>
      <c r="D20" s="230">
        <v>2</v>
      </c>
      <c r="E20" s="231">
        <v>0</v>
      </c>
      <c r="F20" s="232" t="s">
        <v>17</v>
      </c>
      <c r="G20" s="233" t="s">
        <v>18</v>
      </c>
      <c r="I20" s="11"/>
      <c r="J20" s="11"/>
    </row>
    <row r="21" spans="1:10" s="9" customFormat="1" ht="24.95" customHeight="1" thickBot="1" x14ac:dyDescent="0.35">
      <c r="A21" s="9">
        <f t="shared" si="0"/>
        <v>6</v>
      </c>
      <c r="B21" s="91" t="s">
        <v>231</v>
      </c>
      <c r="C21" s="14" t="s">
        <v>9</v>
      </c>
      <c r="D21" s="25">
        <v>1</v>
      </c>
      <c r="E21" s="187">
        <v>0</v>
      </c>
      <c r="F21" s="89" t="s">
        <v>17</v>
      </c>
      <c r="G21" s="58" t="s">
        <v>18</v>
      </c>
      <c r="I21" s="11"/>
      <c r="J21" s="11"/>
    </row>
    <row r="22" spans="1:10" s="9" customFormat="1" ht="38.25" thickBot="1" x14ac:dyDescent="0.35">
      <c r="A22" s="9">
        <f t="shared" si="0"/>
        <v>7</v>
      </c>
      <c r="B22" s="93" t="s">
        <v>55</v>
      </c>
      <c r="C22" s="14" t="s">
        <v>9</v>
      </c>
      <c r="D22" s="25">
        <v>1</v>
      </c>
      <c r="E22" s="187">
        <v>0</v>
      </c>
      <c r="F22" s="89" t="s">
        <v>17</v>
      </c>
      <c r="G22" s="58" t="s">
        <v>18</v>
      </c>
      <c r="I22" s="11"/>
      <c r="J22" s="11"/>
    </row>
    <row r="23" spans="1:10" s="30" customFormat="1" ht="38.25" thickBot="1" x14ac:dyDescent="0.35">
      <c r="A23" s="30">
        <f t="shared" si="0"/>
        <v>8</v>
      </c>
      <c r="B23" s="93" t="s">
        <v>51</v>
      </c>
      <c r="C23" s="31" t="s">
        <v>9</v>
      </c>
      <c r="D23" s="31">
        <v>1</v>
      </c>
      <c r="E23" s="187">
        <v>0</v>
      </c>
      <c r="F23" s="31" t="s">
        <v>17</v>
      </c>
      <c r="G23" s="67" t="s">
        <v>18</v>
      </c>
      <c r="I23" s="33"/>
      <c r="J23" s="33"/>
    </row>
    <row r="24" spans="1:10" s="9" customFormat="1" ht="24.95" customHeight="1" thickBot="1" x14ac:dyDescent="0.35">
      <c r="A24" s="9">
        <f t="shared" si="0"/>
        <v>9</v>
      </c>
      <c r="B24" s="91" t="s">
        <v>56</v>
      </c>
      <c r="C24" s="14" t="s">
        <v>9</v>
      </c>
      <c r="D24" s="14">
        <v>4</v>
      </c>
      <c r="E24" s="187">
        <v>0</v>
      </c>
      <c r="F24" s="14" t="s">
        <v>17</v>
      </c>
      <c r="G24" s="58" t="s">
        <v>18</v>
      </c>
      <c r="I24" s="11"/>
      <c r="J24" s="11"/>
    </row>
    <row r="25" spans="1:10" s="9" customFormat="1" ht="19.5" thickBot="1" x14ac:dyDescent="0.35">
      <c r="A25" s="9">
        <f t="shared" si="0"/>
        <v>10</v>
      </c>
      <c r="B25" s="93" t="s">
        <v>151</v>
      </c>
      <c r="C25" s="14" t="s">
        <v>9</v>
      </c>
      <c r="D25" s="14">
        <v>1</v>
      </c>
      <c r="E25" s="187">
        <v>0</v>
      </c>
      <c r="F25" s="14" t="s">
        <v>17</v>
      </c>
      <c r="G25" s="58" t="s">
        <v>18</v>
      </c>
      <c r="I25" s="11"/>
      <c r="J25" s="11"/>
    </row>
    <row r="26" spans="1:10" s="9" customFormat="1" ht="24.95" customHeight="1" thickBot="1" x14ac:dyDescent="0.35">
      <c r="A26" s="9">
        <f>+A25+1</f>
        <v>11</v>
      </c>
      <c r="B26" s="91" t="s">
        <v>52</v>
      </c>
      <c r="C26" s="14" t="s">
        <v>9</v>
      </c>
      <c r="D26" s="14">
        <v>1</v>
      </c>
      <c r="E26" s="187">
        <v>0</v>
      </c>
      <c r="F26" s="14" t="s">
        <v>17</v>
      </c>
      <c r="G26" s="58" t="s">
        <v>18</v>
      </c>
      <c r="I26" s="11"/>
      <c r="J26" s="11"/>
    </row>
    <row r="27" spans="1:10" s="9" customFormat="1" ht="24.95" customHeight="1" thickBot="1" x14ac:dyDescent="0.35">
      <c r="A27" s="9">
        <f t="shared" si="0"/>
        <v>12</v>
      </c>
      <c r="B27" s="91" t="s">
        <v>253</v>
      </c>
      <c r="C27" s="14" t="s">
        <v>9</v>
      </c>
      <c r="D27" s="14">
        <v>2</v>
      </c>
      <c r="E27" s="187">
        <v>0</v>
      </c>
      <c r="F27" s="14" t="s">
        <v>17</v>
      </c>
      <c r="G27" s="58" t="s">
        <v>18</v>
      </c>
      <c r="I27" s="11"/>
      <c r="J27" s="11"/>
    </row>
    <row r="28" spans="1:10" s="9" customFormat="1" ht="24.95" customHeight="1" thickBot="1" x14ac:dyDescent="0.35">
      <c r="A28" s="9">
        <f t="shared" si="0"/>
        <v>13</v>
      </c>
      <c r="B28" s="91" t="s">
        <v>53</v>
      </c>
      <c r="C28" s="14" t="s">
        <v>9</v>
      </c>
      <c r="D28" s="14">
        <v>1</v>
      </c>
      <c r="E28" s="187">
        <v>0</v>
      </c>
      <c r="F28" s="14" t="s">
        <v>17</v>
      </c>
      <c r="G28" s="58" t="s">
        <v>18</v>
      </c>
      <c r="I28" s="11"/>
      <c r="J28" s="11"/>
    </row>
    <row r="29" spans="1:10" s="9" customFormat="1" ht="24.95" customHeight="1" thickBot="1" x14ac:dyDescent="0.35">
      <c r="A29" s="9">
        <f t="shared" si="0"/>
        <v>14</v>
      </c>
      <c r="B29" s="91" t="s">
        <v>54</v>
      </c>
      <c r="C29" s="14" t="s">
        <v>9</v>
      </c>
      <c r="D29" s="14">
        <v>0</v>
      </c>
      <c r="E29" s="187">
        <v>0</v>
      </c>
      <c r="F29" s="14" t="s">
        <v>17</v>
      </c>
      <c r="G29" s="58" t="s">
        <v>18</v>
      </c>
      <c r="I29" s="11"/>
      <c r="J29" s="11"/>
    </row>
    <row r="30" spans="1:10" s="9" customFormat="1" ht="37.5" customHeight="1" thickBot="1" x14ac:dyDescent="0.35">
      <c r="A30" s="9">
        <f t="shared" si="0"/>
        <v>15</v>
      </c>
      <c r="B30" s="234" t="s">
        <v>260</v>
      </c>
      <c r="C30" s="47" t="s">
        <v>9</v>
      </c>
      <c r="D30" s="47">
        <v>0</v>
      </c>
      <c r="E30" s="231">
        <v>1</v>
      </c>
      <c r="F30" s="47" t="s">
        <v>17</v>
      </c>
      <c r="G30" s="233" t="s">
        <v>18</v>
      </c>
      <c r="H30" s="235"/>
      <c r="I30" s="11"/>
      <c r="J30" s="11"/>
    </row>
    <row r="31" spans="1:10" s="9" customFormat="1" ht="57" thickBot="1" x14ac:dyDescent="0.35">
      <c r="A31" s="9">
        <f t="shared" si="0"/>
        <v>16</v>
      </c>
      <c r="B31" s="93" t="s">
        <v>259</v>
      </c>
      <c r="C31" s="14" t="s">
        <v>9</v>
      </c>
      <c r="D31" s="14">
        <v>0</v>
      </c>
      <c r="E31" s="187">
        <v>0</v>
      </c>
      <c r="F31" s="14" t="s">
        <v>17</v>
      </c>
      <c r="G31" s="58" t="s">
        <v>18</v>
      </c>
      <c r="I31" s="11"/>
      <c r="J31" s="11"/>
    </row>
    <row r="32" spans="1:10" s="9" customFormat="1" ht="24.95" customHeight="1" thickBot="1" x14ac:dyDescent="0.35">
      <c r="B32" s="94"/>
      <c r="C32" s="62"/>
      <c r="D32" s="62"/>
      <c r="E32" s="62"/>
      <c r="F32" s="62"/>
      <c r="G32" s="63"/>
      <c r="I32" s="11"/>
      <c r="J32" s="11"/>
    </row>
    <row r="33" spans="5:9" s="6" customFormat="1" ht="24.95" customHeight="1" thickTop="1" x14ac:dyDescent="0.25">
      <c r="E33" s="8"/>
      <c r="F33" s="8"/>
      <c r="G33" s="8"/>
      <c r="H33" s="8"/>
      <c r="I33" s="8"/>
    </row>
    <row r="34" spans="5:9" s="6" customFormat="1" ht="24.95" customHeight="1" x14ac:dyDescent="0.25">
      <c r="E34" s="8"/>
      <c r="F34" s="8"/>
      <c r="G34" s="8"/>
      <c r="H34" s="8"/>
      <c r="I34" s="8"/>
    </row>
    <row r="35" spans="5:9" s="6" customFormat="1" ht="24.95" customHeight="1" x14ac:dyDescent="0.25">
      <c r="E35" s="8"/>
      <c r="F35" s="8"/>
      <c r="G35" s="8"/>
      <c r="H35" s="8"/>
      <c r="I35" s="8"/>
    </row>
    <row r="36" spans="5:9" s="6" customFormat="1" ht="24.95" customHeight="1" x14ac:dyDescent="0.25">
      <c r="E36" s="8"/>
      <c r="F36" s="8"/>
      <c r="G36" s="8"/>
      <c r="H36" s="8"/>
      <c r="I36" s="8"/>
    </row>
    <row r="37" spans="5:9" s="6" customFormat="1" ht="24.95" customHeight="1" x14ac:dyDescent="0.25">
      <c r="E37" s="8"/>
      <c r="F37" s="8"/>
      <c r="G37" s="8"/>
      <c r="H37" s="8"/>
      <c r="I37" s="8"/>
    </row>
    <row r="38" spans="5:9" s="6" customFormat="1" ht="24.95" customHeight="1" x14ac:dyDescent="0.25">
      <c r="E38" s="8"/>
      <c r="F38" s="8"/>
      <c r="G38" s="8"/>
      <c r="H38" s="8"/>
      <c r="I38" s="8"/>
    </row>
    <row r="39" spans="5:9" s="6" customFormat="1" ht="24.95" customHeight="1" x14ac:dyDescent="0.25">
      <c r="E39" s="8"/>
      <c r="F39" s="8"/>
      <c r="G39" s="8"/>
      <c r="H39" s="8"/>
      <c r="I39" s="8"/>
    </row>
    <row r="40" spans="5:9" s="6" customFormat="1" ht="24.95" customHeight="1" x14ac:dyDescent="0.25">
      <c r="E40" s="8"/>
      <c r="F40" s="8"/>
      <c r="G40" s="8"/>
      <c r="H40" s="8"/>
      <c r="I40" s="8"/>
    </row>
    <row r="41" spans="5:9" s="6" customFormat="1" ht="24.95" customHeight="1" x14ac:dyDescent="0.25">
      <c r="E41" s="8"/>
      <c r="F41" s="8"/>
      <c r="G41" s="8"/>
      <c r="H41" s="8"/>
      <c r="I41" s="8"/>
    </row>
    <row r="42" spans="5:9" s="6" customFormat="1" ht="15.75" x14ac:dyDescent="0.25">
      <c r="E42" s="7"/>
      <c r="F42" s="7"/>
      <c r="G42" s="7"/>
      <c r="H42" s="7"/>
      <c r="I42" s="7"/>
    </row>
    <row r="43" spans="5:9" s="6" customFormat="1" ht="15.75" x14ac:dyDescent="0.25">
      <c r="E43" s="7"/>
      <c r="F43" s="7"/>
      <c r="G43" s="7"/>
      <c r="H43" s="7"/>
      <c r="I43" s="7"/>
    </row>
    <row r="44" spans="5:9" s="6" customFormat="1" ht="15.75" x14ac:dyDescent="0.25">
      <c r="E44" s="7"/>
      <c r="F44" s="7"/>
      <c r="G44" s="7"/>
      <c r="H44" s="7"/>
      <c r="I44" s="7"/>
    </row>
    <row r="45" spans="5:9" s="6" customFormat="1" ht="15.75" x14ac:dyDescent="0.25">
      <c r="E45" s="7"/>
      <c r="F45" s="7"/>
      <c r="G45" s="7"/>
      <c r="H45" s="7"/>
      <c r="I45" s="7"/>
    </row>
    <row r="46" spans="5:9" s="6" customFormat="1" ht="15.75" x14ac:dyDescent="0.25">
      <c r="E46" s="7"/>
      <c r="F46" s="7"/>
      <c r="G46" s="7"/>
      <c r="H46" s="7"/>
      <c r="I46" s="7"/>
    </row>
    <row r="47" spans="5:9" s="6" customFormat="1" ht="15.75" x14ac:dyDescent="0.25">
      <c r="E47" s="7"/>
      <c r="F47" s="7"/>
      <c r="G47" s="7"/>
      <c r="H47" s="7"/>
      <c r="I47" s="7"/>
    </row>
    <row r="48" spans="5:9" s="6" customFormat="1" ht="15.75" x14ac:dyDescent="0.25">
      <c r="E48" s="7"/>
      <c r="F48" s="7"/>
      <c r="G48" s="7"/>
      <c r="H48" s="7"/>
      <c r="I48" s="7"/>
    </row>
    <row r="49" spans="5:9" s="6" customFormat="1" ht="15.75" x14ac:dyDescent="0.25">
      <c r="E49" s="7"/>
      <c r="F49" s="7"/>
      <c r="G49" s="7"/>
      <c r="H49" s="7"/>
      <c r="I49" s="7"/>
    </row>
    <row r="50" spans="5:9" s="6" customFormat="1" ht="15.75" x14ac:dyDescent="0.25">
      <c r="E50" s="7"/>
      <c r="F50" s="7"/>
      <c r="G50" s="7"/>
      <c r="H50" s="7"/>
      <c r="I50" s="7"/>
    </row>
    <row r="51" spans="5:9" s="6" customFormat="1" ht="15.75" x14ac:dyDescent="0.25">
      <c r="E51" s="7"/>
      <c r="F51" s="7"/>
      <c r="G51" s="7"/>
      <c r="H51" s="7"/>
      <c r="I51" s="7"/>
    </row>
    <row r="52" spans="5:9" s="6" customFormat="1" ht="15.75" x14ac:dyDescent="0.25">
      <c r="E52" s="7"/>
      <c r="F52" s="7"/>
      <c r="G52" s="7"/>
      <c r="H52" s="7"/>
      <c r="I52" s="7"/>
    </row>
    <row r="53" spans="5:9" s="6" customFormat="1" ht="15.75" x14ac:dyDescent="0.25">
      <c r="E53" s="7"/>
      <c r="F53" s="7"/>
      <c r="G53" s="7"/>
      <c r="H53" s="7"/>
      <c r="I53" s="7"/>
    </row>
  </sheetData>
  <phoneticPr fontId="5" type="noConversion"/>
  <printOptions horizontalCentered="1"/>
  <pageMargins left="0.19685039370078741" right="0.19685039370078741" top="0.39370078740157483" bottom="0.19685039370078741" header="0.31496062992125984" footer="0.19685039370078741"/>
  <pageSetup scale="6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view="pageBreakPreview" topLeftCell="A12" zoomScale="85" zoomScaleNormal="80" zoomScaleSheetLayoutView="85" workbookViewId="0">
      <selection activeCell="E32" sqref="E32"/>
    </sheetView>
  </sheetViews>
  <sheetFormatPr baseColWidth="10" defaultRowHeight="15" x14ac:dyDescent="0.25"/>
  <cols>
    <col min="1" max="1" width="10.28515625" bestFit="1" customWidth="1"/>
    <col min="2" max="2" width="63.140625" customWidth="1"/>
    <col min="3" max="3" width="17.140625" customWidth="1"/>
    <col min="4" max="4" width="14" bestFit="1" customWidth="1"/>
    <col min="5" max="5" width="13.140625" style="5" bestFit="1" customWidth="1"/>
    <col min="6" max="6" width="17.5703125" style="5" bestFit="1" customWidth="1"/>
    <col min="7" max="7" width="17.7109375" style="5" customWidth="1"/>
    <col min="8" max="8" width="2.5703125" style="5" customWidth="1"/>
    <col min="9" max="9" width="14.42578125" style="5" bestFit="1" customWidth="1"/>
    <col min="10" max="10" width="14.5703125" style="5" bestFit="1" customWidth="1"/>
    <col min="11" max="11" width="13.140625" style="5" bestFit="1" customWidth="1"/>
    <col min="12" max="12" width="11.42578125" style="5"/>
  </cols>
  <sheetData>
    <row r="1" spans="1:12" s="1" customFormat="1" ht="33.75" x14ac:dyDescent="0.5">
      <c r="B1" s="17" t="s">
        <v>38</v>
      </c>
      <c r="E1" s="10"/>
      <c r="F1" s="10"/>
      <c r="G1" s="10"/>
      <c r="H1" s="10"/>
      <c r="I1" s="10"/>
      <c r="J1" s="10"/>
      <c r="K1" s="10"/>
      <c r="L1" s="10"/>
    </row>
    <row r="2" spans="1:12" s="3" customFormat="1" ht="23.25" x14ac:dyDescent="0.35">
      <c r="B2" s="3" t="s">
        <v>94</v>
      </c>
      <c r="E2" s="4"/>
      <c r="F2" s="4"/>
      <c r="G2" s="4"/>
      <c r="H2" s="4"/>
      <c r="I2" s="4"/>
      <c r="J2" s="4"/>
      <c r="K2" s="4"/>
      <c r="L2" s="4"/>
    </row>
    <row r="3" spans="1:12" s="3" customFormat="1" ht="23.25" x14ac:dyDescent="0.35">
      <c r="B3" s="3" t="s">
        <v>116</v>
      </c>
      <c r="E3" s="4"/>
      <c r="F3" s="4"/>
      <c r="G3" s="4"/>
      <c r="H3" s="4"/>
      <c r="I3" s="4"/>
      <c r="J3" s="4"/>
      <c r="K3" s="4"/>
      <c r="L3" s="4"/>
    </row>
    <row r="4" spans="1:12" s="3" customFormat="1" ht="23.25" x14ac:dyDescent="0.35">
      <c r="B4" s="3" t="s">
        <v>117</v>
      </c>
      <c r="E4" s="4"/>
      <c r="F4" s="4"/>
      <c r="G4" s="4"/>
      <c r="H4" s="4"/>
      <c r="I4" s="4"/>
      <c r="J4" s="4"/>
      <c r="K4" s="4"/>
      <c r="L4" s="4"/>
    </row>
    <row r="5" spans="1:12" s="3" customFormat="1" ht="23.25" x14ac:dyDescent="0.35">
      <c r="E5" s="4"/>
      <c r="F5" s="4"/>
      <c r="G5" s="4"/>
      <c r="H5" s="4"/>
      <c r="I5" s="4"/>
      <c r="J5" s="4"/>
      <c r="K5" s="4"/>
      <c r="L5" s="4"/>
    </row>
    <row r="6" spans="1:12" s="9" customFormat="1" ht="24.95" customHeight="1" x14ac:dyDescent="0.45">
      <c r="A6" s="16" t="s">
        <v>27</v>
      </c>
      <c r="B6" s="199">
        <f>+INDICE!B4</f>
        <v>44308</v>
      </c>
      <c r="C6" s="3"/>
      <c r="E6" s="12"/>
      <c r="F6" s="11" t="s">
        <v>11</v>
      </c>
      <c r="G6" s="202" t="str">
        <f>+INDICE!F4</f>
        <v>RAW LAND</v>
      </c>
      <c r="H6" s="12"/>
      <c r="I6" s="12"/>
      <c r="J6" s="12"/>
      <c r="K6" s="12"/>
      <c r="L6" s="12"/>
    </row>
    <row r="7" spans="1:12" s="9" customFormat="1" ht="24.95" customHeight="1" x14ac:dyDescent="0.45">
      <c r="A7" s="16" t="s">
        <v>1</v>
      </c>
      <c r="B7" s="200">
        <f>+INDICE!B5</f>
        <v>146193</v>
      </c>
      <c r="C7" s="3"/>
      <c r="E7" s="12"/>
      <c r="F7" s="11" t="s">
        <v>37</v>
      </c>
      <c r="G7" s="202" t="str">
        <f>+INDICE!F5</f>
        <v>27 m</v>
      </c>
      <c r="H7" s="12"/>
      <c r="I7" s="12"/>
      <c r="J7" s="12"/>
      <c r="K7" s="12"/>
      <c r="L7" s="12"/>
    </row>
    <row r="8" spans="1:12" s="9" customFormat="1" ht="24.95" customHeight="1" x14ac:dyDescent="0.45">
      <c r="A8" s="16" t="s">
        <v>2</v>
      </c>
      <c r="B8" s="201" t="str">
        <f>+INDICE!B6</f>
        <v>3412 HERMOSILLO</v>
      </c>
      <c r="C8" s="3"/>
      <c r="E8" s="12"/>
      <c r="F8" s="11" t="s">
        <v>35</v>
      </c>
      <c r="G8" s="202" t="str">
        <f>+INDICE!F6</f>
        <v>AUT</v>
      </c>
      <c r="H8" s="12"/>
      <c r="I8" s="12"/>
      <c r="J8" s="12"/>
      <c r="K8" s="12"/>
      <c r="L8" s="12"/>
    </row>
    <row r="9" spans="1:12" s="9" customFormat="1" ht="24.95" customHeight="1" x14ac:dyDescent="0.45">
      <c r="A9" s="16" t="s">
        <v>3</v>
      </c>
      <c r="B9" s="201">
        <f>+INDICE!B7</f>
        <v>2</v>
      </c>
      <c r="C9" s="3"/>
      <c r="E9" s="12"/>
      <c r="F9" s="13" t="s">
        <v>0</v>
      </c>
      <c r="G9" s="202" t="str">
        <f>+INDICE!F7</f>
        <v>X</v>
      </c>
      <c r="H9" s="12"/>
      <c r="I9" s="12"/>
      <c r="J9" s="12"/>
      <c r="K9" s="12"/>
      <c r="L9" s="12"/>
    </row>
    <row r="10" spans="1:12" s="9" customFormat="1" ht="24.95" customHeight="1" x14ac:dyDescent="0.45">
      <c r="A10" s="16" t="s">
        <v>4</v>
      </c>
      <c r="B10" s="201" t="str">
        <f>+INDICE!B8</f>
        <v>SONORA</v>
      </c>
      <c r="C10" s="3"/>
      <c r="E10" s="12"/>
      <c r="F10" s="13" t="s">
        <v>39</v>
      </c>
      <c r="G10" s="202">
        <f>+INDICE!F8</f>
        <v>22.7</v>
      </c>
      <c r="H10" s="12"/>
      <c r="I10" s="12"/>
      <c r="J10" s="12"/>
      <c r="K10" s="12"/>
      <c r="L10" s="12"/>
    </row>
    <row r="11" spans="1:12" s="9" customFormat="1" ht="24.95" customHeight="1" x14ac:dyDescent="0.35">
      <c r="B11" s="19"/>
      <c r="C11" s="19"/>
      <c r="E11" s="12"/>
      <c r="F11" s="13" t="s">
        <v>42</v>
      </c>
      <c r="G11" s="202" t="str">
        <f>+INDICE!F9</f>
        <v>ERICSSON</v>
      </c>
      <c r="H11" s="12"/>
      <c r="I11" s="12"/>
      <c r="J11" s="12"/>
      <c r="K11" s="12"/>
      <c r="L11" s="12"/>
    </row>
    <row r="12" spans="1:12" s="9" customFormat="1" ht="24.95" customHeight="1" x14ac:dyDescent="0.3">
      <c r="D12" s="15"/>
      <c r="E12" s="12"/>
      <c r="F12" s="12"/>
      <c r="G12" s="12"/>
      <c r="H12" s="12"/>
      <c r="I12" s="12"/>
      <c r="J12" s="12"/>
      <c r="K12" s="12"/>
      <c r="L12" s="12"/>
    </row>
    <row r="13" spans="1:12" s="9" customFormat="1" ht="24.95" customHeight="1" thickBot="1" x14ac:dyDescent="0.4">
      <c r="B13" s="2" t="s">
        <v>116</v>
      </c>
      <c r="C13" s="12" t="s">
        <v>7</v>
      </c>
      <c r="D13" s="12" t="s">
        <v>5</v>
      </c>
      <c r="E13" s="12" t="s">
        <v>6</v>
      </c>
      <c r="F13" s="12" t="s">
        <v>16</v>
      </c>
      <c r="G13" s="12" t="s">
        <v>15</v>
      </c>
      <c r="I13" s="12" t="s">
        <v>75</v>
      </c>
      <c r="J13" s="12" t="s">
        <v>76</v>
      </c>
      <c r="K13" s="12" t="s">
        <v>77</v>
      </c>
      <c r="L13" s="12" t="s">
        <v>7</v>
      </c>
    </row>
    <row r="14" spans="1:12" s="30" customFormat="1" ht="39" thickTop="1" thickBot="1" x14ac:dyDescent="0.35">
      <c r="A14" s="30">
        <v>1</v>
      </c>
      <c r="B14" s="64" t="s">
        <v>45</v>
      </c>
      <c r="C14" s="65" t="s">
        <v>9</v>
      </c>
      <c r="D14" s="123">
        <v>3</v>
      </c>
      <c r="E14" s="188">
        <v>2</v>
      </c>
      <c r="F14" s="126" t="s">
        <v>19</v>
      </c>
      <c r="G14" s="66" t="s">
        <v>20</v>
      </c>
      <c r="I14" s="45">
        <v>3</v>
      </c>
      <c r="J14" s="45">
        <v>15</v>
      </c>
      <c r="K14" s="45">
        <f>+J14*I14</f>
        <v>45</v>
      </c>
      <c r="L14" s="45" t="s">
        <v>72</v>
      </c>
    </row>
    <row r="15" spans="1:12" s="9" customFormat="1" ht="24.95" customHeight="1" thickBot="1" x14ac:dyDescent="0.35">
      <c r="A15" s="9">
        <f>+A14+1</f>
        <v>2</v>
      </c>
      <c r="B15" s="91" t="s">
        <v>30</v>
      </c>
      <c r="C15" s="14" t="s">
        <v>9</v>
      </c>
      <c r="D15" s="25">
        <v>30</v>
      </c>
      <c r="E15" s="187">
        <v>24</v>
      </c>
      <c r="F15" s="89" t="s">
        <v>19</v>
      </c>
      <c r="G15" s="58" t="s">
        <v>20</v>
      </c>
      <c r="I15" s="12">
        <v>30</v>
      </c>
      <c r="J15" s="45">
        <v>15</v>
      </c>
      <c r="K15" s="45">
        <f>+J15*I15</f>
        <v>450</v>
      </c>
      <c r="L15" s="45" t="s">
        <v>72</v>
      </c>
    </row>
    <row r="16" spans="1:12" s="9" customFormat="1" ht="38.25" thickBot="1" x14ac:dyDescent="0.35">
      <c r="A16" s="9">
        <f>+A15+1</f>
        <v>3</v>
      </c>
      <c r="B16" s="93" t="s">
        <v>78</v>
      </c>
      <c r="C16" s="14" t="s">
        <v>12</v>
      </c>
      <c r="D16" s="124"/>
      <c r="E16" s="187">
        <v>0</v>
      </c>
      <c r="F16" s="89" t="s">
        <v>19</v>
      </c>
      <c r="G16" s="58" t="s">
        <v>21</v>
      </c>
      <c r="I16" s="12">
        <v>50</v>
      </c>
      <c r="J16" s="45">
        <v>15</v>
      </c>
      <c r="K16" s="45">
        <f>+J16*I16</f>
        <v>750</v>
      </c>
      <c r="L16" s="12" t="s">
        <v>12</v>
      </c>
    </row>
    <row r="17" spans="1:12" s="9" customFormat="1" ht="24.95" customHeight="1" thickBot="1" x14ac:dyDescent="0.35">
      <c r="A17" s="9">
        <f>+A16+1</f>
        <v>4</v>
      </c>
      <c r="B17" s="94" t="s">
        <v>13</v>
      </c>
      <c r="C17" s="62" t="s">
        <v>14</v>
      </c>
      <c r="D17" s="125"/>
      <c r="E17" s="187">
        <f>ROUNDUP((E16/1.5),0)</f>
        <v>0</v>
      </c>
      <c r="F17" s="127" t="s">
        <v>19</v>
      </c>
      <c r="G17" s="63"/>
      <c r="I17" s="12"/>
      <c r="J17" s="12"/>
      <c r="K17" s="45"/>
      <c r="L17" s="12"/>
    </row>
    <row r="18" spans="1:12" s="9" customFormat="1" ht="24.95" customHeight="1" thickTop="1" x14ac:dyDescent="0.3">
      <c r="C18" s="12"/>
      <c r="D18" s="12"/>
      <c r="E18" s="12"/>
      <c r="F18" s="12"/>
      <c r="G18" s="12"/>
      <c r="I18" s="12"/>
      <c r="J18" s="12"/>
      <c r="K18" s="45"/>
      <c r="L18" s="12"/>
    </row>
    <row r="19" spans="1:12" s="9" customFormat="1" ht="24.95" customHeight="1" thickBot="1" x14ac:dyDescent="0.4">
      <c r="B19" s="2" t="s">
        <v>256</v>
      </c>
      <c r="C19" s="12" t="s">
        <v>7</v>
      </c>
      <c r="D19" s="12" t="s">
        <v>5</v>
      </c>
      <c r="E19" s="12" t="s">
        <v>6</v>
      </c>
      <c r="F19" s="12" t="s">
        <v>16</v>
      </c>
      <c r="G19" s="12" t="s">
        <v>15</v>
      </c>
      <c r="I19" s="12"/>
      <c r="J19" s="12"/>
      <c r="K19" s="45"/>
      <c r="L19" s="12"/>
    </row>
    <row r="20" spans="1:12" s="9" customFormat="1" ht="46.5" customHeight="1" thickTop="1" thickBot="1" x14ac:dyDescent="0.35">
      <c r="A20" s="9">
        <f>+A17+1</f>
        <v>5</v>
      </c>
      <c r="B20" s="93" t="s">
        <v>255</v>
      </c>
      <c r="C20" s="55" t="s">
        <v>12</v>
      </c>
      <c r="D20" s="119">
        <v>20</v>
      </c>
      <c r="E20" s="217">
        <v>0</v>
      </c>
      <c r="F20" s="120" t="s">
        <v>19</v>
      </c>
      <c r="G20" s="56" t="s">
        <v>21</v>
      </c>
      <c r="I20" s="12">
        <v>36</v>
      </c>
      <c r="J20" s="12">
        <v>15</v>
      </c>
      <c r="K20" s="45">
        <f>+J20*I20</f>
        <v>540</v>
      </c>
      <c r="L20" s="12" t="s">
        <v>12</v>
      </c>
    </row>
    <row r="21" spans="1:12" s="9" customFormat="1" ht="44.25" customHeight="1" thickBot="1" x14ac:dyDescent="0.35">
      <c r="A21" s="9">
        <f>+A20+1</f>
        <v>6</v>
      </c>
      <c r="B21" s="93" t="s">
        <v>257</v>
      </c>
      <c r="C21" s="14" t="s">
        <v>12</v>
      </c>
      <c r="D21" s="25">
        <v>30</v>
      </c>
      <c r="E21" s="189">
        <v>30</v>
      </c>
      <c r="F21" s="89" t="s">
        <v>19</v>
      </c>
      <c r="G21" s="58" t="s">
        <v>21</v>
      </c>
      <c r="I21" s="12"/>
      <c r="J21" s="12"/>
      <c r="K21" s="45"/>
      <c r="L21" s="12"/>
    </row>
    <row r="22" spans="1:12" s="9" customFormat="1" ht="57" thickBot="1" x14ac:dyDescent="0.35">
      <c r="A22" s="9">
        <f>+A21+1</f>
        <v>7</v>
      </c>
      <c r="B22" s="93" t="s">
        <v>216</v>
      </c>
      <c r="C22" s="14" t="s">
        <v>12</v>
      </c>
      <c r="D22" s="26">
        <v>20</v>
      </c>
      <c r="E22" s="189">
        <v>30</v>
      </c>
      <c r="F22" s="89" t="s">
        <v>19</v>
      </c>
      <c r="G22" s="58" t="s">
        <v>21</v>
      </c>
      <c r="I22" s="12"/>
      <c r="J22" s="12"/>
      <c r="K22" s="45"/>
      <c r="L22" s="12"/>
    </row>
    <row r="23" spans="1:12" s="9" customFormat="1" ht="19.5" thickBot="1" x14ac:dyDescent="0.35">
      <c r="A23" s="9">
        <v>8</v>
      </c>
      <c r="B23" s="93" t="s">
        <v>251</v>
      </c>
      <c r="C23" s="25" t="s">
        <v>12</v>
      </c>
      <c r="D23" s="26">
        <v>20</v>
      </c>
      <c r="E23" s="189">
        <v>20</v>
      </c>
      <c r="F23" s="89" t="s">
        <v>19</v>
      </c>
      <c r="G23" s="58" t="s">
        <v>21</v>
      </c>
      <c r="I23" s="12"/>
      <c r="J23" s="12"/>
      <c r="K23" s="45"/>
      <c r="L23" s="12"/>
    </row>
    <row r="24" spans="1:12" s="9" customFormat="1" ht="24.95" customHeight="1" thickBot="1" x14ac:dyDescent="0.35">
      <c r="A24" s="9">
        <v>9</v>
      </c>
      <c r="B24" s="91" t="s">
        <v>22</v>
      </c>
      <c r="C24" s="25"/>
      <c r="D24" s="26"/>
      <c r="E24" s="20"/>
      <c r="F24" s="22"/>
      <c r="G24" s="82"/>
      <c r="I24" s="12"/>
      <c r="J24" s="12"/>
      <c r="K24" s="45"/>
      <c r="L24" s="12"/>
    </row>
    <row r="25" spans="1:12" s="9" customFormat="1" ht="24.95" customHeight="1" thickBot="1" x14ac:dyDescent="0.35">
      <c r="B25" s="80" t="s">
        <v>24</v>
      </c>
      <c r="C25" s="28" t="s">
        <v>9</v>
      </c>
      <c r="D25" s="216">
        <v>4</v>
      </c>
      <c r="E25" s="187">
        <f>D25*1</f>
        <v>4</v>
      </c>
      <c r="F25" s="20"/>
      <c r="G25" s="83"/>
      <c r="I25" s="12"/>
      <c r="J25" s="12"/>
      <c r="K25" s="45"/>
      <c r="L25" s="12"/>
    </row>
    <row r="26" spans="1:12" s="9" customFormat="1" ht="24.95" customHeight="1" thickBot="1" x14ac:dyDescent="0.35">
      <c r="B26" s="59" t="s">
        <v>80</v>
      </c>
      <c r="C26" s="14" t="s">
        <v>9</v>
      </c>
      <c r="D26" s="25">
        <v>16</v>
      </c>
      <c r="E26" s="187">
        <f t="shared" ref="E26:E32" si="0">D26*1</f>
        <v>16</v>
      </c>
      <c r="F26" s="20"/>
      <c r="G26" s="83"/>
      <c r="I26" s="12"/>
      <c r="J26" s="12"/>
      <c r="K26" s="45"/>
      <c r="L26" s="12"/>
    </row>
    <row r="27" spans="1:12" s="9" customFormat="1" ht="24.95" customHeight="1" thickBot="1" x14ac:dyDescent="0.35">
      <c r="B27" s="59" t="s">
        <v>81</v>
      </c>
      <c r="C27" s="14" t="s">
        <v>9</v>
      </c>
      <c r="D27" s="25">
        <v>4</v>
      </c>
      <c r="E27" s="187">
        <f t="shared" si="0"/>
        <v>4</v>
      </c>
      <c r="F27" s="20"/>
      <c r="G27" s="83"/>
      <c r="I27" s="12"/>
      <c r="J27" s="12"/>
      <c r="K27" s="45"/>
      <c r="L27" s="12"/>
    </row>
    <row r="28" spans="1:12" s="9" customFormat="1" ht="24.95" customHeight="1" thickBot="1" x14ac:dyDescent="0.35">
      <c r="B28" s="59" t="s">
        <v>79</v>
      </c>
      <c r="C28" s="14" t="s">
        <v>9</v>
      </c>
      <c r="D28" s="25">
        <v>4</v>
      </c>
      <c r="E28" s="187">
        <f t="shared" si="0"/>
        <v>4</v>
      </c>
      <c r="F28" s="20"/>
      <c r="G28" s="83"/>
      <c r="I28" s="12"/>
      <c r="J28" s="12"/>
      <c r="K28" s="45"/>
      <c r="L28" s="12"/>
    </row>
    <row r="29" spans="1:12" s="9" customFormat="1" ht="24.95" customHeight="1" thickBot="1" x14ac:dyDescent="0.35">
      <c r="B29" s="59" t="s">
        <v>23</v>
      </c>
      <c r="C29" s="14" t="s">
        <v>9</v>
      </c>
      <c r="D29" s="25">
        <v>1</v>
      </c>
      <c r="E29" s="187">
        <f t="shared" si="0"/>
        <v>1</v>
      </c>
      <c r="F29" s="24"/>
      <c r="G29" s="95"/>
      <c r="I29" s="12"/>
      <c r="J29" s="12"/>
      <c r="K29" s="45"/>
      <c r="L29" s="12"/>
    </row>
    <row r="30" spans="1:12" s="9" customFormat="1" ht="24.95" customHeight="1" thickBot="1" x14ac:dyDescent="0.35">
      <c r="B30" s="59" t="s">
        <v>232</v>
      </c>
      <c r="C30" s="14" t="s">
        <v>9</v>
      </c>
      <c r="D30" s="25">
        <v>2</v>
      </c>
      <c r="E30" s="187">
        <f t="shared" si="0"/>
        <v>2</v>
      </c>
      <c r="F30" s="24"/>
      <c r="G30" s="95"/>
      <c r="I30" s="12"/>
      <c r="J30" s="12"/>
      <c r="K30" s="45"/>
      <c r="L30" s="12"/>
    </row>
    <row r="31" spans="1:12" s="9" customFormat="1" ht="24.95" customHeight="1" thickBot="1" x14ac:dyDescent="0.35">
      <c r="B31" s="59" t="s">
        <v>252</v>
      </c>
      <c r="C31" s="14" t="s">
        <v>9</v>
      </c>
      <c r="D31" s="25">
        <v>4</v>
      </c>
      <c r="E31" s="187">
        <f t="shared" si="0"/>
        <v>4</v>
      </c>
      <c r="F31" s="24"/>
      <c r="G31" s="95"/>
      <c r="I31" s="12">
        <v>30</v>
      </c>
      <c r="J31" s="12">
        <v>15</v>
      </c>
      <c r="K31" s="45">
        <f>+J31*I31</f>
        <v>450</v>
      </c>
      <c r="L31" s="12" t="s">
        <v>14</v>
      </c>
    </row>
    <row r="32" spans="1:12" s="9" customFormat="1" ht="24.95" customHeight="1" thickBot="1" x14ac:dyDescent="0.35">
      <c r="B32" s="96" t="s">
        <v>25</v>
      </c>
      <c r="C32" s="14" t="s">
        <v>9</v>
      </c>
      <c r="D32" s="25">
        <f>SUM(D25:D30)</f>
        <v>31</v>
      </c>
      <c r="E32" s="187">
        <f t="shared" si="0"/>
        <v>31</v>
      </c>
      <c r="F32" s="89" t="s">
        <v>26</v>
      </c>
      <c r="G32" s="58" t="s">
        <v>21</v>
      </c>
      <c r="I32" s="12"/>
      <c r="J32" s="12"/>
      <c r="K32" s="45"/>
      <c r="L32" s="12"/>
    </row>
    <row r="33" spans="2:12" s="9" customFormat="1" ht="24.95" customHeight="1" x14ac:dyDescent="0.3">
      <c r="B33" s="91"/>
      <c r="C33" s="14"/>
      <c r="D33" s="14"/>
      <c r="E33" s="14"/>
      <c r="F33" s="14"/>
      <c r="G33" s="58"/>
      <c r="I33" s="12"/>
      <c r="J33" s="12"/>
      <c r="K33" s="45"/>
      <c r="L33" s="12"/>
    </row>
    <row r="34" spans="2:12" s="9" customFormat="1" ht="24.95" customHeight="1" x14ac:dyDescent="0.3">
      <c r="B34" s="91"/>
      <c r="C34" s="14"/>
      <c r="D34" s="14"/>
      <c r="E34" s="14"/>
      <c r="F34" s="14"/>
      <c r="G34" s="58"/>
      <c r="I34" s="12"/>
      <c r="J34" s="12"/>
      <c r="K34" s="45"/>
      <c r="L34" s="12"/>
    </row>
    <row r="35" spans="2:12" s="9" customFormat="1" ht="24.95" customHeight="1" x14ac:dyDescent="0.3">
      <c r="B35" s="91"/>
      <c r="C35" s="14"/>
      <c r="D35" s="14"/>
      <c r="E35" s="14"/>
      <c r="F35" s="14"/>
      <c r="G35" s="58"/>
      <c r="I35" s="12"/>
      <c r="J35" s="12"/>
      <c r="K35" s="45"/>
      <c r="L35" s="12"/>
    </row>
    <row r="36" spans="2:12" s="9" customFormat="1" ht="24.95" customHeight="1" thickBot="1" x14ac:dyDescent="0.35">
      <c r="B36" s="94"/>
      <c r="C36" s="62"/>
      <c r="D36" s="62"/>
      <c r="E36" s="62"/>
      <c r="F36" s="62"/>
      <c r="G36" s="63"/>
      <c r="I36" s="12"/>
      <c r="J36" s="12"/>
      <c r="K36" s="45"/>
      <c r="L36" s="12"/>
    </row>
    <row r="37" spans="2:12" s="6" customFormat="1" ht="24.95" customHeight="1" thickTop="1" x14ac:dyDescent="0.25">
      <c r="E37" s="8"/>
      <c r="F37" s="8"/>
      <c r="G37" s="8"/>
      <c r="H37" s="8"/>
      <c r="I37" s="8"/>
      <c r="J37" s="7"/>
      <c r="K37" s="7"/>
      <c r="L37" s="7"/>
    </row>
    <row r="38" spans="2:12" s="6" customFormat="1" ht="24.95" customHeight="1" x14ac:dyDescent="0.25">
      <c r="E38" s="8"/>
      <c r="F38" s="8"/>
      <c r="G38" s="8"/>
      <c r="H38" s="8"/>
      <c r="I38" s="8"/>
      <c r="J38" s="7"/>
      <c r="K38" s="7"/>
      <c r="L38" s="7"/>
    </row>
    <row r="39" spans="2:12" s="6" customFormat="1" ht="24.95" customHeight="1" x14ac:dyDescent="0.25">
      <c r="E39" s="8"/>
      <c r="F39" s="8"/>
      <c r="G39" s="8"/>
      <c r="H39" s="8"/>
      <c r="I39" s="8"/>
      <c r="J39" s="7"/>
      <c r="K39" s="7"/>
      <c r="L39" s="7"/>
    </row>
    <row r="40" spans="2:12" s="6" customFormat="1" ht="24.95" customHeight="1" x14ac:dyDescent="0.25">
      <c r="E40" s="8"/>
      <c r="F40" s="8"/>
      <c r="G40" s="8"/>
      <c r="H40" s="8"/>
      <c r="I40" s="8"/>
      <c r="J40" s="7"/>
      <c r="K40" s="7"/>
      <c r="L40" s="7"/>
    </row>
    <row r="41" spans="2:12" s="6" customFormat="1" ht="24.95" customHeight="1" x14ac:dyDescent="0.25">
      <c r="E41" s="8"/>
      <c r="F41" s="8"/>
      <c r="G41" s="8"/>
      <c r="H41" s="8"/>
      <c r="I41" s="8"/>
      <c r="J41" s="7"/>
      <c r="K41" s="7"/>
      <c r="L41" s="7"/>
    </row>
    <row r="42" spans="2:12" s="6" customFormat="1" ht="24.95" customHeight="1" x14ac:dyDescent="0.25">
      <c r="E42" s="8"/>
      <c r="F42" s="8"/>
      <c r="G42" s="8"/>
      <c r="H42" s="8"/>
      <c r="I42" s="8"/>
      <c r="J42" s="7"/>
      <c r="K42" s="7"/>
      <c r="L42" s="7"/>
    </row>
    <row r="43" spans="2:12" s="6" customFormat="1" ht="24.95" customHeight="1" x14ac:dyDescent="0.25">
      <c r="E43" s="8"/>
      <c r="F43" s="8"/>
      <c r="G43" s="8"/>
      <c r="H43" s="8"/>
      <c r="I43" s="8"/>
      <c r="J43" s="7"/>
      <c r="K43" s="7"/>
      <c r="L43" s="7"/>
    </row>
    <row r="44" spans="2:12" s="6" customFormat="1" ht="24.95" customHeight="1" x14ac:dyDescent="0.25">
      <c r="E44" s="8"/>
      <c r="F44" s="8"/>
      <c r="G44" s="8"/>
      <c r="H44" s="8"/>
      <c r="I44" s="8"/>
      <c r="J44" s="7"/>
      <c r="K44" s="7"/>
      <c r="L44" s="7"/>
    </row>
    <row r="45" spans="2:12" s="6" customFormat="1" ht="24.95" customHeight="1" x14ac:dyDescent="0.25">
      <c r="E45" s="8"/>
      <c r="F45" s="8"/>
      <c r="G45" s="8"/>
      <c r="H45" s="8"/>
      <c r="I45" s="8"/>
      <c r="J45" s="7"/>
      <c r="K45" s="7"/>
      <c r="L45" s="7"/>
    </row>
    <row r="46" spans="2:12" s="6" customFormat="1" ht="24.95" customHeight="1" x14ac:dyDescent="0.25">
      <c r="E46" s="8"/>
      <c r="F46" s="8"/>
      <c r="G46" s="8"/>
      <c r="H46" s="8"/>
      <c r="I46" s="8"/>
      <c r="J46" s="7"/>
      <c r="K46" s="7"/>
      <c r="L46" s="7"/>
    </row>
    <row r="47" spans="2:12" s="6" customFormat="1" ht="15.75" x14ac:dyDescent="0.25">
      <c r="E47" s="7"/>
      <c r="F47" s="7"/>
      <c r="G47" s="7"/>
      <c r="H47" s="7"/>
      <c r="I47" s="7"/>
      <c r="J47" s="7"/>
      <c r="K47" s="7"/>
      <c r="L47" s="7"/>
    </row>
    <row r="48" spans="2:12" s="6" customFormat="1" ht="15.75" x14ac:dyDescent="0.25">
      <c r="E48" s="7"/>
      <c r="F48" s="7"/>
      <c r="G48" s="7"/>
      <c r="H48" s="7"/>
      <c r="I48" s="7"/>
      <c r="J48" s="7"/>
      <c r="K48" s="7"/>
      <c r="L48" s="7"/>
    </row>
    <row r="49" spans="5:12" s="6" customFormat="1" ht="15.75" x14ac:dyDescent="0.25">
      <c r="E49" s="7"/>
      <c r="F49" s="7"/>
      <c r="G49" s="7"/>
      <c r="H49" s="7"/>
      <c r="I49" s="7"/>
      <c r="J49" s="7"/>
      <c r="K49" s="7"/>
      <c r="L49" s="7"/>
    </row>
    <row r="50" spans="5:12" s="6" customFormat="1" ht="15.75" x14ac:dyDescent="0.25">
      <c r="E50" s="7"/>
      <c r="F50" s="7"/>
      <c r="G50" s="7"/>
      <c r="H50" s="7"/>
      <c r="I50" s="7"/>
      <c r="J50" s="7"/>
      <c r="K50" s="7"/>
      <c r="L50" s="7"/>
    </row>
    <row r="51" spans="5:12" s="6" customFormat="1" ht="15.75" x14ac:dyDescent="0.25">
      <c r="E51" s="7"/>
      <c r="F51" s="7"/>
      <c r="G51" s="7"/>
      <c r="H51" s="7"/>
      <c r="I51" s="7"/>
      <c r="J51" s="7"/>
      <c r="K51" s="7"/>
      <c r="L51" s="7"/>
    </row>
    <row r="52" spans="5:12" s="6" customFormat="1" ht="15.75" x14ac:dyDescent="0.25">
      <c r="E52" s="7"/>
      <c r="F52" s="7"/>
      <c r="G52" s="7"/>
      <c r="H52" s="7"/>
      <c r="I52" s="7"/>
      <c r="J52" s="7"/>
      <c r="K52" s="7"/>
      <c r="L52" s="7"/>
    </row>
    <row r="53" spans="5:12" s="6" customFormat="1" ht="15.75" x14ac:dyDescent="0.25">
      <c r="E53" s="7"/>
      <c r="F53" s="7"/>
      <c r="G53" s="7"/>
      <c r="H53" s="7"/>
      <c r="I53" s="7"/>
      <c r="J53" s="7"/>
      <c r="K53" s="7"/>
      <c r="L53" s="7"/>
    </row>
    <row r="54" spans="5:12" s="6" customFormat="1" ht="15.75" x14ac:dyDescent="0.25">
      <c r="E54" s="7"/>
      <c r="F54" s="7"/>
      <c r="G54" s="7"/>
      <c r="H54" s="7"/>
      <c r="I54" s="7"/>
      <c r="J54" s="7"/>
      <c r="K54" s="7"/>
      <c r="L54" s="7"/>
    </row>
    <row r="55" spans="5:12" s="6" customFormat="1" ht="15.75" x14ac:dyDescent="0.25">
      <c r="E55" s="7"/>
      <c r="F55" s="7"/>
      <c r="G55" s="7"/>
      <c r="H55" s="7"/>
      <c r="I55" s="7"/>
      <c r="J55" s="7"/>
      <c r="K55" s="7"/>
      <c r="L55" s="7"/>
    </row>
    <row r="56" spans="5:12" s="6" customFormat="1" ht="15.75" x14ac:dyDescent="0.25">
      <c r="E56" s="7"/>
      <c r="F56" s="7"/>
      <c r="G56" s="7"/>
      <c r="H56" s="7"/>
      <c r="I56" s="7"/>
      <c r="J56" s="7"/>
      <c r="K56" s="7"/>
      <c r="L56" s="7"/>
    </row>
    <row r="57" spans="5:12" s="6" customFormat="1" ht="15.75" x14ac:dyDescent="0.25">
      <c r="E57" s="7"/>
      <c r="F57" s="7"/>
      <c r="G57" s="7"/>
      <c r="H57" s="7"/>
      <c r="I57" s="7"/>
      <c r="J57" s="7"/>
      <c r="K57" s="7"/>
      <c r="L57" s="7"/>
    </row>
    <row r="58" spans="5:12" s="6" customFormat="1" ht="15.75" x14ac:dyDescent="0.25">
      <c r="E58" s="7"/>
      <c r="F58" s="7"/>
      <c r="G58" s="7"/>
      <c r="H58" s="7"/>
      <c r="I58" s="7"/>
      <c r="J58" s="7"/>
      <c r="K58" s="7"/>
      <c r="L58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view="pageBreakPreview" zoomScale="55" zoomScaleNormal="80" zoomScaleSheetLayoutView="55" workbookViewId="0">
      <selection activeCell="C20" sqref="C20"/>
    </sheetView>
  </sheetViews>
  <sheetFormatPr baseColWidth="10" defaultRowHeight="15" x14ac:dyDescent="0.25"/>
  <cols>
    <col min="1" max="1" width="10.28515625" bestFit="1" customWidth="1"/>
    <col min="2" max="2" width="89.85546875" customWidth="1"/>
    <col min="3" max="3" width="17.140625" customWidth="1"/>
    <col min="4" max="4" width="14" bestFit="1" customWidth="1"/>
    <col min="5" max="5" width="17.5703125" style="5" bestFit="1" customWidth="1"/>
    <col min="6" max="6" width="18" style="5" customWidth="1"/>
    <col min="7" max="7" width="2.5703125" style="5" customWidth="1"/>
    <col min="8" max="8" width="14.42578125" style="5" bestFit="1" customWidth="1"/>
    <col min="9" max="9" width="14.5703125" bestFit="1" customWidth="1"/>
    <col min="10" max="10" width="13.140625" bestFit="1" customWidth="1"/>
    <col min="11" max="11" width="10.5703125" bestFit="1" customWidth="1"/>
  </cols>
  <sheetData>
    <row r="1" spans="1:11" s="1" customFormat="1" ht="33.75" x14ac:dyDescent="0.5">
      <c r="B1" s="17" t="s">
        <v>44</v>
      </c>
      <c r="E1" s="10"/>
      <c r="F1" s="10"/>
      <c r="G1" s="10"/>
      <c r="H1" s="10"/>
    </row>
    <row r="2" spans="1:11" s="3" customFormat="1" ht="23.25" x14ac:dyDescent="0.35">
      <c r="B2" s="3" t="s">
        <v>94</v>
      </c>
      <c r="E2" s="4"/>
      <c r="F2" s="4"/>
      <c r="G2" s="4"/>
      <c r="H2" s="4"/>
    </row>
    <row r="3" spans="1:11" s="3" customFormat="1" ht="23.25" x14ac:dyDescent="0.35">
      <c r="B3" s="3" t="s">
        <v>91</v>
      </c>
      <c r="E3" s="4"/>
      <c r="F3" s="4"/>
      <c r="G3" s="4"/>
      <c r="H3" s="4"/>
    </row>
    <row r="4" spans="1:11" s="3" customFormat="1" ht="23.25" x14ac:dyDescent="0.35">
      <c r="B4" s="3" t="s">
        <v>92</v>
      </c>
      <c r="E4" s="4"/>
      <c r="F4" s="4"/>
      <c r="G4" s="4"/>
      <c r="H4" s="4"/>
    </row>
    <row r="5" spans="1:11" s="3" customFormat="1" ht="23.25" x14ac:dyDescent="0.35">
      <c r="B5" s="3" t="s">
        <v>93</v>
      </c>
      <c r="E5" s="4"/>
      <c r="F5" s="4"/>
      <c r="G5" s="4"/>
      <c r="H5" s="4"/>
    </row>
    <row r="6" spans="1:11" ht="23.25" x14ac:dyDescent="0.35">
      <c r="C6" s="3"/>
    </row>
    <row r="7" spans="1:11" s="9" customFormat="1" ht="24.95" customHeight="1" x14ac:dyDescent="0.45">
      <c r="A7" s="16" t="s">
        <v>27</v>
      </c>
      <c r="B7" s="199">
        <f>+INDICE!B4</f>
        <v>44308</v>
      </c>
      <c r="C7" s="3"/>
      <c r="E7" s="11" t="s">
        <v>11</v>
      </c>
      <c r="F7" s="202" t="str">
        <f>+INDICE!F4</f>
        <v>RAW LAND</v>
      </c>
      <c r="G7" s="12"/>
      <c r="H7" s="12"/>
    </row>
    <row r="8" spans="1:11" s="9" customFormat="1" ht="24.95" customHeight="1" x14ac:dyDescent="0.45">
      <c r="A8" s="16" t="s">
        <v>1</v>
      </c>
      <c r="B8" s="200">
        <f>+INDICE!B5</f>
        <v>146193</v>
      </c>
      <c r="C8" s="3"/>
      <c r="E8" s="11" t="s">
        <v>37</v>
      </c>
      <c r="F8" s="202" t="str">
        <f>+INDICE!F5</f>
        <v>27 m</v>
      </c>
      <c r="G8" s="12"/>
      <c r="H8" s="12"/>
    </row>
    <row r="9" spans="1:11" s="9" customFormat="1" ht="24.95" customHeight="1" x14ac:dyDescent="0.45">
      <c r="A9" s="16" t="s">
        <v>2</v>
      </c>
      <c r="B9" s="201" t="str">
        <f>+INDICE!B6</f>
        <v>3412 HERMOSILLO</v>
      </c>
      <c r="C9" s="3"/>
      <c r="E9" s="11" t="s">
        <v>35</v>
      </c>
      <c r="F9" s="202" t="str">
        <f>+INDICE!F6</f>
        <v>AUT</v>
      </c>
      <c r="G9" s="12"/>
      <c r="H9" s="12"/>
    </row>
    <row r="10" spans="1:11" s="9" customFormat="1" ht="24.95" customHeight="1" x14ac:dyDescent="0.45">
      <c r="A10" s="16" t="s">
        <v>3</v>
      </c>
      <c r="B10" s="201">
        <f>+INDICE!B7</f>
        <v>2</v>
      </c>
      <c r="C10" s="3"/>
      <c r="E10" s="13" t="s">
        <v>0</v>
      </c>
      <c r="F10" s="202" t="str">
        <f>+INDICE!F7</f>
        <v>X</v>
      </c>
      <c r="G10" s="12"/>
      <c r="H10" s="12"/>
    </row>
    <row r="11" spans="1:11" s="9" customFormat="1" ht="24.95" customHeight="1" x14ac:dyDescent="0.45">
      <c r="A11" s="16" t="s">
        <v>4</v>
      </c>
      <c r="B11" s="201" t="str">
        <f>+INDICE!B8</f>
        <v>SONORA</v>
      </c>
      <c r="C11" s="3"/>
      <c r="E11" s="13" t="s">
        <v>39</v>
      </c>
      <c r="F11" s="202">
        <f>+INDICE!F8</f>
        <v>22.7</v>
      </c>
      <c r="G11" s="12"/>
      <c r="H11" s="12"/>
    </row>
    <row r="12" spans="1:11" s="9" customFormat="1" ht="24.95" customHeight="1" x14ac:dyDescent="0.35">
      <c r="B12" s="19"/>
      <c r="C12" s="19"/>
      <c r="E12" s="13" t="s">
        <v>42</v>
      </c>
      <c r="F12" s="202" t="str">
        <f>+INDICE!F9</f>
        <v>ERICSSON</v>
      </c>
      <c r="G12" s="12"/>
      <c r="H12" s="12"/>
    </row>
    <row r="13" spans="1:11" s="9" customFormat="1" ht="24.95" customHeight="1" x14ac:dyDescent="0.3">
      <c r="B13" s="15"/>
      <c r="C13" s="15"/>
      <c r="D13" s="15"/>
      <c r="E13" s="12"/>
      <c r="F13" s="12"/>
      <c r="G13" s="12"/>
      <c r="H13" s="12"/>
    </row>
    <row r="14" spans="1:11" s="9" customFormat="1" ht="21.75" thickBot="1" x14ac:dyDescent="0.4">
      <c r="B14" s="2" t="s">
        <v>84</v>
      </c>
      <c r="C14" s="12" t="s">
        <v>7</v>
      </c>
      <c r="D14" s="12" t="s">
        <v>5</v>
      </c>
      <c r="E14" s="12" t="s">
        <v>16</v>
      </c>
      <c r="F14" s="12" t="s">
        <v>15</v>
      </c>
      <c r="H14" s="12" t="s">
        <v>75</v>
      </c>
      <c r="I14" s="12" t="s">
        <v>76</v>
      </c>
      <c r="J14" s="12" t="s">
        <v>77</v>
      </c>
      <c r="K14" s="12" t="s">
        <v>7</v>
      </c>
    </row>
    <row r="15" spans="1:11" s="9" customFormat="1" ht="21.75" thickTop="1" x14ac:dyDescent="0.35">
      <c r="A15" s="9">
        <v>1</v>
      </c>
      <c r="B15" s="54" t="s">
        <v>82</v>
      </c>
      <c r="C15" s="55" t="s">
        <v>9</v>
      </c>
      <c r="D15" s="55">
        <v>0</v>
      </c>
      <c r="E15" s="55" t="s">
        <v>19</v>
      </c>
      <c r="F15" s="56" t="s">
        <v>43</v>
      </c>
      <c r="H15" s="31">
        <v>1</v>
      </c>
      <c r="I15" s="31">
        <v>15</v>
      </c>
      <c r="J15" s="31">
        <f>+I15*H15</f>
        <v>15</v>
      </c>
      <c r="K15" s="31" t="s">
        <v>72</v>
      </c>
    </row>
    <row r="16" spans="1:11" s="30" customFormat="1" ht="18.75" x14ac:dyDescent="0.3">
      <c r="A16" s="30">
        <f>+A15+1</f>
        <v>2</v>
      </c>
      <c r="B16" s="57" t="s">
        <v>64</v>
      </c>
      <c r="C16" s="32" t="s">
        <v>9</v>
      </c>
      <c r="D16" s="32">
        <v>0</v>
      </c>
      <c r="E16" s="14" t="s">
        <v>19</v>
      </c>
      <c r="F16" s="58" t="s">
        <v>43</v>
      </c>
      <c r="H16" s="14">
        <v>1</v>
      </c>
      <c r="I16" s="31">
        <v>15</v>
      </c>
      <c r="J16" s="31">
        <f>+I16*H16</f>
        <v>15</v>
      </c>
      <c r="K16" s="31" t="s">
        <v>72</v>
      </c>
    </row>
    <row r="17" spans="1:11" s="9" customFormat="1" ht="18.75" x14ac:dyDescent="0.3">
      <c r="A17" s="9">
        <f>+A16+1</f>
        <v>3</v>
      </c>
      <c r="B17" s="59" t="s">
        <v>58</v>
      </c>
      <c r="C17" s="14" t="s">
        <v>9</v>
      </c>
      <c r="D17" s="14">
        <v>0</v>
      </c>
      <c r="E17" s="14" t="s">
        <v>19</v>
      </c>
      <c r="F17" s="58" t="s">
        <v>43</v>
      </c>
      <c r="H17" s="14">
        <v>1</v>
      </c>
      <c r="I17" s="31">
        <v>15</v>
      </c>
      <c r="J17" s="31">
        <f t="shared" ref="J17:J22" si="0">+I17*H17</f>
        <v>15</v>
      </c>
      <c r="K17" s="31" t="s">
        <v>72</v>
      </c>
    </row>
    <row r="18" spans="1:11" s="9" customFormat="1" ht="18.75" x14ac:dyDescent="0.3">
      <c r="A18" s="9">
        <f>+A17+1</f>
        <v>4</v>
      </c>
      <c r="B18" s="60" t="s">
        <v>59</v>
      </c>
      <c r="C18" s="29" t="s">
        <v>47</v>
      </c>
      <c r="D18" s="29">
        <v>0</v>
      </c>
      <c r="E18" s="14" t="s">
        <v>19</v>
      </c>
      <c r="F18" s="58" t="s">
        <v>43</v>
      </c>
      <c r="H18" s="14">
        <v>1</v>
      </c>
      <c r="I18" s="31">
        <v>15</v>
      </c>
      <c r="J18" s="31">
        <f t="shared" si="0"/>
        <v>15</v>
      </c>
      <c r="K18" s="31" t="s">
        <v>72</v>
      </c>
    </row>
    <row r="19" spans="1:11" s="9" customFormat="1" ht="19.5" thickBot="1" x14ac:dyDescent="0.35">
      <c r="A19" s="9">
        <f>+A18+1</f>
        <v>5</v>
      </c>
      <c r="B19" s="61" t="s">
        <v>60</v>
      </c>
      <c r="C19" s="62" t="s">
        <v>9</v>
      </c>
      <c r="D19" s="62">
        <v>0</v>
      </c>
      <c r="E19" s="62" t="s">
        <v>19</v>
      </c>
      <c r="F19" s="63" t="s">
        <v>43</v>
      </c>
      <c r="H19" s="14">
        <v>1</v>
      </c>
      <c r="I19" s="31">
        <v>15</v>
      </c>
      <c r="J19" s="31">
        <f t="shared" si="0"/>
        <v>15</v>
      </c>
      <c r="K19" s="31" t="s">
        <v>72</v>
      </c>
    </row>
    <row r="20" spans="1:11" s="9" customFormat="1" ht="19.5" thickTop="1" x14ac:dyDescent="0.3">
      <c r="B20" s="19"/>
      <c r="C20" s="20"/>
      <c r="D20" s="20"/>
      <c r="E20" s="20"/>
      <c r="F20" s="20"/>
      <c r="G20" s="19"/>
      <c r="H20" s="22"/>
      <c r="I20" s="48"/>
      <c r="J20" s="48"/>
      <c r="K20" s="48"/>
    </row>
    <row r="21" spans="1:11" s="9" customFormat="1" ht="21.75" thickBot="1" x14ac:dyDescent="0.4">
      <c r="B21" s="49" t="s">
        <v>85</v>
      </c>
      <c r="C21" s="20"/>
      <c r="D21" s="20"/>
      <c r="E21" s="20"/>
      <c r="F21" s="20"/>
      <c r="G21" s="19"/>
      <c r="H21" s="24"/>
      <c r="I21" s="50"/>
      <c r="J21" s="50"/>
      <c r="K21" s="50"/>
    </row>
    <row r="22" spans="1:11" s="30" customFormat="1" ht="19.5" thickTop="1" x14ac:dyDescent="0.3">
      <c r="A22" s="30">
        <f>+A19+1</f>
        <v>6</v>
      </c>
      <c r="B22" s="64" t="s">
        <v>99</v>
      </c>
      <c r="C22" s="65" t="s">
        <v>9</v>
      </c>
      <c r="D22" s="65">
        <v>0</v>
      </c>
      <c r="E22" s="65" t="s">
        <v>19</v>
      </c>
      <c r="F22" s="66" t="s">
        <v>43</v>
      </c>
      <c r="H22" s="14">
        <v>1</v>
      </c>
      <c r="I22" s="31">
        <v>15</v>
      </c>
      <c r="J22" s="31">
        <f t="shared" si="0"/>
        <v>15</v>
      </c>
      <c r="K22" s="31" t="s">
        <v>72</v>
      </c>
    </row>
    <row r="23" spans="1:11" s="30" customFormat="1" ht="18.75" x14ac:dyDescent="0.3">
      <c r="A23" s="30">
        <f>+A22+1</f>
        <v>7</v>
      </c>
      <c r="B23" s="60" t="s">
        <v>59</v>
      </c>
      <c r="C23" s="32" t="s">
        <v>47</v>
      </c>
      <c r="D23" s="32">
        <v>0</v>
      </c>
      <c r="E23" s="31" t="s">
        <v>19</v>
      </c>
      <c r="F23" s="67" t="s">
        <v>43</v>
      </c>
      <c r="H23" s="47"/>
      <c r="I23" s="31"/>
      <c r="J23" s="31"/>
      <c r="K23" s="31"/>
    </row>
    <row r="24" spans="1:11" s="30" customFormat="1" ht="19.5" thickBot="1" x14ac:dyDescent="0.35">
      <c r="A24" s="30">
        <f>+A23+1</f>
        <v>8</v>
      </c>
      <c r="B24" s="68" t="s">
        <v>83</v>
      </c>
      <c r="C24" s="69" t="s">
        <v>9</v>
      </c>
      <c r="D24" s="69">
        <v>0</v>
      </c>
      <c r="E24" s="69" t="s">
        <v>19</v>
      </c>
      <c r="F24" s="70" t="s">
        <v>43</v>
      </c>
      <c r="H24" s="14"/>
      <c r="I24" s="31"/>
      <c r="J24" s="31"/>
      <c r="K24" s="31"/>
    </row>
    <row r="25" spans="1:11" s="43" customFormat="1" ht="19.5" thickTop="1" x14ac:dyDescent="0.3">
      <c r="C25" s="51"/>
      <c r="D25" s="51"/>
      <c r="E25" s="51"/>
      <c r="F25" s="51"/>
      <c r="H25" s="22"/>
      <c r="I25" s="48"/>
      <c r="J25" s="48"/>
      <c r="K25" s="48"/>
    </row>
    <row r="26" spans="1:11" s="19" customFormat="1" ht="21.75" thickBot="1" x14ac:dyDescent="0.4">
      <c r="B26" s="49" t="s">
        <v>86</v>
      </c>
      <c r="C26" s="20"/>
      <c r="D26" s="20"/>
      <c r="E26" s="20"/>
      <c r="F26" s="20"/>
      <c r="H26" s="24"/>
      <c r="I26" s="50"/>
      <c r="J26" s="50"/>
      <c r="K26" s="50"/>
    </row>
    <row r="27" spans="1:11" s="9" customFormat="1" ht="21.75" thickTop="1" x14ac:dyDescent="0.35">
      <c r="A27" s="9">
        <f>+A24+1</f>
        <v>9</v>
      </c>
      <c r="B27" s="54" t="s">
        <v>88</v>
      </c>
      <c r="C27" s="55" t="s">
        <v>9</v>
      </c>
      <c r="D27" s="55">
        <v>0</v>
      </c>
      <c r="E27" s="55" t="s">
        <v>19</v>
      </c>
      <c r="F27" s="56" t="s">
        <v>43</v>
      </c>
      <c r="H27" s="14">
        <v>1</v>
      </c>
      <c r="I27" s="31">
        <v>15</v>
      </c>
      <c r="J27" s="31">
        <f t="shared" ref="J27:J41" si="1">+I27*H27</f>
        <v>15</v>
      </c>
      <c r="K27" s="31" t="s">
        <v>72</v>
      </c>
    </row>
    <row r="28" spans="1:11" s="30" customFormat="1" ht="18.75" x14ac:dyDescent="0.3">
      <c r="A28" s="30">
        <f>+A27+1</f>
        <v>10</v>
      </c>
      <c r="B28" s="71" t="s">
        <v>48</v>
      </c>
      <c r="C28" s="34" t="s">
        <v>9</v>
      </c>
      <c r="D28" s="34">
        <v>0</v>
      </c>
      <c r="E28" s="31" t="s">
        <v>19</v>
      </c>
      <c r="F28" s="72" t="s">
        <v>43</v>
      </c>
      <c r="H28" s="14">
        <v>1</v>
      </c>
      <c r="I28" s="31">
        <v>15</v>
      </c>
      <c r="J28" s="31">
        <f t="shared" si="1"/>
        <v>15</v>
      </c>
      <c r="K28" s="31" t="s">
        <v>72</v>
      </c>
    </row>
    <row r="29" spans="1:11" s="30" customFormat="1" ht="18.75" x14ac:dyDescent="0.3">
      <c r="A29" s="30">
        <f>+A28+1</f>
        <v>11</v>
      </c>
      <c r="B29" s="71" t="s">
        <v>61</v>
      </c>
      <c r="C29" s="34" t="s">
        <v>9</v>
      </c>
      <c r="D29" s="34">
        <v>1</v>
      </c>
      <c r="E29" s="31" t="s">
        <v>19</v>
      </c>
      <c r="F29" s="72" t="s">
        <v>43</v>
      </c>
      <c r="H29" s="14">
        <v>1</v>
      </c>
      <c r="I29" s="31">
        <v>15</v>
      </c>
      <c r="J29" s="31">
        <f t="shared" si="1"/>
        <v>15</v>
      </c>
      <c r="K29" s="31" t="s">
        <v>72</v>
      </c>
    </row>
    <row r="30" spans="1:11" s="30" customFormat="1" ht="18.75" x14ac:dyDescent="0.3">
      <c r="A30" s="30">
        <f t="shared" ref="A30:A42" si="2">+A29+1</f>
        <v>12</v>
      </c>
      <c r="B30" s="71" t="s">
        <v>62</v>
      </c>
      <c r="C30" s="34" t="s">
        <v>9</v>
      </c>
      <c r="D30" s="34">
        <v>4</v>
      </c>
      <c r="E30" s="31" t="s">
        <v>19</v>
      </c>
      <c r="F30" s="72" t="s">
        <v>43</v>
      </c>
      <c r="H30" s="14">
        <v>4</v>
      </c>
      <c r="I30" s="31">
        <v>15</v>
      </c>
      <c r="J30" s="31">
        <f t="shared" si="1"/>
        <v>60</v>
      </c>
      <c r="K30" s="31" t="s">
        <v>72</v>
      </c>
    </row>
    <row r="31" spans="1:11" s="30" customFormat="1" ht="18.75" x14ac:dyDescent="0.3">
      <c r="A31" s="30">
        <f t="shared" si="2"/>
        <v>13</v>
      </c>
      <c r="B31" s="71" t="s">
        <v>63</v>
      </c>
      <c r="C31" s="34" t="s">
        <v>9</v>
      </c>
      <c r="D31" s="34">
        <v>1</v>
      </c>
      <c r="E31" s="31" t="s">
        <v>19</v>
      </c>
      <c r="F31" s="72" t="s">
        <v>43</v>
      </c>
      <c r="H31" s="14">
        <v>1</v>
      </c>
      <c r="I31" s="31">
        <v>15</v>
      </c>
      <c r="J31" s="31">
        <f t="shared" si="1"/>
        <v>15</v>
      </c>
      <c r="K31" s="31" t="s">
        <v>72</v>
      </c>
    </row>
    <row r="32" spans="1:11" s="9" customFormat="1" ht="18.75" x14ac:dyDescent="0.3">
      <c r="A32" s="30">
        <f t="shared" si="2"/>
        <v>14</v>
      </c>
      <c r="B32" s="59" t="s">
        <v>33</v>
      </c>
      <c r="C32" s="14" t="s">
        <v>9</v>
      </c>
      <c r="D32" s="14">
        <v>1</v>
      </c>
      <c r="E32" s="14" t="s">
        <v>19</v>
      </c>
      <c r="F32" s="58" t="s">
        <v>31</v>
      </c>
      <c r="H32" s="14">
        <v>2</v>
      </c>
      <c r="I32" s="31">
        <v>15</v>
      </c>
      <c r="J32" s="31">
        <f t="shared" si="1"/>
        <v>30</v>
      </c>
      <c r="K32" s="31" t="s">
        <v>72</v>
      </c>
    </row>
    <row r="33" spans="1:11" s="9" customFormat="1" ht="18.75" x14ac:dyDescent="0.3">
      <c r="A33" s="30">
        <f t="shared" si="2"/>
        <v>15</v>
      </c>
      <c r="B33" s="59" t="s">
        <v>87</v>
      </c>
      <c r="C33" s="14" t="s">
        <v>9</v>
      </c>
      <c r="D33" s="14">
        <v>2</v>
      </c>
      <c r="E33" s="14" t="s">
        <v>19</v>
      </c>
      <c r="F33" s="58" t="s">
        <v>31</v>
      </c>
      <c r="H33" s="14">
        <v>2</v>
      </c>
      <c r="I33" s="31">
        <v>15</v>
      </c>
      <c r="J33" s="31">
        <f t="shared" si="1"/>
        <v>30</v>
      </c>
      <c r="K33" s="31" t="s">
        <v>72</v>
      </c>
    </row>
    <row r="34" spans="1:11" s="9" customFormat="1" ht="18.75" x14ac:dyDescent="0.3">
      <c r="A34" s="30">
        <f t="shared" si="2"/>
        <v>16</v>
      </c>
      <c r="B34" s="59" t="s">
        <v>32</v>
      </c>
      <c r="C34" s="14" t="s">
        <v>9</v>
      </c>
      <c r="D34" s="14">
        <v>0</v>
      </c>
      <c r="E34" s="14" t="s">
        <v>19</v>
      </c>
      <c r="F34" s="58" t="s">
        <v>31</v>
      </c>
      <c r="H34" s="14">
        <v>1</v>
      </c>
      <c r="I34" s="31">
        <v>15</v>
      </c>
      <c r="J34" s="31">
        <f t="shared" si="1"/>
        <v>15</v>
      </c>
      <c r="K34" s="31" t="s">
        <v>72</v>
      </c>
    </row>
    <row r="35" spans="1:11" s="9" customFormat="1" ht="18.75" x14ac:dyDescent="0.3">
      <c r="A35" s="30">
        <f t="shared" si="2"/>
        <v>17</v>
      </c>
      <c r="B35" s="59" t="s">
        <v>46</v>
      </c>
      <c r="C35" s="14" t="s">
        <v>9</v>
      </c>
      <c r="D35" s="14">
        <v>0</v>
      </c>
      <c r="E35" s="14" t="s">
        <v>19</v>
      </c>
      <c r="F35" s="58" t="s">
        <v>31</v>
      </c>
      <c r="H35" s="14"/>
      <c r="I35" s="31">
        <v>3</v>
      </c>
      <c r="J35" s="31">
        <v>3</v>
      </c>
      <c r="K35" s="31" t="s">
        <v>72</v>
      </c>
    </row>
    <row r="36" spans="1:11" s="9" customFormat="1" ht="18.75" x14ac:dyDescent="0.3">
      <c r="A36" s="30">
        <f t="shared" si="2"/>
        <v>18</v>
      </c>
      <c r="B36" s="59" t="s">
        <v>254</v>
      </c>
      <c r="C36" s="14" t="s">
        <v>9</v>
      </c>
      <c r="D36" s="14">
        <v>0</v>
      </c>
      <c r="E36" s="14" t="s">
        <v>19</v>
      </c>
      <c r="F36" s="58" t="s">
        <v>31</v>
      </c>
      <c r="H36" s="14">
        <v>3</v>
      </c>
      <c r="I36" s="31">
        <v>15</v>
      </c>
      <c r="J36" s="31">
        <f t="shared" si="1"/>
        <v>45</v>
      </c>
      <c r="K36" s="31" t="s">
        <v>72</v>
      </c>
    </row>
    <row r="37" spans="1:11" s="9" customFormat="1" ht="18.75" x14ac:dyDescent="0.3">
      <c r="A37" s="30">
        <f t="shared" si="2"/>
        <v>19</v>
      </c>
      <c r="B37" s="59" t="s">
        <v>89</v>
      </c>
      <c r="C37" s="14" t="s">
        <v>9</v>
      </c>
      <c r="D37" s="14">
        <v>0</v>
      </c>
      <c r="E37" s="14" t="s">
        <v>19</v>
      </c>
      <c r="F37" s="58" t="s">
        <v>31</v>
      </c>
      <c r="H37" s="14">
        <v>1</v>
      </c>
      <c r="I37" s="31">
        <v>15</v>
      </c>
      <c r="J37" s="31">
        <f t="shared" si="1"/>
        <v>15</v>
      </c>
      <c r="K37" s="31" t="s">
        <v>72</v>
      </c>
    </row>
    <row r="38" spans="1:11" s="9" customFormat="1" ht="18.75" x14ac:dyDescent="0.3">
      <c r="A38" s="30">
        <f t="shared" si="2"/>
        <v>20</v>
      </c>
      <c r="B38" s="59" t="s">
        <v>90</v>
      </c>
      <c r="C38" s="14" t="s">
        <v>9</v>
      </c>
      <c r="D38" s="14">
        <v>0</v>
      </c>
      <c r="E38" s="14" t="s">
        <v>19</v>
      </c>
      <c r="F38" s="58" t="s">
        <v>31</v>
      </c>
      <c r="H38" s="14">
        <v>1</v>
      </c>
      <c r="I38" s="31">
        <v>15</v>
      </c>
      <c r="J38" s="31">
        <f t="shared" si="1"/>
        <v>15</v>
      </c>
      <c r="K38" s="31" t="s">
        <v>72</v>
      </c>
    </row>
    <row r="39" spans="1:11" s="9" customFormat="1" ht="18.75" x14ac:dyDescent="0.3">
      <c r="A39" s="30">
        <f t="shared" si="2"/>
        <v>21</v>
      </c>
      <c r="B39" s="59" t="s">
        <v>34</v>
      </c>
      <c r="C39" s="14" t="s">
        <v>9</v>
      </c>
      <c r="D39" s="14">
        <v>1</v>
      </c>
      <c r="E39" s="14" t="s">
        <v>19</v>
      </c>
      <c r="F39" s="58" t="s">
        <v>43</v>
      </c>
      <c r="H39" s="14">
        <v>1</v>
      </c>
      <c r="I39" s="31">
        <v>15</v>
      </c>
      <c r="J39" s="31">
        <f t="shared" si="1"/>
        <v>15</v>
      </c>
      <c r="K39" s="31" t="s">
        <v>72</v>
      </c>
    </row>
    <row r="40" spans="1:11" s="9" customFormat="1" ht="18.75" x14ac:dyDescent="0.3">
      <c r="A40" s="30">
        <f t="shared" si="2"/>
        <v>22</v>
      </c>
      <c r="B40" s="59" t="s">
        <v>40</v>
      </c>
      <c r="C40" s="14" t="s">
        <v>9</v>
      </c>
      <c r="D40" s="14">
        <v>0</v>
      </c>
      <c r="E40" s="14" t="s">
        <v>19</v>
      </c>
      <c r="F40" s="58" t="s">
        <v>31</v>
      </c>
      <c r="H40" s="14">
        <v>1</v>
      </c>
      <c r="I40" s="31">
        <v>15</v>
      </c>
      <c r="J40" s="31">
        <f t="shared" si="1"/>
        <v>15</v>
      </c>
      <c r="K40" s="31" t="s">
        <v>72</v>
      </c>
    </row>
    <row r="41" spans="1:11" s="9" customFormat="1" ht="18.75" x14ac:dyDescent="0.3">
      <c r="A41" s="30">
        <f t="shared" si="2"/>
        <v>23</v>
      </c>
      <c r="B41" s="60" t="s">
        <v>41</v>
      </c>
      <c r="C41" s="29" t="s">
        <v>9</v>
      </c>
      <c r="D41" s="29">
        <v>0</v>
      </c>
      <c r="E41" s="29" t="s">
        <v>19</v>
      </c>
      <c r="F41" s="84" t="s">
        <v>31</v>
      </c>
      <c r="H41" s="14">
        <v>1</v>
      </c>
      <c r="I41" s="31">
        <v>15</v>
      </c>
      <c r="J41" s="31">
        <f t="shared" si="1"/>
        <v>15</v>
      </c>
      <c r="K41" s="31" t="s">
        <v>72</v>
      </c>
    </row>
    <row r="42" spans="1:11" s="9" customFormat="1" ht="19.5" thickBot="1" x14ac:dyDescent="0.35">
      <c r="A42" s="30">
        <f t="shared" si="2"/>
        <v>24</v>
      </c>
      <c r="B42" s="61" t="s">
        <v>143</v>
      </c>
      <c r="C42" s="62" t="s">
        <v>9</v>
      </c>
      <c r="D42" s="62">
        <v>0</v>
      </c>
      <c r="E42" s="62" t="s">
        <v>19</v>
      </c>
      <c r="F42" s="63" t="s">
        <v>43</v>
      </c>
      <c r="H42" s="20"/>
      <c r="I42" s="51"/>
      <c r="J42" s="51"/>
      <c r="K42" s="51"/>
    </row>
    <row r="43" spans="1:11" s="6" customFormat="1" ht="24.95" customHeight="1" thickTop="1" x14ac:dyDescent="0.25">
      <c r="E43" s="8"/>
      <c r="F43" s="8"/>
      <c r="G43" s="8"/>
      <c r="H43" s="8"/>
    </row>
    <row r="44" spans="1:11" s="6" customFormat="1" ht="24.95" customHeight="1" x14ac:dyDescent="0.25">
      <c r="E44" s="8"/>
      <c r="F44" s="8"/>
      <c r="G44" s="8"/>
      <c r="H44" s="8"/>
    </row>
    <row r="45" spans="1:11" s="6" customFormat="1" ht="24.95" customHeight="1" x14ac:dyDescent="0.25">
      <c r="E45" s="8"/>
      <c r="F45" s="8"/>
      <c r="G45" s="8"/>
      <c r="H45" s="8"/>
    </row>
    <row r="46" spans="1:11" s="6" customFormat="1" ht="24.95" customHeight="1" x14ac:dyDescent="0.25">
      <c r="E46" s="8"/>
      <c r="F46" s="8"/>
      <c r="G46" s="8"/>
      <c r="H46" s="8"/>
    </row>
    <row r="47" spans="1:11" s="6" customFormat="1" ht="24.95" customHeight="1" x14ac:dyDescent="0.25">
      <c r="E47" s="8"/>
      <c r="F47" s="8"/>
      <c r="G47" s="8"/>
      <c r="H47" s="8"/>
    </row>
    <row r="48" spans="1:11" s="6" customFormat="1" ht="24.95" customHeight="1" x14ac:dyDescent="0.25">
      <c r="E48" s="8"/>
      <c r="F48" s="8"/>
      <c r="G48" s="8"/>
      <c r="H48" s="8"/>
    </row>
    <row r="49" spans="5:8" s="6" customFormat="1" ht="24.95" customHeight="1" x14ac:dyDescent="0.25">
      <c r="E49" s="8"/>
      <c r="F49" s="8"/>
      <c r="G49" s="8"/>
      <c r="H49" s="8"/>
    </row>
    <row r="50" spans="5:8" s="6" customFormat="1" ht="24.95" customHeight="1" x14ac:dyDescent="0.25">
      <c r="E50" s="8"/>
      <c r="F50" s="8"/>
      <c r="G50" s="8"/>
      <c r="H50" s="8"/>
    </row>
    <row r="51" spans="5:8" s="6" customFormat="1" ht="24.95" customHeight="1" x14ac:dyDescent="0.25">
      <c r="E51" s="8"/>
      <c r="F51" s="8"/>
      <c r="G51" s="8"/>
      <c r="H51" s="8"/>
    </row>
    <row r="52" spans="5:8" s="6" customFormat="1" ht="15.75" x14ac:dyDescent="0.25">
      <c r="E52" s="7"/>
      <c r="F52" s="7"/>
      <c r="G52" s="7"/>
      <c r="H52" s="7"/>
    </row>
    <row r="53" spans="5:8" s="6" customFormat="1" ht="15.75" x14ac:dyDescent="0.25">
      <c r="E53" s="7"/>
      <c r="F53" s="7"/>
      <c r="G53" s="7"/>
      <c r="H53" s="7"/>
    </row>
    <row r="54" spans="5:8" s="6" customFormat="1" ht="15.75" x14ac:dyDescent="0.25">
      <c r="E54" s="7"/>
      <c r="F54" s="7"/>
      <c r="G54" s="7"/>
      <c r="H54" s="7"/>
    </row>
    <row r="55" spans="5:8" s="6" customFormat="1" ht="15.75" x14ac:dyDescent="0.25">
      <c r="E55" s="7"/>
      <c r="F55" s="7"/>
      <c r="G55" s="7"/>
      <c r="H55" s="7"/>
    </row>
    <row r="56" spans="5:8" s="6" customFormat="1" ht="15.75" x14ac:dyDescent="0.25">
      <c r="E56" s="7"/>
      <c r="F56" s="7"/>
      <c r="G56" s="7"/>
      <c r="H56" s="7"/>
    </row>
    <row r="57" spans="5:8" s="6" customFormat="1" ht="15.75" x14ac:dyDescent="0.25">
      <c r="E57" s="7"/>
      <c r="F57" s="7"/>
      <c r="G57" s="7"/>
      <c r="H57" s="7"/>
    </row>
    <row r="58" spans="5:8" s="6" customFormat="1" ht="15.75" x14ac:dyDescent="0.25">
      <c r="E58" s="7"/>
      <c r="F58" s="7"/>
      <c r="G58" s="7"/>
      <c r="H58" s="7"/>
    </row>
    <row r="59" spans="5:8" s="6" customFormat="1" ht="15.75" x14ac:dyDescent="0.25">
      <c r="E59" s="7"/>
      <c r="F59" s="7"/>
      <c r="G59" s="7"/>
      <c r="H59" s="7"/>
    </row>
    <row r="60" spans="5:8" s="6" customFormat="1" ht="15.75" x14ac:dyDescent="0.25">
      <c r="E60" s="7"/>
      <c r="F60" s="7"/>
      <c r="G60" s="7"/>
      <c r="H60" s="7"/>
    </row>
    <row r="61" spans="5:8" s="6" customFormat="1" ht="15.75" x14ac:dyDescent="0.25">
      <c r="E61" s="7"/>
      <c r="F61" s="7"/>
      <c r="G61" s="7"/>
      <c r="H61" s="7"/>
    </row>
    <row r="62" spans="5:8" s="6" customFormat="1" ht="15.75" x14ac:dyDescent="0.25">
      <c r="E62" s="7"/>
      <c r="F62" s="7"/>
      <c r="G62" s="7"/>
      <c r="H62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8"/>
  <sheetViews>
    <sheetView tabSelected="1" view="pageBreakPreview" topLeftCell="A13" zoomScale="55" zoomScaleNormal="80" zoomScaleSheetLayoutView="55" workbookViewId="0">
      <selection activeCell="D20" sqref="D20"/>
    </sheetView>
  </sheetViews>
  <sheetFormatPr baseColWidth="10" defaultRowHeight="15" x14ac:dyDescent="0.25"/>
  <cols>
    <col min="1" max="1" width="10.28515625" bestFit="1" customWidth="1"/>
    <col min="2" max="2" width="131" customWidth="1"/>
    <col min="3" max="3" width="17.140625" customWidth="1"/>
    <col min="4" max="4" width="14" bestFit="1" customWidth="1"/>
    <col min="5" max="5" width="17.5703125" style="5" bestFit="1" customWidth="1"/>
    <col min="6" max="6" width="17.85546875" style="5" customWidth="1"/>
    <col min="7" max="7" width="2.5703125" style="5" customWidth="1"/>
    <col min="8" max="8" width="14.42578125" style="5" bestFit="1" customWidth="1"/>
    <col min="9" max="9" width="14.5703125" bestFit="1" customWidth="1"/>
    <col min="10" max="10" width="13.140625" bestFit="1" customWidth="1"/>
    <col min="11" max="11" width="10.5703125" bestFit="1" customWidth="1"/>
  </cols>
  <sheetData>
    <row r="1" spans="1:8" s="1" customFormat="1" ht="33.75" x14ac:dyDescent="0.5">
      <c r="B1" s="17" t="s">
        <v>66</v>
      </c>
      <c r="E1" s="10"/>
      <c r="F1" s="10"/>
      <c r="G1" s="10"/>
      <c r="H1" s="10"/>
    </row>
    <row r="2" spans="1:8" s="3" customFormat="1" ht="23.25" x14ac:dyDescent="0.35">
      <c r="B2" s="3" t="s">
        <v>94</v>
      </c>
      <c r="E2" s="4"/>
      <c r="F2" s="4"/>
      <c r="G2" s="4"/>
      <c r="H2" s="4"/>
    </row>
    <row r="3" spans="1:8" s="3" customFormat="1" ht="23.25" x14ac:dyDescent="0.35">
      <c r="B3" s="3" t="s">
        <v>97</v>
      </c>
      <c r="E3" s="4"/>
      <c r="F3" s="4"/>
      <c r="G3" s="4"/>
      <c r="H3" s="4"/>
    </row>
    <row r="4" spans="1:8" s="3" customFormat="1" ht="23.25" x14ac:dyDescent="0.35">
      <c r="B4" s="3" t="s">
        <v>95</v>
      </c>
      <c r="E4" s="4"/>
      <c r="F4" s="4"/>
      <c r="G4" s="4"/>
      <c r="H4" s="4"/>
    </row>
    <row r="5" spans="1:8" s="3" customFormat="1" ht="23.25" x14ac:dyDescent="0.35">
      <c r="B5" s="3" t="s">
        <v>96</v>
      </c>
      <c r="E5" s="4"/>
      <c r="F5" s="4"/>
      <c r="G5" s="4"/>
      <c r="H5" s="4"/>
    </row>
    <row r="6" spans="1:8" s="3" customFormat="1" ht="23.25" x14ac:dyDescent="0.35">
      <c r="E6" s="4"/>
      <c r="F6" s="4"/>
      <c r="G6" s="4"/>
      <c r="H6" s="4"/>
    </row>
    <row r="7" spans="1:8" s="9" customFormat="1" ht="24.95" customHeight="1" x14ac:dyDescent="0.45">
      <c r="A7" s="16" t="s">
        <v>27</v>
      </c>
      <c r="B7" s="199">
        <f>+INDICE!B4</f>
        <v>44308</v>
      </c>
      <c r="C7" s="18"/>
      <c r="E7" s="11" t="s">
        <v>11</v>
      </c>
      <c r="F7" s="202" t="str">
        <f>+INDICE!F4</f>
        <v>RAW LAND</v>
      </c>
      <c r="G7" s="12"/>
      <c r="H7" s="12"/>
    </row>
    <row r="8" spans="1:8" s="9" customFormat="1" ht="24.95" customHeight="1" x14ac:dyDescent="0.45">
      <c r="A8" s="16" t="s">
        <v>1</v>
      </c>
      <c r="B8" s="200">
        <f>+INDICE!B5</f>
        <v>146193</v>
      </c>
      <c r="C8" s="18"/>
      <c r="E8" s="11" t="s">
        <v>37</v>
      </c>
      <c r="F8" s="202" t="str">
        <f>+INDICE!F5</f>
        <v>27 m</v>
      </c>
      <c r="G8" s="12"/>
      <c r="H8" s="12"/>
    </row>
    <row r="9" spans="1:8" s="9" customFormat="1" ht="24.95" customHeight="1" x14ac:dyDescent="0.45">
      <c r="A9" s="16" t="s">
        <v>2</v>
      </c>
      <c r="B9" s="201" t="str">
        <f>+INDICE!B6</f>
        <v>3412 HERMOSILLO</v>
      </c>
      <c r="C9" s="18"/>
      <c r="E9" s="11" t="s">
        <v>35</v>
      </c>
      <c r="F9" s="202" t="str">
        <f>+INDICE!F6</f>
        <v>AUT</v>
      </c>
      <c r="G9" s="12"/>
      <c r="H9" s="12"/>
    </row>
    <row r="10" spans="1:8" s="9" customFormat="1" ht="24.95" customHeight="1" x14ac:dyDescent="0.45">
      <c r="A10" s="16" t="s">
        <v>3</v>
      </c>
      <c r="B10" s="201">
        <f>+INDICE!B7</f>
        <v>2</v>
      </c>
      <c r="C10" s="18"/>
      <c r="E10" s="13" t="s">
        <v>0</v>
      </c>
      <c r="F10" s="202" t="str">
        <f>+INDICE!F7</f>
        <v>X</v>
      </c>
      <c r="G10" s="12"/>
      <c r="H10" s="12"/>
    </row>
    <row r="11" spans="1:8" s="9" customFormat="1" ht="24.95" customHeight="1" x14ac:dyDescent="0.45">
      <c r="A11" s="16" t="s">
        <v>4</v>
      </c>
      <c r="B11" s="201" t="str">
        <f>+INDICE!B8</f>
        <v>SONORA</v>
      </c>
      <c r="C11" s="18"/>
      <c r="E11" s="13" t="s">
        <v>39</v>
      </c>
      <c r="F11" s="202">
        <f>+INDICE!F8</f>
        <v>22.7</v>
      </c>
      <c r="G11" s="12"/>
      <c r="H11" s="12"/>
    </row>
    <row r="12" spans="1:8" s="9" customFormat="1" ht="24.95" customHeight="1" x14ac:dyDescent="0.35">
      <c r="B12" s="19"/>
      <c r="C12" s="19"/>
      <c r="E12" s="13" t="s">
        <v>42</v>
      </c>
      <c r="F12" s="202" t="str">
        <f>+INDICE!F9</f>
        <v>ERICSSON</v>
      </c>
      <c r="G12" s="12"/>
      <c r="H12" s="12"/>
    </row>
    <row r="13" spans="1:8" s="9" customFormat="1" ht="24.95" customHeight="1" x14ac:dyDescent="0.3">
      <c r="B13" s="15"/>
      <c r="C13" s="27"/>
      <c r="D13" s="27"/>
      <c r="E13" s="27"/>
      <c r="F13" s="27"/>
      <c r="G13" s="15"/>
      <c r="H13" s="12"/>
    </row>
    <row r="14" spans="1:8" s="9" customFormat="1" ht="21.75" thickBot="1" x14ac:dyDescent="0.4">
      <c r="B14" s="2" t="s">
        <v>98</v>
      </c>
      <c r="C14" s="12" t="s">
        <v>7</v>
      </c>
      <c r="D14" s="12" t="s">
        <v>5</v>
      </c>
      <c r="E14" s="12" t="s">
        <v>16</v>
      </c>
      <c r="F14" s="12" t="s">
        <v>15</v>
      </c>
    </row>
    <row r="15" spans="1:8" s="9" customFormat="1" ht="19.5" thickTop="1" x14ac:dyDescent="0.3">
      <c r="A15" s="9">
        <v>1</v>
      </c>
      <c r="B15" s="73" t="s">
        <v>217</v>
      </c>
      <c r="C15" s="55" t="s">
        <v>9</v>
      </c>
      <c r="D15" s="55">
        <v>0</v>
      </c>
      <c r="E15" s="55" t="s">
        <v>19</v>
      </c>
      <c r="F15" s="56" t="s">
        <v>18</v>
      </c>
    </row>
    <row r="16" spans="1:8" s="9" customFormat="1" ht="37.5" x14ac:dyDescent="0.3">
      <c r="A16" s="9">
        <f>+A15+1</f>
        <v>2</v>
      </c>
      <c r="B16" s="74" t="s">
        <v>187</v>
      </c>
      <c r="C16" s="14" t="s">
        <v>9</v>
      </c>
      <c r="D16" s="14">
        <v>0</v>
      </c>
      <c r="E16" s="14" t="s">
        <v>19</v>
      </c>
      <c r="F16" s="58" t="s">
        <v>18</v>
      </c>
    </row>
    <row r="17" spans="1:6" s="9" customFormat="1" ht="37.5" x14ac:dyDescent="0.3">
      <c r="A17" s="9">
        <f>+A16+1</f>
        <v>3</v>
      </c>
      <c r="B17" s="74" t="s">
        <v>218</v>
      </c>
      <c r="C17" s="14" t="s">
        <v>9</v>
      </c>
      <c r="D17" s="14">
        <v>0</v>
      </c>
      <c r="E17" s="14" t="s">
        <v>19</v>
      </c>
      <c r="F17" s="58" t="s">
        <v>18</v>
      </c>
    </row>
    <row r="18" spans="1:6" s="9" customFormat="1" ht="37.5" x14ac:dyDescent="0.3">
      <c r="A18" s="9">
        <f>+A17+1</f>
        <v>4</v>
      </c>
      <c r="B18" s="74" t="s">
        <v>219</v>
      </c>
      <c r="C18" s="14" t="s">
        <v>9</v>
      </c>
      <c r="D18" s="14">
        <v>4</v>
      </c>
      <c r="E18" s="14" t="s">
        <v>19</v>
      </c>
      <c r="F18" s="58" t="s">
        <v>18</v>
      </c>
    </row>
    <row r="19" spans="1:6" s="9" customFormat="1" ht="19.5" thickBot="1" x14ac:dyDescent="0.35">
      <c r="A19" s="9">
        <f>+A18+1</f>
        <v>5</v>
      </c>
      <c r="B19" s="75" t="s">
        <v>243</v>
      </c>
      <c r="C19" s="62" t="s">
        <v>9</v>
      </c>
      <c r="D19" s="62">
        <v>1</v>
      </c>
      <c r="E19" s="62" t="s">
        <v>19</v>
      </c>
      <c r="F19" s="63" t="s">
        <v>18</v>
      </c>
    </row>
    <row r="20" spans="1:6" s="9" customFormat="1" ht="20.25" thickTop="1" thickBot="1" x14ac:dyDescent="0.35">
      <c r="B20" s="44"/>
      <c r="C20" s="20"/>
      <c r="D20" s="20"/>
      <c r="E20" s="20"/>
      <c r="F20" s="20"/>
    </row>
    <row r="21" spans="1:6" s="19" customFormat="1" ht="22.5" thickTop="1" thickBot="1" x14ac:dyDescent="0.4">
      <c r="A21" s="134" t="s">
        <v>250</v>
      </c>
      <c r="B21" s="49" t="s">
        <v>95</v>
      </c>
      <c r="C21" s="20" t="s">
        <v>7</v>
      </c>
      <c r="D21" s="20" t="s">
        <v>5</v>
      </c>
      <c r="E21" s="20" t="s">
        <v>16</v>
      </c>
      <c r="F21" s="20" t="s">
        <v>15</v>
      </c>
    </row>
    <row r="22" spans="1:6" s="9" customFormat="1" ht="45" customHeight="1" thickTop="1" x14ac:dyDescent="0.3">
      <c r="A22" s="9">
        <f>+A19+1</f>
        <v>6</v>
      </c>
      <c r="B22" s="73" t="s">
        <v>188</v>
      </c>
      <c r="C22" s="55" t="s">
        <v>9</v>
      </c>
      <c r="D22" s="55">
        <v>0</v>
      </c>
      <c r="E22" s="55" t="s">
        <v>19</v>
      </c>
      <c r="F22" s="56" t="s">
        <v>18</v>
      </c>
    </row>
    <row r="23" spans="1:6" s="9" customFormat="1" ht="46.5" customHeight="1" x14ac:dyDescent="0.3">
      <c r="A23" s="9">
        <f t="shared" ref="A23:A28" si="0">+A22+1</f>
        <v>7</v>
      </c>
      <c r="B23" s="74" t="s">
        <v>189</v>
      </c>
      <c r="C23" s="14" t="s">
        <v>9</v>
      </c>
      <c r="D23" s="14">
        <v>0</v>
      </c>
      <c r="E23" s="14" t="s">
        <v>19</v>
      </c>
      <c r="F23" s="58" t="s">
        <v>18</v>
      </c>
    </row>
    <row r="24" spans="1:6" s="9" customFormat="1" ht="37.5" x14ac:dyDescent="0.3">
      <c r="A24" s="9">
        <f t="shared" si="0"/>
        <v>8</v>
      </c>
      <c r="B24" s="74" t="s">
        <v>190</v>
      </c>
      <c r="C24" s="14" t="s">
        <v>9</v>
      </c>
      <c r="D24" s="14">
        <v>0</v>
      </c>
      <c r="E24" s="14" t="s">
        <v>19</v>
      </c>
      <c r="F24" s="58" t="s">
        <v>18</v>
      </c>
    </row>
    <row r="25" spans="1:6" s="9" customFormat="1" ht="56.25" x14ac:dyDescent="0.3">
      <c r="A25" s="9">
        <f t="shared" si="0"/>
        <v>9</v>
      </c>
      <c r="B25" s="74" t="s">
        <v>191</v>
      </c>
      <c r="C25" s="14" t="s">
        <v>9</v>
      </c>
      <c r="D25" s="14">
        <v>0</v>
      </c>
      <c r="E25" s="14" t="s">
        <v>19</v>
      </c>
      <c r="F25" s="58" t="s">
        <v>18</v>
      </c>
    </row>
    <row r="26" spans="1:6" s="9" customFormat="1" ht="37.5" x14ac:dyDescent="0.3">
      <c r="A26" s="9">
        <f t="shared" si="0"/>
        <v>10</v>
      </c>
      <c r="B26" s="74" t="s">
        <v>240</v>
      </c>
      <c r="C26" s="14" t="s">
        <v>9</v>
      </c>
      <c r="D26" s="14">
        <v>0</v>
      </c>
      <c r="E26" s="14" t="s">
        <v>19</v>
      </c>
      <c r="F26" s="58" t="s">
        <v>18</v>
      </c>
    </row>
    <row r="27" spans="1:6" s="9" customFormat="1" ht="37.5" x14ac:dyDescent="0.3">
      <c r="A27" s="9">
        <f t="shared" si="0"/>
        <v>11</v>
      </c>
      <c r="B27" s="74" t="s">
        <v>241</v>
      </c>
      <c r="C27" s="14" t="s">
        <v>9</v>
      </c>
      <c r="D27" s="14">
        <v>0</v>
      </c>
      <c r="E27" s="14" t="s">
        <v>19</v>
      </c>
      <c r="F27" s="58" t="s">
        <v>18</v>
      </c>
    </row>
    <row r="28" spans="1:6" s="9" customFormat="1" ht="42.75" customHeight="1" x14ac:dyDescent="0.3">
      <c r="A28" s="9">
        <f t="shared" si="0"/>
        <v>12</v>
      </c>
      <c r="B28" s="74" t="s">
        <v>242</v>
      </c>
      <c r="C28" s="14" t="s">
        <v>9</v>
      </c>
      <c r="D28" s="14">
        <v>0</v>
      </c>
      <c r="E28" s="14" t="s">
        <v>19</v>
      </c>
      <c r="F28" s="58" t="s">
        <v>18</v>
      </c>
    </row>
    <row r="29" spans="1:6" s="9" customFormat="1" ht="19.5" thickBot="1" x14ac:dyDescent="0.35">
      <c r="B29" s="75"/>
      <c r="C29" s="62"/>
      <c r="D29" s="62"/>
      <c r="E29" s="62"/>
      <c r="F29" s="63"/>
    </row>
    <row r="30" spans="1:6" s="9" customFormat="1" ht="20.25" thickTop="1" thickBot="1" x14ac:dyDescent="0.35">
      <c r="B30" s="44"/>
      <c r="C30" s="36"/>
      <c r="D30" s="36"/>
      <c r="E30" s="36"/>
      <c r="F30" s="36"/>
    </row>
    <row r="31" spans="1:6" s="19" customFormat="1" ht="22.5" thickTop="1" thickBot="1" x14ac:dyDescent="0.4">
      <c r="A31" s="223"/>
      <c r="B31" s="76" t="s">
        <v>96</v>
      </c>
      <c r="C31" s="36" t="s">
        <v>7</v>
      </c>
      <c r="D31" s="36" t="s">
        <v>5</v>
      </c>
      <c r="E31" s="36" t="s">
        <v>16</v>
      </c>
      <c r="F31" s="36" t="s">
        <v>15</v>
      </c>
    </row>
    <row r="32" spans="1:6" s="9" customFormat="1" ht="38.25" thickTop="1" x14ac:dyDescent="0.3">
      <c r="A32" s="9">
        <f>+A28+1</f>
        <v>13</v>
      </c>
      <c r="B32" s="73" t="s">
        <v>192</v>
      </c>
      <c r="C32" s="55" t="s">
        <v>9</v>
      </c>
      <c r="D32" s="55">
        <v>0</v>
      </c>
      <c r="E32" s="55" t="s">
        <v>19</v>
      </c>
      <c r="F32" s="56" t="s">
        <v>18</v>
      </c>
    </row>
    <row r="33" spans="1:8" s="9" customFormat="1" ht="37.5" x14ac:dyDescent="0.3">
      <c r="A33" s="9">
        <f>+A32+1</f>
        <v>14</v>
      </c>
      <c r="B33" s="74" t="s">
        <v>193</v>
      </c>
      <c r="C33" s="14" t="s">
        <v>9</v>
      </c>
      <c r="D33" s="14">
        <v>0</v>
      </c>
      <c r="E33" s="14" t="s">
        <v>19</v>
      </c>
      <c r="F33" s="58" t="s">
        <v>18</v>
      </c>
    </row>
    <row r="34" spans="1:8" s="9" customFormat="1" ht="56.25" x14ac:dyDescent="0.3">
      <c r="A34" s="9">
        <f>+A33+1</f>
        <v>15</v>
      </c>
      <c r="B34" s="74" t="s">
        <v>194</v>
      </c>
      <c r="C34" s="14" t="s">
        <v>9</v>
      </c>
      <c r="D34" s="14">
        <v>0</v>
      </c>
      <c r="E34" s="14" t="s">
        <v>19</v>
      </c>
      <c r="F34" s="58" t="s">
        <v>18</v>
      </c>
    </row>
    <row r="35" spans="1:8" s="9" customFormat="1" ht="37.5" x14ac:dyDescent="0.3">
      <c r="A35" s="9">
        <f>+A34+1</f>
        <v>16</v>
      </c>
      <c r="B35" s="74" t="s">
        <v>195</v>
      </c>
      <c r="C35" s="14" t="s">
        <v>9</v>
      </c>
      <c r="D35" s="14">
        <v>0</v>
      </c>
      <c r="E35" s="14" t="s">
        <v>19</v>
      </c>
      <c r="F35" s="58" t="s">
        <v>18</v>
      </c>
    </row>
    <row r="36" spans="1:8" s="9" customFormat="1" ht="37.5" x14ac:dyDescent="0.3">
      <c r="A36" s="9">
        <f>+A35+1</f>
        <v>17</v>
      </c>
      <c r="B36" s="74" t="s">
        <v>196</v>
      </c>
      <c r="C36" s="14" t="s">
        <v>9</v>
      </c>
      <c r="D36" s="14">
        <v>0</v>
      </c>
      <c r="E36" s="14" t="s">
        <v>19</v>
      </c>
      <c r="F36" s="58" t="s">
        <v>18</v>
      </c>
    </row>
    <row r="37" spans="1:8" s="9" customFormat="1" ht="37.5" x14ac:dyDescent="0.3">
      <c r="A37" s="9">
        <f>+A36+1</f>
        <v>18</v>
      </c>
      <c r="B37" s="74" t="s">
        <v>197</v>
      </c>
      <c r="C37" s="14" t="s">
        <v>9</v>
      </c>
      <c r="D37" s="14">
        <v>0</v>
      </c>
      <c r="E37" s="14" t="s">
        <v>19</v>
      </c>
      <c r="F37" s="58" t="s">
        <v>18</v>
      </c>
    </row>
    <row r="38" spans="1:8" s="9" customFormat="1" ht="19.5" thickBot="1" x14ac:dyDescent="0.35">
      <c r="B38" s="75"/>
      <c r="C38" s="62"/>
      <c r="D38" s="62"/>
      <c r="E38" s="62"/>
      <c r="F38" s="63"/>
    </row>
    <row r="39" spans="1:8" s="9" customFormat="1" ht="19.5" thickTop="1" x14ac:dyDescent="0.3">
      <c r="B39" s="44"/>
      <c r="C39" s="20"/>
      <c r="D39" s="20"/>
      <c r="E39" s="20"/>
      <c r="F39" s="20"/>
    </row>
    <row r="40" spans="1:8" s="6" customFormat="1" ht="24.95" customHeight="1" x14ac:dyDescent="0.25">
      <c r="E40" s="8"/>
      <c r="F40" s="8"/>
      <c r="G40" s="8"/>
      <c r="H40" s="8"/>
    </row>
    <row r="41" spans="1:8" s="6" customFormat="1" ht="24.95" customHeight="1" x14ac:dyDescent="0.25">
      <c r="E41" s="8"/>
      <c r="F41" s="8"/>
      <c r="G41" s="8"/>
      <c r="H41" s="8"/>
    </row>
    <row r="42" spans="1:8" s="6" customFormat="1" ht="24.95" customHeight="1" x14ac:dyDescent="0.25">
      <c r="E42" s="8"/>
      <c r="F42" s="8"/>
      <c r="G42" s="8"/>
      <c r="H42" s="8"/>
    </row>
    <row r="43" spans="1:8" s="6" customFormat="1" ht="24.95" customHeight="1" x14ac:dyDescent="0.25">
      <c r="E43" s="8"/>
      <c r="F43" s="8"/>
      <c r="G43" s="8"/>
      <c r="H43" s="8"/>
    </row>
    <row r="44" spans="1:8" s="6" customFormat="1" ht="24.95" customHeight="1" x14ac:dyDescent="0.25">
      <c r="E44" s="8"/>
      <c r="F44" s="8"/>
      <c r="G44" s="8"/>
      <c r="H44" s="8"/>
    </row>
    <row r="45" spans="1:8" s="6" customFormat="1" ht="24.95" customHeight="1" x14ac:dyDescent="0.25">
      <c r="E45" s="8"/>
      <c r="F45" s="8"/>
      <c r="G45" s="8"/>
      <c r="H45" s="8"/>
    </row>
    <row r="46" spans="1:8" s="6" customFormat="1" ht="24.95" customHeight="1" x14ac:dyDescent="0.25">
      <c r="E46" s="8"/>
      <c r="F46" s="8"/>
      <c r="G46" s="8"/>
      <c r="H46" s="8"/>
    </row>
    <row r="47" spans="1:8" s="6" customFormat="1" ht="24.95" customHeight="1" x14ac:dyDescent="0.25">
      <c r="E47" s="8"/>
      <c r="F47" s="8"/>
      <c r="G47" s="8"/>
      <c r="H47" s="8"/>
    </row>
    <row r="48" spans="1:8" s="6" customFormat="1" ht="15.75" x14ac:dyDescent="0.25">
      <c r="E48" s="7"/>
      <c r="F48" s="7"/>
      <c r="G48" s="7"/>
      <c r="H48" s="7"/>
    </row>
    <row r="49" spans="5:8" s="6" customFormat="1" ht="15.75" x14ac:dyDescent="0.25">
      <c r="E49" s="7"/>
      <c r="F49" s="7"/>
      <c r="G49" s="7"/>
      <c r="H49" s="7"/>
    </row>
    <row r="50" spans="5:8" s="6" customFormat="1" ht="15.75" x14ac:dyDescent="0.25">
      <c r="E50" s="7"/>
      <c r="F50" s="7"/>
      <c r="G50" s="7"/>
      <c r="H50" s="7"/>
    </row>
    <row r="51" spans="5:8" s="6" customFormat="1" ht="15.75" x14ac:dyDescent="0.25">
      <c r="E51" s="7"/>
      <c r="F51" s="7"/>
      <c r="G51" s="7"/>
      <c r="H51" s="7"/>
    </row>
    <row r="52" spans="5:8" s="6" customFormat="1" ht="15.75" x14ac:dyDescent="0.25">
      <c r="E52" s="7"/>
      <c r="F52" s="7"/>
      <c r="G52" s="7"/>
      <c r="H52" s="7"/>
    </row>
    <row r="53" spans="5:8" s="6" customFormat="1" ht="15.75" x14ac:dyDescent="0.25">
      <c r="E53" s="7"/>
      <c r="F53" s="7"/>
      <c r="G53" s="7"/>
      <c r="H53" s="7"/>
    </row>
    <row r="54" spans="5:8" s="6" customFormat="1" ht="15.75" x14ac:dyDescent="0.25">
      <c r="E54" s="7"/>
      <c r="F54" s="7"/>
      <c r="G54" s="7"/>
      <c r="H54" s="7"/>
    </row>
    <row r="55" spans="5:8" s="6" customFormat="1" ht="15.75" x14ac:dyDescent="0.25">
      <c r="E55" s="7"/>
      <c r="F55" s="7"/>
      <c r="G55" s="7"/>
      <c r="H55" s="7"/>
    </row>
    <row r="56" spans="5:8" s="6" customFormat="1" ht="15.75" x14ac:dyDescent="0.25">
      <c r="E56" s="7"/>
      <c r="F56" s="7"/>
      <c r="G56" s="7"/>
      <c r="H56" s="7"/>
    </row>
    <row r="57" spans="5:8" s="6" customFormat="1" ht="15.75" x14ac:dyDescent="0.25">
      <c r="E57" s="7"/>
      <c r="F57" s="7"/>
      <c r="G57" s="7"/>
      <c r="H57" s="7"/>
    </row>
    <row r="58" spans="5:8" s="6" customFormat="1" ht="15.75" x14ac:dyDescent="0.25">
      <c r="E58" s="7"/>
      <c r="F58" s="7"/>
      <c r="G58" s="7"/>
      <c r="H58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49" orientation="portrait" r:id="rId1"/>
  <rowBreaks count="1" manualBreakCount="1">
    <brk id="2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view="pageBreakPreview" topLeftCell="A12" zoomScale="70" zoomScaleNormal="80" zoomScaleSheetLayoutView="70" workbookViewId="0">
      <selection activeCell="D17" sqref="D17"/>
    </sheetView>
  </sheetViews>
  <sheetFormatPr baseColWidth="10" defaultRowHeight="15" x14ac:dyDescent="0.25"/>
  <cols>
    <col min="1" max="1" width="10.28515625" bestFit="1" customWidth="1"/>
    <col min="2" max="2" width="81" bestFit="1" customWidth="1"/>
    <col min="3" max="3" width="23.42578125" customWidth="1"/>
    <col min="4" max="4" width="22" customWidth="1"/>
    <col min="5" max="5" width="23.140625" style="5" customWidth="1"/>
    <col min="6" max="6" width="17.5703125" style="5" bestFit="1" customWidth="1"/>
    <col min="7" max="7" width="17.5703125" style="5" customWidth="1"/>
    <col min="8" max="8" width="2.5703125" style="5" customWidth="1"/>
    <col min="9" max="9" width="11.42578125" style="5" customWidth="1"/>
  </cols>
  <sheetData>
    <row r="1" spans="1:9" s="1" customFormat="1" ht="33.75" x14ac:dyDescent="0.5">
      <c r="B1" s="17" t="s">
        <v>100</v>
      </c>
      <c r="E1" s="10"/>
      <c r="F1" s="10"/>
      <c r="G1" s="10"/>
      <c r="H1" s="10"/>
      <c r="I1" s="10"/>
    </row>
    <row r="2" spans="1:9" s="3" customFormat="1" ht="23.25" x14ac:dyDescent="0.35">
      <c r="B2" s="3" t="s">
        <v>94</v>
      </c>
      <c r="E2" s="4"/>
      <c r="F2" s="4"/>
      <c r="G2" s="135" t="s">
        <v>141</v>
      </c>
      <c r="H2" s="4"/>
      <c r="I2" s="4"/>
    </row>
    <row r="3" spans="1:9" s="3" customFormat="1" ht="23.25" x14ac:dyDescent="0.35">
      <c r="B3" s="3" t="s">
        <v>103</v>
      </c>
      <c r="E3" s="4"/>
      <c r="F3" s="4"/>
      <c r="G3" s="4"/>
      <c r="H3" s="4"/>
      <c r="I3" s="4"/>
    </row>
    <row r="4" spans="1:9" s="3" customFormat="1" ht="23.25" x14ac:dyDescent="0.35">
      <c r="B4" s="3" t="s">
        <v>104</v>
      </c>
      <c r="E4" s="4"/>
      <c r="F4" s="4"/>
      <c r="G4" s="4"/>
      <c r="H4" s="4"/>
      <c r="I4" s="4"/>
    </row>
    <row r="5" spans="1:9" s="3" customFormat="1" ht="23.25" x14ac:dyDescent="0.35">
      <c r="B5" s="3" t="s">
        <v>105</v>
      </c>
      <c r="E5" s="4"/>
      <c r="F5" s="4"/>
      <c r="G5" s="4"/>
      <c r="H5" s="4"/>
      <c r="I5" s="4"/>
    </row>
    <row r="7" spans="1:9" s="9" customFormat="1" ht="24.95" customHeight="1" x14ac:dyDescent="0.45">
      <c r="A7" s="16" t="s">
        <v>27</v>
      </c>
      <c r="B7" s="199">
        <f>+INDICE!B4</f>
        <v>44308</v>
      </c>
      <c r="C7" s="18"/>
      <c r="E7" s="12"/>
      <c r="F7" s="11" t="s">
        <v>11</v>
      </c>
      <c r="G7" s="202" t="str">
        <f>+INDICE!F4</f>
        <v>RAW LAND</v>
      </c>
      <c r="H7" s="12"/>
      <c r="I7" s="12"/>
    </row>
    <row r="8" spans="1:9" s="9" customFormat="1" ht="24.95" customHeight="1" x14ac:dyDescent="0.45">
      <c r="A8" s="16" t="s">
        <v>1</v>
      </c>
      <c r="B8" s="200">
        <f>+INDICE!B5</f>
        <v>146193</v>
      </c>
      <c r="C8" s="18"/>
      <c r="E8" s="12"/>
      <c r="F8" s="11" t="s">
        <v>37</v>
      </c>
      <c r="G8" s="202" t="str">
        <f>+INDICE!F5</f>
        <v>27 m</v>
      </c>
      <c r="H8" s="12"/>
      <c r="I8" s="12"/>
    </row>
    <row r="9" spans="1:9" s="9" customFormat="1" ht="24.95" customHeight="1" x14ac:dyDescent="0.45">
      <c r="A9" s="16" t="s">
        <v>2</v>
      </c>
      <c r="B9" s="201" t="str">
        <f>+INDICE!B6</f>
        <v>3412 HERMOSILLO</v>
      </c>
      <c r="C9" s="18"/>
      <c r="E9" s="12"/>
      <c r="F9" s="11" t="s">
        <v>35</v>
      </c>
      <c r="G9" s="202" t="str">
        <f>+INDICE!F6</f>
        <v>AUT</v>
      </c>
      <c r="H9" s="12"/>
      <c r="I9" s="12"/>
    </row>
    <row r="10" spans="1:9" s="9" customFormat="1" ht="24.95" customHeight="1" x14ac:dyDescent="0.45">
      <c r="A10" s="16" t="s">
        <v>3</v>
      </c>
      <c r="B10" s="201">
        <f>+INDICE!B7</f>
        <v>2</v>
      </c>
      <c r="C10" s="18"/>
      <c r="E10" s="12"/>
      <c r="F10" s="13" t="s">
        <v>0</v>
      </c>
      <c r="G10" s="202" t="str">
        <f>+INDICE!F7</f>
        <v>X</v>
      </c>
      <c r="H10" s="12"/>
      <c r="I10" s="12"/>
    </row>
    <row r="11" spans="1:9" s="9" customFormat="1" ht="24.95" customHeight="1" x14ac:dyDescent="0.45">
      <c r="A11" s="16" t="s">
        <v>4</v>
      </c>
      <c r="B11" s="201" t="str">
        <f>+INDICE!B8</f>
        <v>SONORA</v>
      </c>
      <c r="C11" s="18"/>
      <c r="E11" s="12"/>
      <c r="F11" s="13" t="s">
        <v>39</v>
      </c>
      <c r="G11" s="202">
        <f>+INDICE!F8</f>
        <v>22.7</v>
      </c>
      <c r="H11" s="12"/>
      <c r="I11" s="12"/>
    </row>
    <row r="12" spans="1:9" s="9" customFormat="1" ht="24.95" customHeight="1" x14ac:dyDescent="0.35">
      <c r="B12" s="19"/>
      <c r="C12" s="19"/>
      <c r="E12" s="12"/>
      <c r="F12" s="13" t="s">
        <v>42</v>
      </c>
      <c r="G12" s="202" t="str">
        <f>+INDICE!F9</f>
        <v>ERICSSON</v>
      </c>
      <c r="H12" s="12"/>
      <c r="I12" s="12"/>
    </row>
    <row r="13" spans="1:9" s="9" customFormat="1" ht="24.95" customHeight="1" x14ac:dyDescent="0.3">
      <c r="B13" s="19"/>
      <c r="C13" s="19"/>
      <c r="E13" s="12"/>
      <c r="F13" s="27"/>
      <c r="G13" s="20"/>
      <c r="H13" s="12"/>
      <c r="I13" s="12"/>
    </row>
    <row r="14" spans="1:9" s="9" customFormat="1" ht="24.95" customHeight="1" thickBot="1" x14ac:dyDescent="0.4">
      <c r="B14" s="2" t="s">
        <v>103</v>
      </c>
    </row>
    <row r="15" spans="1:9" s="19" customFormat="1" ht="24.95" customHeight="1" thickTop="1" thickBot="1" x14ac:dyDescent="0.35">
      <c r="B15" s="77" t="s">
        <v>69</v>
      </c>
      <c r="C15" s="78" t="s">
        <v>7</v>
      </c>
      <c r="D15" s="78" t="s">
        <v>68</v>
      </c>
      <c r="E15" s="78" t="s">
        <v>71</v>
      </c>
      <c r="F15" s="78" t="s">
        <v>16</v>
      </c>
      <c r="G15" s="79" t="s">
        <v>15</v>
      </c>
    </row>
    <row r="16" spans="1:9" s="9" customFormat="1" ht="24.95" customHeight="1" thickBot="1" x14ac:dyDescent="0.35">
      <c r="A16" s="9">
        <f>+A15+1</f>
        <v>1</v>
      </c>
      <c r="B16" s="80" t="s">
        <v>70</v>
      </c>
      <c r="C16" s="25" t="s">
        <v>9</v>
      </c>
      <c r="D16" s="189">
        <v>0</v>
      </c>
      <c r="E16" s="189">
        <v>0</v>
      </c>
      <c r="F16" s="89" t="s">
        <v>19</v>
      </c>
      <c r="G16" s="58" t="s">
        <v>43</v>
      </c>
    </row>
    <row r="17" spans="1:7" s="9" customFormat="1" ht="24.95" customHeight="1" x14ac:dyDescent="0.3">
      <c r="A17" s="9">
        <f>+A16+1</f>
        <v>2</v>
      </c>
      <c r="B17" s="80" t="s">
        <v>73</v>
      </c>
      <c r="C17" s="14" t="s">
        <v>9</v>
      </c>
      <c r="D17" s="100"/>
      <c r="E17" s="129">
        <v>0</v>
      </c>
      <c r="F17" s="14" t="s">
        <v>19</v>
      </c>
      <c r="G17" s="58" t="s">
        <v>43</v>
      </c>
    </row>
    <row r="18" spans="1:7" s="9" customFormat="1" ht="24.95" customHeight="1" x14ac:dyDescent="0.3">
      <c r="A18" s="19"/>
      <c r="B18" s="81"/>
      <c r="C18" s="22"/>
      <c r="D18" s="22"/>
      <c r="E18" s="41"/>
      <c r="F18" s="22"/>
      <c r="G18" s="82"/>
    </row>
    <row r="19" spans="1:7" s="9" customFormat="1" ht="24.95" customHeight="1" thickBot="1" x14ac:dyDescent="0.35">
      <c r="B19" s="59" t="s">
        <v>67</v>
      </c>
      <c r="C19" s="20" t="s">
        <v>7</v>
      </c>
      <c r="D19" s="20" t="s">
        <v>68</v>
      </c>
      <c r="E19" s="20" t="s">
        <v>72</v>
      </c>
      <c r="F19" s="20" t="s">
        <v>16</v>
      </c>
      <c r="G19" s="83" t="s">
        <v>15</v>
      </c>
    </row>
    <row r="20" spans="1:7" s="9" customFormat="1" ht="24.95" customHeight="1" thickBot="1" x14ac:dyDescent="0.35">
      <c r="A20" s="9">
        <f>+A17+1</f>
        <v>3</v>
      </c>
      <c r="B20" s="60" t="s">
        <v>101</v>
      </c>
      <c r="C20" s="29" t="s">
        <v>9</v>
      </c>
      <c r="D20" s="189">
        <v>0</v>
      </c>
      <c r="E20" s="189">
        <v>0</v>
      </c>
      <c r="F20" s="29" t="s">
        <v>19</v>
      </c>
      <c r="G20" s="84" t="s">
        <v>43</v>
      </c>
    </row>
    <row r="21" spans="1:7" s="9" customFormat="1" ht="24.95" customHeight="1" thickBot="1" x14ac:dyDescent="0.35">
      <c r="A21" s="9">
        <f>+A20+1</f>
        <v>4</v>
      </c>
      <c r="B21" s="60" t="s">
        <v>65</v>
      </c>
      <c r="C21" s="29" t="s">
        <v>9</v>
      </c>
      <c r="D21" s="53"/>
      <c r="E21" s="129">
        <v>0</v>
      </c>
      <c r="F21" s="29" t="s">
        <v>19</v>
      </c>
      <c r="G21" s="84" t="s">
        <v>43</v>
      </c>
    </row>
    <row r="22" spans="1:7" s="209" customFormat="1" ht="24.95" customHeight="1" thickBot="1" x14ac:dyDescent="0.35">
      <c r="B22" s="210"/>
      <c r="C22" s="86"/>
      <c r="D22" s="211"/>
      <c r="E22" s="190"/>
      <c r="F22" s="212"/>
      <c r="G22" s="138"/>
    </row>
    <row r="23" spans="1:7" s="9" customFormat="1" ht="20.25" thickTop="1" thickBot="1" x14ac:dyDescent="0.35">
      <c r="B23" s="43"/>
      <c r="C23" s="20"/>
      <c r="D23" s="36"/>
      <c r="E23" s="36"/>
      <c r="F23" s="20"/>
      <c r="G23" s="20"/>
    </row>
    <row r="24" spans="1:7" s="9" customFormat="1" ht="24.95" customHeight="1" thickTop="1" thickBot="1" x14ac:dyDescent="0.4">
      <c r="A24" s="134" t="s">
        <v>250</v>
      </c>
      <c r="B24" s="2" t="s">
        <v>104</v>
      </c>
      <c r="C24" s="213"/>
      <c r="D24" s="213"/>
      <c r="E24" s="36"/>
      <c r="F24" s="36"/>
    </row>
    <row r="25" spans="1:7" s="9" customFormat="1" ht="24.95" customHeight="1" thickTop="1" thickBot="1" x14ac:dyDescent="0.4">
      <c r="A25" s="19"/>
      <c r="B25" s="2"/>
      <c r="C25" s="19"/>
      <c r="D25" s="213"/>
      <c r="E25" s="36"/>
      <c r="F25" s="36"/>
      <c r="G25" s="213"/>
    </row>
    <row r="26" spans="1:7" s="9" customFormat="1" ht="24.95" customHeight="1" thickTop="1" thickBot="1" x14ac:dyDescent="0.4">
      <c r="A26" s="134" t="s">
        <v>250</v>
      </c>
      <c r="B26" s="2" t="s">
        <v>222</v>
      </c>
      <c r="C26" s="213"/>
      <c r="D26" s="213"/>
      <c r="E26" s="36"/>
      <c r="F26" s="19"/>
      <c r="G26" s="213"/>
    </row>
    <row r="27" spans="1:7" s="9" customFormat="1" ht="24.95" customHeight="1" thickTop="1" thickBot="1" x14ac:dyDescent="0.35">
      <c r="B27" s="77"/>
      <c r="C27" s="78" t="s">
        <v>7</v>
      </c>
      <c r="D27" s="78" t="s">
        <v>68</v>
      </c>
      <c r="E27" s="78" t="s">
        <v>71</v>
      </c>
      <c r="F27" s="78" t="s">
        <v>16</v>
      </c>
      <c r="G27" s="79" t="s">
        <v>15</v>
      </c>
    </row>
    <row r="28" spans="1:7" s="9" customFormat="1" ht="24.95" customHeight="1" thickBot="1" x14ac:dyDescent="0.35">
      <c r="A28" s="9">
        <f>+A21+1</f>
        <v>5</v>
      </c>
      <c r="B28" s="59" t="s">
        <v>198</v>
      </c>
      <c r="C28" s="21" t="s">
        <v>9</v>
      </c>
      <c r="D28" s="189"/>
      <c r="E28" s="130"/>
      <c r="F28" s="53"/>
      <c r="G28" s="87"/>
    </row>
    <row r="29" spans="1:7" s="9" customFormat="1" ht="24.95" customHeight="1" thickBot="1" x14ac:dyDescent="0.35">
      <c r="A29" s="9">
        <f>+A28+1</f>
        <v>6</v>
      </c>
      <c r="B29" s="59" t="s">
        <v>199</v>
      </c>
      <c r="C29" s="21" t="s">
        <v>9</v>
      </c>
      <c r="D29" s="189"/>
      <c r="E29" s="130"/>
      <c r="F29" s="53"/>
      <c r="G29" s="87"/>
    </row>
    <row r="30" spans="1:7" s="9" customFormat="1" ht="24.95" customHeight="1" thickTop="1" thickBot="1" x14ac:dyDescent="0.35">
      <c r="A30" s="9">
        <f>+A29+1</f>
        <v>7</v>
      </c>
      <c r="B30" s="59" t="s">
        <v>200</v>
      </c>
      <c r="C30" s="21" t="s">
        <v>9</v>
      </c>
      <c r="D30" s="189"/>
      <c r="E30" s="130"/>
      <c r="F30" s="53"/>
      <c r="G30" s="134"/>
    </row>
    <row r="31" spans="1:7" s="9" customFormat="1" ht="24.95" customHeight="1" thickBot="1" x14ac:dyDescent="0.35">
      <c r="A31" s="9">
        <f>+A30+1</f>
        <v>8</v>
      </c>
      <c r="B31" s="59" t="s">
        <v>201</v>
      </c>
      <c r="C31" s="25" t="s">
        <v>9</v>
      </c>
      <c r="D31" s="189"/>
      <c r="E31" s="90"/>
      <c r="F31" s="46"/>
      <c r="G31" s="88"/>
    </row>
    <row r="32" spans="1:7" s="9" customFormat="1" ht="24.95" customHeight="1" thickBot="1" x14ac:dyDescent="0.35">
      <c r="A32" s="9">
        <f>+A31+1</f>
        <v>9</v>
      </c>
      <c r="B32" s="59" t="s">
        <v>102</v>
      </c>
      <c r="C32" s="25" t="s">
        <v>9</v>
      </c>
      <c r="D32" s="189"/>
      <c r="E32" s="189"/>
      <c r="F32" s="14" t="s">
        <v>19</v>
      </c>
      <c r="G32" s="58" t="s">
        <v>43</v>
      </c>
    </row>
    <row r="33" spans="1:19" s="9" customFormat="1" ht="24.95" customHeight="1" thickBot="1" x14ac:dyDescent="0.35">
      <c r="A33" s="9">
        <f>+A32+1</f>
        <v>10</v>
      </c>
      <c r="B33" s="61" t="s">
        <v>74</v>
      </c>
      <c r="C33" s="62" t="s">
        <v>9</v>
      </c>
      <c r="D33" s="131"/>
      <c r="E33" s="86">
        <v>0</v>
      </c>
      <c r="F33" s="62" t="s">
        <v>19</v>
      </c>
      <c r="G33" s="63" t="s">
        <v>43</v>
      </c>
    </row>
    <row r="34" spans="1:19" s="9" customFormat="1" ht="24.95" customHeight="1" thickTop="1" thickBot="1" x14ac:dyDescent="0.4">
      <c r="B34" s="19"/>
      <c r="C34" s="20"/>
      <c r="D34" s="20"/>
      <c r="E34" s="36"/>
      <c r="F34" s="20"/>
      <c r="G34" s="135"/>
    </row>
    <row r="35" spans="1:19" s="9" customFormat="1" ht="24.95" customHeight="1" thickTop="1" thickBot="1" x14ac:dyDescent="0.35">
      <c r="A35" s="134" t="s">
        <v>250</v>
      </c>
      <c r="B35" s="214" t="s">
        <v>220</v>
      </c>
      <c r="C35" s="20"/>
      <c r="D35" s="36"/>
      <c r="E35" s="36"/>
      <c r="F35" s="20"/>
      <c r="G35" s="20"/>
    </row>
    <row r="36" spans="1:19" s="9" customFormat="1" ht="24.95" customHeight="1" thickTop="1" thickBot="1" x14ac:dyDescent="0.35">
      <c r="B36" s="77"/>
      <c r="C36" s="78" t="s">
        <v>7</v>
      </c>
      <c r="D36" s="78" t="s">
        <v>68</v>
      </c>
      <c r="E36" s="78" t="s">
        <v>71</v>
      </c>
      <c r="F36" s="78" t="s">
        <v>16</v>
      </c>
      <c r="G36" s="79" t="s">
        <v>15</v>
      </c>
    </row>
    <row r="37" spans="1:19" s="9" customFormat="1" ht="24.95" customHeight="1" thickBot="1" x14ac:dyDescent="0.35">
      <c r="A37" s="9">
        <f>+A33+1</f>
        <v>11</v>
      </c>
      <c r="B37" s="59" t="s">
        <v>225</v>
      </c>
      <c r="C37" s="21" t="s">
        <v>9</v>
      </c>
      <c r="D37" s="189"/>
      <c r="E37" s="130"/>
      <c r="F37" s="53"/>
      <c r="G37" s="87"/>
    </row>
    <row r="38" spans="1:19" s="9" customFormat="1" ht="24.95" customHeight="1" thickBot="1" x14ac:dyDescent="0.35">
      <c r="A38" s="9">
        <f>+A37+1</f>
        <v>12</v>
      </c>
      <c r="B38" s="59" t="s">
        <v>224</v>
      </c>
      <c r="C38" s="21" t="s">
        <v>9</v>
      </c>
      <c r="D38" s="189"/>
      <c r="E38" s="130"/>
      <c r="F38" s="53"/>
      <c r="G38" s="87"/>
    </row>
    <row r="39" spans="1:19" s="9" customFormat="1" ht="24.95" customHeight="1" thickTop="1" thickBot="1" x14ac:dyDescent="0.35">
      <c r="A39" s="9">
        <f>+A38+1</f>
        <v>13</v>
      </c>
      <c r="B39" s="59" t="s">
        <v>223</v>
      </c>
      <c r="C39" s="21" t="s">
        <v>9</v>
      </c>
      <c r="D39" s="189"/>
      <c r="E39" s="130"/>
      <c r="F39" s="53"/>
      <c r="G39" s="134"/>
    </row>
    <row r="40" spans="1:19" s="9" customFormat="1" ht="24.95" customHeight="1" thickBot="1" x14ac:dyDescent="0.35">
      <c r="A40" s="9">
        <f>+A39+1</f>
        <v>14</v>
      </c>
      <c r="B40" s="59" t="s">
        <v>226</v>
      </c>
      <c r="C40" s="25" t="s">
        <v>9</v>
      </c>
      <c r="D40" s="189"/>
      <c r="E40" s="90"/>
      <c r="F40" s="46"/>
      <c r="G40" s="88"/>
    </row>
    <row r="41" spans="1:19" s="9" customFormat="1" ht="24.95" customHeight="1" thickBot="1" x14ac:dyDescent="0.35">
      <c r="A41" s="9">
        <f>+A40+1</f>
        <v>15</v>
      </c>
      <c r="B41" s="59" t="s">
        <v>227</v>
      </c>
      <c r="C41" s="25" t="s">
        <v>9</v>
      </c>
      <c r="D41" s="189"/>
      <c r="E41" s="189"/>
      <c r="F41" s="14" t="s">
        <v>19</v>
      </c>
      <c r="G41" s="58" t="s">
        <v>43</v>
      </c>
    </row>
    <row r="42" spans="1:19" s="9" customFormat="1" ht="24.95" customHeight="1" thickBot="1" x14ac:dyDescent="0.35">
      <c r="A42" s="9">
        <f>+A41+1</f>
        <v>16</v>
      </c>
      <c r="B42" s="61" t="s">
        <v>65</v>
      </c>
      <c r="C42" s="62" t="s">
        <v>9</v>
      </c>
      <c r="D42" s="131"/>
      <c r="E42" s="86">
        <v>0</v>
      </c>
      <c r="F42" s="62" t="s">
        <v>19</v>
      </c>
      <c r="G42" s="63" t="s">
        <v>43</v>
      </c>
    </row>
    <row r="43" spans="1:19" s="9" customFormat="1" ht="24.95" customHeight="1" thickTop="1" x14ac:dyDescent="0.3">
      <c r="B43" s="19"/>
      <c r="C43" s="20"/>
      <c r="D43" s="36"/>
      <c r="E43" s="36"/>
      <c r="F43" s="20"/>
      <c r="G43" s="20"/>
      <c r="S43" s="9">
        <f>9.7/0.25</f>
        <v>38.799999999999997</v>
      </c>
    </row>
    <row r="44" spans="1:19" s="9" customFormat="1" ht="24.95" customHeight="1" x14ac:dyDescent="0.5">
      <c r="B44" s="17" t="s">
        <v>100</v>
      </c>
      <c r="C44" s="20"/>
      <c r="D44" s="20"/>
      <c r="E44" s="36"/>
      <c r="F44" s="20"/>
      <c r="G44" s="20"/>
    </row>
    <row r="45" spans="1:19" s="9" customFormat="1" ht="24.95" customHeight="1" thickBot="1" x14ac:dyDescent="0.4">
      <c r="B45" s="19"/>
      <c r="C45" s="20"/>
      <c r="D45" s="20"/>
      <c r="E45" s="36"/>
      <c r="F45" s="20"/>
      <c r="G45" s="135" t="s">
        <v>142</v>
      </c>
    </row>
    <row r="46" spans="1:19" s="9" customFormat="1" ht="24.95" customHeight="1" thickTop="1" thickBot="1" x14ac:dyDescent="0.4">
      <c r="A46" s="223"/>
      <c r="B46" s="2" t="s">
        <v>105</v>
      </c>
      <c r="C46" s="134"/>
      <c r="D46" s="213" t="s">
        <v>221</v>
      </c>
      <c r="E46" s="36"/>
      <c r="F46" s="223"/>
      <c r="G46" s="213" t="s">
        <v>220</v>
      </c>
    </row>
    <row r="47" spans="1:19" s="9" customFormat="1" ht="24.95" customHeight="1" thickTop="1" thickBot="1" x14ac:dyDescent="0.4">
      <c r="A47" s="19"/>
      <c r="B47" s="2"/>
      <c r="C47" s="104"/>
      <c r="D47" s="213"/>
      <c r="E47" s="36"/>
      <c r="F47" s="104"/>
      <c r="G47" s="213"/>
    </row>
    <row r="48" spans="1:19" s="9" customFormat="1" ht="24.95" customHeight="1" thickTop="1" thickBot="1" x14ac:dyDescent="0.4">
      <c r="A48" s="134" t="s">
        <v>250</v>
      </c>
      <c r="B48" s="2" t="s">
        <v>222</v>
      </c>
      <c r="C48" s="213"/>
      <c r="D48" s="213"/>
      <c r="E48" s="36"/>
      <c r="F48" s="19"/>
      <c r="G48" s="213"/>
    </row>
    <row r="49" spans="1:9" s="9" customFormat="1" ht="24.95" customHeight="1" thickTop="1" thickBot="1" x14ac:dyDescent="0.35">
      <c r="B49" s="77" t="s">
        <v>69</v>
      </c>
      <c r="C49" s="78" t="s">
        <v>7</v>
      </c>
      <c r="D49" s="78" t="s">
        <v>68</v>
      </c>
      <c r="E49" s="78" t="s">
        <v>71</v>
      </c>
      <c r="F49" s="78" t="s">
        <v>16</v>
      </c>
      <c r="G49" s="79" t="s">
        <v>15</v>
      </c>
    </row>
    <row r="50" spans="1:9" s="9" customFormat="1" ht="24.95" customHeight="1" thickBot="1" x14ac:dyDescent="0.35">
      <c r="A50" s="9">
        <f>+A42+1</f>
        <v>17</v>
      </c>
      <c r="B50" s="59" t="s">
        <v>202</v>
      </c>
      <c r="C50" s="29" t="s">
        <v>9</v>
      </c>
      <c r="D50" s="189"/>
      <c r="E50" s="53"/>
      <c r="F50" s="53"/>
      <c r="G50" s="87"/>
    </row>
    <row r="51" spans="1:9" s="9" customFormat="1" ht="24.95" customHeight="1" thickBot="1" x14ac:dyDescent="0.35">
      <c r="A51" s="9">
        <f>+A50+1</f>
        <v>18</v>
      </c>
      <c r="B51" s="59" t="s">
        <v>200</v>
      </c>
      <c r="C51" s="29" t="s">
        <v>9</v>
      </c>
      <c r="D51" s="189"/>
      <c r="E51" s="53"/>
      <c r="F51" s="53"/>
      <c r="G51" s="87"/>
    </row>
    <row r="52" spans="1:9" s="9" customFormat="1" ht="24.95" customHeight="1" thickBot="1" x14ac:dyDescent="0.35">
      <c r="A52" s="9">
        <f>+A51+1</f>
        <v>19</v>
      </c>
      <c r="B52" s="59" t="s">
        <v>203</v>
      </c>
      <c r="C52" s="29" t="s">
        <v>9</v>
      </c>
      <c r="D52" s="189"/>
      <c r="E52" s="53"/>
      <c r="F52" s="53"/>
      <c r="G52" s="87"/>
    </row>
    <row r="53" spans="1:9" s="9" customFormat="1" ht="24.95" customHeight="1" thickBot="1" x14ac:dyDescent="0.35">
      <c r="A53" s="9">
        <f>+A52+1</f>
        <v>20</v>
      </c>
      <c r="B53" s="59" t="s">
        <v>102</v>
      </c>
      <c r="C53" s="14" t="s">
        <v>9</v>
      </c>
      <c r="D53" s="189"/>
      <c r="E53" s="189"/>
      <c r="F53" s="14" t="s">
        <v>19</v>
      </c>
      <c r="G53" s="58" t="s">
        <v>43</v>
      </c>
    </row>
    <row r="54" spans="1:9" s="9" customFormat="1" ht="24.95" customHeight="1" thickBot="1" x14ac:dyDescent="0.35">
      <c r="A54" s="9">
        <f>+A53+1</f>
        <v>21</v>
      </c>
      <c r="B54" s="61" t="s">
        <v>74</v>
      </c>
      <c r="C54" s="62" t="s">
        <v>9</v>
      </c>
      <c r="D54" s="85"/>
      <c r="E54" s="86">
        <v>0</v>
      </c>
      <c r="F54" s="62" t="s">
        <v>19</v>
      </c>
      <c r="G54" s="63" t="s">
        <v>43</v>
      </c>
    </row>
    <row r="55" spans="1:9" s="35" customFormat="1" ht="24.95" customHeight="1" thickTop="1" thickBot="1" x14ac:dyDescent="0.35">
      <c r="C55" s="36"/>
      <c r="D55" s="36"/>
      <c r="E55" s="36"/>
      <c r="F55" s="36"/>
      <c r="G55" s="36"/>
    </row>
    <row r="56" spans="1:9" s="9" customFormat="1" ht="24.95" customHeight="1" thickTop="1" thickBot="1" x14ac:dyDescent="0.35">
      <c r="A56" s="223"/>
      <c r="B56" s="214" t="s">
        <v>220</v>
      </c>
      <c r="C56" s="20"/>
      <c r="D56" s="36"/>
      <c r="E56" s="36"/>
      <c r="F56" s="20"/>
      <c r="G56" s="20"/>
    </row>
    <row r="57" spans="1:9" s="9" customFormat="1" ht="24.95" customHeight="1" thickTop="1" thickBot="1" x14ac:dyDescent="0.35">
      <c r="B57" s="77" t="s">
        <v>69</v>
      </c>
      <c r="C57" s="78" t="s">
        <v>7</v>
      </c>
      <c r="D57" s="78" t="s">
        <v>68</v>
      </c>
      <c r="E57" s="78" t="s">
        <v>71</v>
      </c>
      <c r="F57" s="78" t="s">
        <v>16</v>
      </c>
      <c r="G57" s="79" t="s">
        <v>15</v>
      </c>
    </row>
    <row r="58" spans="1:9" s="9" customFormat="1" ht="24.95" customHeight="1" thickBot="1" x14ac:dyDescent="0.35">
      <c r="A58" s="9">
        <f>+A54+1</f>
        <v>22</v>
      </c>
      <c r="B58" s="59" t="s">
        <v>228</v>
      </c>
      <c r="C58" s="29" t="s">
        <v>9</v>
      </c>
      <c r="D58" s="189">
        <v>0</v>
      </c>
      <c r="E58" s="53"/>
      <c r="F58" s="53"/>
      <c r="G58" s="87"/>
    </row>
    <row r="59" spans="1:9" s="9" customFormat="1" ht="24.95" customHeight="1" thickBot="1" x14ac:dyDescent="0.35">
      <c r="A59" s="9">
        <f>+A58+1</f>
        <v>23</v>
      </c>
      <c r="B59" s="59" t="s">
        <v>223</v>
      </c>
      <c r="C59" s="29" t="s">
        <v>9</v>
      </c>
      <c r="D59" s="189">
        <v>0</v>
      </c>
      <c r="E59" s="53"/>
      <c r="F59" s="53"/>
      <c r="G59" s="87"/>
    </row>
    <row r="60" spans="1:9" s="9" customFormat="1" ht="24.95" customHeight="1" thickBot="1" x14ac:dyDescent="0.35">
      <c r="A60" s="9">
        <f>+A59+1</f>
        <v>24</v>
      </c>
      <c r="B60" s="59" t="s">
        <v>229</v>
      </c>
      <c r="C60" s="29" t="s">
        <v>9</v>
      </c>
      <c r="D60" s="189">
        <v>0</v>
      </c>
      <c r="E60" s="53"/>
      <c r="F60" s="53"/>
      <c r="G60" s="87"/>
    </row>
    <row r="61" spans="1:9" s="9" customFormat="1" ht="24.95" customHeight="1" thickBot="1" x14ac:dyDescent="0.35">
      <c r="A61" s="9">
        <f>+A60+1</f>
        <v>25</v>
      </c>
      <c r="B61" s="59" t="s">
        <v>230</v>
      </c>
      <c r="C61" s="14" t="s">
        <v>9</v>
      </c>
      <c r="D61" s="189">
        <v>0</v>
      </c>
      <c r="E61" s="189">
        <v>0</v>
      </c>
      <c r="F61" s="14" t="s">
        <v>19</v>
      </c>
      <c r="G61" s="58" t="s">
        <v>43</v>
      </c>
    </row>
    <row r="62" spans="1:9" s="9" customFormat="1" ht="24.95" customHeight="1" thickBot="1" x14ac:dyDescent="0.35">
      <c r="A62" s="9">
        <f>+A61+1</f>
        <v>26</v>
      </c>
      <c r="B62" s="61" t="s">
        <v>65</v>
      </c>
      <c r="C62" s="62" t="s">
        <v>9</v>
      </c>
      <c r="D62" s="85"/>
      <c r="E62" s="86">
        <v>0</v>
      </c>
      <c r="F62" s="62" t="s">
        <v>19</v>
      </c>
      <c r="G62" s="63" t="s">
        <v>43</v>
      </c>
    </row>
    <row r="63" spans="1:9" s="35" customFormat="1" ht="24.95" customHeight="1" thickTop="1" x14ac:dyDescent="0.3">
      <c r="C63" s="36"/>
      <c r="D63" s="36"/>
      <c r="E63" s="36"/>
      <c r="F63" s="36"/>
      <c r="G63" s="36"/>
    </row>
    <row r="64" spans="1:9" s="6" customFormat="1" ht="24.95" customHeight="1" x14ac:dyDescent="0.25">
      <c r="E64" s="8"/>
      <c r="F64" s="8"/>
      <c r="G64" s="8"/>
      <c r="H64" s="8"/>
      <c r="I64" s="8"/>
    </row>
    <row r="65" spans="5:9" s="6" customFormat="1" ht="24.95" customHeight="1" x14ac:dyDescent="0.25">
      <c r="E65" s="8"/>
      <c r="F65" s="8"/>
      <c r="G65" s="8"/>
      <c r="H65" s="8"/>
      <c r="I65" s="8"/>
    </row>
    <row r="66" spans="5:9" s="6" customFormat="1" ht="24.95" customHeight="1" x14ac:dyDescent="0.25">
      <c r="E66" s="8"/>
      <c r="F66" s="8"/>
      <c r="G66" s="8"/>
      <c r="H66" s="8"/>
      <c r="I66" s="8"/>
    </row>
    <row r="67" spans="5:9" s="6" customFormat="1" ht="24.95" customHeight="1" x14ac:dyDescent="0.25">
      <c r="E67" s="8"/>
      <c r="F67" s="8"/>
      <c r="G67" s="8"/>
      <c r="H67" s="8"/>
      <c r="I67" s="8"/>
    </row>
    <row r="68" spans="5:9" s="6" customFormat="1" ht="24.95" customHeight="1" x14ac:dyDescent="0.25">
      <c r="E68" s="8"/>
      <c r="F68" s="8"/>
      <c r="G68" s="8"/>
      <c r="H68" s="8"/>
      <c r="I68" s="8"/>
    </row>
    <row r="69" spans="5:9" s="6" customFormat="1" ht="24.95" customHeight="1" x14ac:dyDescent="0.25">
      <c r="E69" s="8"/>
      <c r="F69" s="8"/>
      <c r="G69" s="8"/>
      <c r="H69" s="8"/>
      <c r="I69" s="8"/>
    </row>
    <row r="70" spans="5:9" s="6" customFormat="1" ht="24.95" customHeight="1" x14ac:dyDescent="0.25">
      <c r="E70" s="8"/>
      <c r="F70" s="8"/>
      <c r="G70" s="8"/>
      <c r="H70" s="8"/>
      <c r="I70" s="8"/>
    </row>
    <row r="71" spans="5:9" s="6" customFormat="1" ht="24.95" customHeight="1" x14ac:dyDescent="0.25">
      <c r="E71" s="8"/>
      <c r="F71" s="8"/>
      <c r="G71" s="8"/>
      <c r="H71" s="8"/>
      <c r="I71" s="8"/>
    </row>
    <row r="72" spans="5:9" s="6" customFormat="1" ht="24.95" customHeight="1" x14ac:dyDescent="0.25">
      <c r="E72" s="8"/>
      <c r="F72" s="8"/>
      <c r="G72" s="8"/>
      <c r="H72" s="8"/>
      <c r="I72" s="8"/>
    </row>
    <row r="73" spans="5:9" s="6" customFormat="1" ht="24.95" customHeight="1" x14ac:dyDescent="0.25">
      <c r="E73" s="8"/>
      <c r="F73" s="8"/>
      <c r="G73" s="8"/>
      <c r="H73" s="8"/>
      <c r="I73" s="8"/>
    </row>
    <row r="74" spans="5:9" s="6" customFormat="1" ht="24.95" customHeight="1" x14ac:dyDescent="0.25">
      <c r="E74" s="8"/>
      <c r="F74" s="8"/>
      <c r="G74" s="8"/>
      <c r="H74" s="8"/>
      <c r="I74" s="8"/>
    </row>
    <row r="75" spans="5:9" s="6" customFormat="1" ht="15.75" x14ac:dyDescent="0.25">
      <c r="E75" s="7"/>
      <c r="F75" s="7"/>
      <c r="G75" s="7"/>
      <c r="H75" s="7"/>
      <c r="I75" s="7"/>
    </row>
    <row r="76" spans="5:9" s="6" customFormat="1" ht="15.75" x14ac:dyDescent="0.25">
      <c r="E76" s="7"/>
      <c r="F76" s="7"/>
      <c r="G76" s="7"/>
      <c r="H76" s="7"/>
      <c r="I76" s="7"/>
    </row>
    <row r="77" spans="5:9" s="6" customFormat="1" ht="15.75" x14ac:dyDescent="0.25">
      <c r="E77" s="7"/>
      <c r="F77" s="7"/>
      <c r="G77" s="7"/>
      <c r="H77" s="7"/>
      <c r="I77" s="7"/>
    </row>
    <row r="78" spans="5:9" s="6" customFormat="1" ht="15.75" x14ac:dyDescent="0.25">
      <c r="E78" s="7"/>
      <c r="F78" s="7"/>
      <c r="G78" s="7"/>
      <c r="H78" s="7"/>
      <c r="I78" s="7"/>
    </row>
    <row r="79" spans="5:9" s="6" customFormat="1" ht="15.75" x14ac:dyDescent="0.25">
      <c r="E79" s="7"/>
      <c r="F79" s="7"/>
      <c r="G79" s="7"/>
      <c r="H79" s="7"/>
      <c r="I79" s="7"/>
    </row>
    <row r="80" spans="5:9" s="6" customFormat="1" ht="15.75" x14ac:dyDescent="0.25">
      <c r="E80" s="7"/>
      <c r="F80" s="7"/>
      <c r="G80" s="7"/>
      <c r="H80" s="7"/>
      <c r="I80" s="7"/>
    </row>
    <row r="81" spans="5:9" s="6" customFormat="1" ht="15.75" x14ac:dyDescent="0.25">
      <c r="E81" s="7"/>
      <c r="F81" s="7"/>
      <c r="G81" s="7"/>
      <c r="H81" s="7"/>
      <c r="I81" s="7"/>
    </row>
    <row r="82" spans="5:9" s="6" customFormat="1" ht="15.75" x14ac:dyDescent="0.25">
      <c r="E82" s="7"/>
      <c r="F82" s="7"/>
      <c r="G82" s="7"/>
      <c r="H82" s="7"/>
      <c r="I82" s="7"/>
    </row>
    <row r="83" spans="5:9" s="6" customFormat="1" ht="15.75" x14ac:dyDescent="0.25">
      <c r="E83" s="7"/>
      <c r="F83" s="7"/>
      <c r="G83" s="7"/>
      <c r="H83" s="7"/>
      <c r="I83" s="7"/>
    </row>
    <row r="84" spans="5:9" s="6" customFormat="1" ht="15.75" x14ac:dyDescent="0.25">
      <c r="E84" s="7"/>
      <c r="F84" s="7"/>
      <c r="G84" s="7"/>
      <c r="H84" s="7"/>
      <c r="I84" s="7"/>
    </row>
    <row r="85" spans="5:9" s="6" customFormat="1" ht="15.75" x14ac:dyDescent="0.25">
      <c r="E85" s="7"/>
      <c r="F85" s="7"/>
      <c r="G85" s="7"/>
      <c r="H85" s="7"/>
      <c r="I85" s="7"/>
    </row>
    <row r="86" spans="5:9" s="6" customFormat="1" ht="15.75" x14ac:dyDescent="0.25">
      <c r="E86" s="7"/>
      <c r="F86" s="7"/>
      <c r="G86" s="7"/>
      <c r="H86" s="7"/>
      <c r="I86" s="7"/>
    </row>
    <row r="88" spans="5:9" s="6" customFormat="1" ht="15.75" x14ac:dyDescent="0.25">
      <c r="E88" s="7"/>
      <c r="F88" s="7"/>
      <c r="G88" s="7"/>
      <c r="H88" s="7"/>
      <c r="I88" s="7"/>
    </row>
    <row r="89" spans="5:9" s="6" customFormat="1" ht="15.75" x14ac:dyDescent="0.25">
      <c r="E89" s="7"/>
      <c r="F89" s="7"/>
      <c r="G89" s="7"/>
      <c r="H89" s="7"/>
      <c r="I89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56" orientation="landscape" r:id="rId1"/>
  <rowBreaks count="1" manualBreakCount="1">
    <brk id="43" max="16383" man="1"/>
  </rowBreaks>
  <colBreaks count="1" manualBreakCount="1">
    <brk id="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view="pageBreakPreview" topLeftCell="A22" zoomScale="55" zoomScaleNormal="80" zoomScaleSheetLayoutView="55" workbookViewId="0">
      <selection activeCell="J64" sqref="J64"/>
    </sheetView>
  </sheetViews>
  <sheetFormatPr baseColWidth="10" defaultRowHeight="15" x14ac:dyDescent="0.25"/>
  <cols>
    <col min="1" max="1" width="10.28515625" bestFit="1" customWidth="1"/>
    <col min="2" max="2" width="81" bestFit="1" customWidth="1"/>
    <col min="3" max="3" width="17.140625" customWidth="1"/>
    <col min="4" max="4" width="14" bestFit="1" customWidth="1"/>
    <col min="5" max="8" width="14" customWidth="1"/>
    <col min="9" max="9" width="16.5703125" style="5" bestFit="1" customWidth="1"/>
    <col min="10" max="10" width="17.5703125" style="5" bestFit="1" customWidth="1"/>
    <col min="11" max="11" width="19" style="5" customWidth="1"/>
    <col min="12" max="12" width="2.5703125" style="5" customWidth="1"/>
    <col min="13" max="13" width="11.42578125" style="5" customWidth="1"/>
  </cols>
  <sheetData>
    <row r="1" spans="1:13" s="1" customFormat="1" ht="33.75" x14ac:dyDescent="0.5">
      <c r="B1" s="17" t="s">
        <v>130</v>
      </c>
      <c r="I1" s="10"/>
      <c r="J1" s="10"/>
      <c r="K1" s="10"/>
      <c r="L1" s="10"/>
      <c r="M1" s="10"/>
    </row>
    <row r="2" spans="1:13" s="3" customFormat="1" ht="23.25" x14ac:dyDescent="0.35">
      <c r="B2" s="3" t="s">
        <v>94</v>
      </c>
      <c r="I2" s="4"/>
      <c r="J2" s="4"/>
      <c r="K2" s="135" t="s">
        <v>141</v>
      </c>
      <c r="L2" s="4"/>
      <c r="M2" s="4"/>
    </row>
    <row r="3" spans="1:13" s="3" customFormat="1" ht="23.25" x14ac:dyDescent="0.35">
      <c r="B3" s="3" t="s">
        <v>106</v>
      </c>
      <c r="I3" s="4"/>
      <c r="J3" s="4"/>
      <c r="K3" s="4"/>
      <c r="L3" s="4"/>
      <c r="M3" s="4"/>
    </row>
    <row r="4" spans="1:13" s="3" customFormat="1" ht="23.25" x14ac:dyDescent="0.35">
      <c r="B4" s="3" t="s">
        <v>107</v>
      </c>
      <c r="I4" s="4"/>
      <c r="J4" s="4"/>
      <c r="K4" s="4"/>
      <c r="L4" s="4"/>
      <c r="M4" s="4"/>
    </row>
    <row r="5" spans="1:13" s="3" customFormat="1" ht="23.25" x14ac:dyDescent="0.35">
      <c r="B5" s="3" t="s">
        <v>108</v>
      </c>
      <c r="I5" s="4"/>
      <c r="J5" s="4"/>
      <c r="K5" s="4"/>
      <c r="L5" s="4"/>
      <c r="M5" s="4"/>
    </row>
    <row r="6" spans="1:13" s="3" customFormat="1" ht="21.75" customHeight="1" x14ac:dyDescent="0.35">
      <c r="I6" s="4"/>
      <c r="J6" s="4"/>
      <c r="K6" s="4"/>
      <c r="L6" s="4"/>
      <c r="M6" s="4"/>
    </row>
    <row r="7" spans="1:13" s="9" customFormat="1" ht="24.95" customHeight="1" x14ac:dyDescent="0.45">
      <c r="A7" s="16" t="s">
        <v>27</v>
      </c>
      <c r="B7" s="199">
        <f>+INDICE!B4</f>
        <v>44308</v>
      </c>
      <c r="C7" s="3"/>
      <c r="I7" s="12"/>
      <c r="J7" s="11" t="s">
        <v>11</v>
      </c>
      <c r="K7" s="202" t="str">
        <f>+INDICE!F4</f>
        <v>RAW LAND</v>
      </c>
      <c r="L7" s="12"/>
      <c r="M7" s="12"/>
    </row>
    <row r="8" spans="1:13" s="9" customFormat="1" ht="24.95" customHeight="1" x14ac:dyDescent="0.45">
      <c r="A8" s="16" t="s">
        <v>1</v>
      </c>
      <c r="B8" s="200">
        <f>+INDICE!B5</f>
        <v>146193</v>
      </c>
      <c r="C8" s="3"/>
      <c r="I8" s="12"/>
      <c r="J8" s="11" t="s">
        <v>37</v>
      </c>
      <c r="K8" s="202" t="str">
        <f>+INDICE!F5</f>
        <v>27 m</v>
      </c>
      <c r="L8" s="12"/>
      <c r="M8" s="12"/>
    </row>
    <row r="9" spans="1:13" s="9" customFormat="1" ht="24.95" customHeight="1" x14ac:dyDescent="0.45">
      <c r="A9" s="16" t="s">
        <v>2</v>
      </c>
      <c r="B9" s="201" t="str">
        <f>+INDICE!B6</f>
        <v>3412 HERMOSILLO</v>
      </c>
      <c r="C9" s="3"/>
      <c r="I9" s="12"/>
      <c r="J9" s="11" t="s">
        <v>35</v>
      </c>
      <c r="K9" s="202" t="str">
        <f>+INDICE!F6</f>
        <v>AUT</v>
      </c>
      <c r="L9" s="12"/>
      <c r="M9" s="12"/>
    </row>
    <row r="10" spans="1:13" s="9" customFormat="1" ht="24.95" customHeight="1" x14ac:dyDescent="0.45">
      <c r="A10" s="16" t="s">
        <v>3</v>
      </c>
      <c r="B10" s="201">
        <f>+INDICE!B7</f>
        <v>2</v>
      </c>
      <c r="C10" s="3"/>
      <c r="I10" s="12"/>
      <c r="J10" s="13" t="s">
        <v>0</v>
      </c>
      <c r="K10" s="202" t="str">
        <f>+INDICE!F7</f>
        <v>X</v>
      </c>
      <c r="L10" s="12"/>
      <c r="M10" s="12"/>
    </row>
    <row r="11" spans="1:13" s="9" customFormat="1" ht="24.95" customHeight="1" x14ac:dyDescent="0.45">
      <c r="A11" s="16" t="s">
        <v>4</v>
      </c>
      <c r="B11" s="201" t="str">
        <f>+INDICE!B8</f>
        <v>SONORA</v>
      </c>
      <c r="C11" s="3"/>
      <c r="I11" s="12"/>
      <c r="J11" s="13" t="s">
        <v>39</v>
      </c>
      <c r="K11" s="202">
        <f>+INDICE!F8</f>
        <v>22.7</v>
      </c>
      <c r="L11" s="12"/>
      <c r="M11" s="12"/>
    </row>
    <row r="12" spans="1:13" s="9" customFormat="1" ht="24.95" customHeight="1" x14ac:dyDescent="0.35">
      <c r="B12" s="19"/>
      <c r="C12" s="19"/>
      <c r="I12" s="12"/>
      <c r="J12" s="13" t="s">
        <v>42</v>
      </c>
      <c r="K12" s="202" t="str">
        <f>+INDICE!F9</f>
        <v>ERICSSON</v>
      </c>
      <c r="L12" s="12"/>
      <c r="M12" s="12"/>
    </row>
    <row r="13" spans="1:13" s="9" customFormat="1" ht="24.95" customHeight="1" thickBot="1" x14ac:dyDescent="0.4">
      <c r="B13" s="2" t="s">
        <v>106</v>
      </c>
      <c r="C13" s="19"/>
      <c r="I13" s="12"/>
      <c r="J13" s="27"/>
      <c r="K13" s="20"/>
      <c r="L13" s="12"/>
      <c r="M13" s="12"/>
    </row>
    <row r="14" spans="1:13" s="9" customFormat="1" ht="19.5" thickTop="1" x14ac:dyDescent="0.3">
      <c r="A14" s="103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5"/>
    </row>
    <row r="15" spans="1:13" s="19" customFormat="1" ht="18.75" x14ac:dyDescent="0.3">
      <c r="A15" s="106">
        <v>1</v>
      </c>
      <c r="B15" s="33" t="s">
        <v>121</v>
      </c>
      <c r="C15" s="14" t="s">
        <v>7</v>
      </c>
      <c r="D15" s="14" t="s">
        <v>109</v>
      </c>
      <c r="E15" s="14" t="s">
        <v>111</v>
      </c>
      <c r="F15" s="14" t="s">
        <v>233</v>
      </c>
      <c r="G15" s="14" t="s">
        <v>112</v>
      </c>
      <c r="H15" s="14" t="s">
        <v>113</v>
      </c>
      <c r="I15" s="14" t="s">
        <v>110</v>
      </c>
      <c r="J15" s="14" t="s">
        <v>25</v>
      </c>
      <c r="K15" s="14" t="s">
        <v>15</v>
      </c>
      <c r="L15" s="107"/>
    </row>
    <row r="16" spans="1:13" s="9" customFormat="1" ht="18.75" x14ac:dyDescent="0.3">
      <c r="A16" s="106"/>
      <c r="B16" s="99" t="s">
        <v>28</v>
      </c>
      <c r="C16" s="20" t="s">
        <v>12</v>
      </c>
      <c r="D16" s="28">
        <v>4</v>
      </c>
      <c r="E16" s="100"/>
      <c r="F16" s="100"/>
      <c r="G16" s="100"/>
      <c r="H16" s="100"/>
      <c r="I16" s="28">
        <v>4</v>
      </c>
      <c r="J16" s="28">
        <f>+I16*D16</f>
        <v>16</v>
      </c>
      <c r="K16" s="101"/>
      <c r="L16" s="107"/>
    </row>
    <row r="17" spans="1:12" s="9" customFormat="1" ht="24.95" customHeight="1" thickBot="1" x14ac:dyDescent="0.35">
      <c r="A17" s="106"/>
      <c r="B17" s="33" t="s">
        <v>118</v>
      </c>
      <c r="C17" s="29" t="s">
        <v>12</v>
      </c>
      <c r="D17" s="39">
        <v>1.5</v>
      </c>
      <c r="E17" s="53"/>
      <c r="F17" s="53"/>
      <c r="G17" s="53"/>
      <c r="H17" s="53"/>
      <c r="I17" s="39">
        <v>4</v>
      </c>
      <c r="J17" s="29">
        <v>4</v>
      </c>
      <c r="K17" s="53"/>
      <c r="L17" s="107"/>
    </row>
    <row r="18" spans="1:12" s="9" customFormat="1" ht="24.95" customHeight="1" thickBot="1" x14ac:dyDescent="0.35">
      <c r="A18" s="106"/>
      <c r="B18" s="11" t="s">
        <v>119</v>
      </c>
      <c r="C18" s="25" t="s">
        <v>12</v>
      </c>
      <c r="D18" s="189">
        <v>19</v>
      </c>
      <c r="E18" s="89">
        <v>2.5</v>
      </c>
      <c r="F18" s="89">
        <v>1</v>
      </c>
      <c r="G18" s="14">
        <v>2.5</v>
      </c>
      <c r="H18" s="189">
        <f>SUM(D18:G18)</f>
        <v>25</v>
      </c>
      <c r="I18" s="38">
        <v>1</v>
      </c>
      <c r="J18" s="189">
        <f>I18*H18</f>
        <v>25</v>
      </c>
      <c r="K18" s="46"/>
      <c r="L18" s="107"/>
    </row>
    <row r="19" spans="1:12" s="9" customFormat="1" ht="24.75" customHeight="1" thickBot="1" x14ac:dyDescent="0.35">
      <c r="A19" s="106"/>
      <c r="B19" s="43"/>
      <c r="C19" s="20"/>
      <c r="D19" s="36"/>
      <c r="E19" s="36"/>
      <c r="F19" s="36"/>
      <c r="G19" s="36"/>
      <c r="H19" s="36"/>
      <c r="I19" s="97" t="s">
        <v>123</v>
      </c>
      <c r="J19" s="189">
        <f>SUM(J16:J18)</f>
        <v>45</v>
      </c>
      <c r="K19" s="38" t="s">
        <v>43</v>
      </c>
      <c r="L19" s="107"/>
    </row>
    <row r="20" spans="1:12" s="9" customFormat="1" ht="18.75" x14ac:dyDescent="0.3">
      <c r="A20" s="106"/>
      <c r="B20" s="43"/>
      <c r="C20" s="20"/>
      <c r="D20" s="36"/>
      <c r="E20" s="36"/>
      <c r="F20" s="36"/>
      <c r="G20" s="36"/>
      <c r="H20" s="36"/>
      <c r="I20" s="98"/>
      <c r="J20" s="36"/>
      <c r="K20" s="36"/>
      <c r="L20" s="107"/>
    </row>
    <row r="21" spans="1:12" s="9" customFormat="1" ht="18.75" x14ac:dyDescent="0.3">
      <c r="A21" s="106">
        <v>2</v>
      </c>
      <c r="B21" s="37" t="s">
        <v>120</v>
      </c>
      <c r="C21" s="14" t="s">
        <v>7</v>
      </c>
      <c r="D21" s="14" t="s">
        <v>109</v>
      </c>
      <c r="E21" s="14" t="s">
        <v>111</v>
      </c>
      <c r="F21" s="14" t="s">
        <v>233</v>
      </c>
      <c r="G21" s="14" t="s">
        <v>112</v>
      </c>
      <c r="H21" s="14" t="s">
        <v>113</v>
      </c>
      <c r="I21" s="14" t="s">
        <v>110</v>
      </c>
      <c r="J21" s="14" t="s">
        <v>25</v>
      </c>
      <c r="K21" s="14" t="s">
        <v>15</v>
      </c>
      <c r="L21" s="107"/>
    </row>
    <row r="22" spans="1:12" s="9" customFormat="1" ht="19.5" thickBot="1" x14ac:dyDescent="0.35">
      <c r="A22" s="106"/>
      <c r="B22" s="33" t="s">
        <v>118</v>
      </c>
      <c r="C22" s="29" t="s">
        <v>12</v>
      </c>
      <c r="D22" s="39">
        <v>1</v>
      </c>
      <c r="E22" s="53"/>
      <c r="F22" s="53"/>
      <c r="G22" s="53"/>
      <c r="H22" s="53"/>
      <c r="I22" s="39">
        <v>4</v>
      </c>
      <c r="J22" s="29">
        <f>+I22*D22</f>
        <v>4</v>
      </c>
      <c r="K22" s="53"/>
      <c r="L22" s="107"/>
    </row>
    <row r="23" spans="1:12" s="9" customFormat="1" ht="24.95" customHeight="1" thickBot="1" x14ac:dyDescent="0.35">
      <c r="A23" s="106"/>
      <c r="B23" s="11" t="s">
        <v>119</v>
      </c>
      <c r="C23" s="29" t="s">
        <v>12</v>
      </c>
      <c r="D23" s="189">
        <v>16</v>
      </c>
      <c r="E23" s="89">
        <v>2.5</v>
      </c>
      <c r="F23" s="89">
        <v>1</v>
      </c>
      <c r="G23" s="14">
        <v>2.5</v>
      </c>
      <c r="H23" s="189">
        <f>SUM(D23:G23)</f>
        <v>22</v>
      </c>
      <c r="I23" s="38">
        <v>4</v>
      </c>
      <c r="J23" s="189">
        <f>I23*H23</f>
        <v>88</v>
      </c>
      <c r="K23" s="46"/>
      <c r="L23" s="107"/>
    </row>
    <row r="24" spans="1:12" s="19" customFormat="1" ht="24.95" customHeight="1" thickBot="1" x14ac:dyDescent="0.35">
      <c r="A24" s="106"/>
      <c r="B24" s="40"/>
      <c r="C24" s="22"/>
      <c r="D24" s="36"/>
      <c r="E24" s="22"/>
      <c r="F24" s="22"/>
      <c r="G24" s="22"/>
      <c r="H24" s="36"/>
      <c r="I24" s="97" t="s">
        <v>122</v>
      </c>
      <c r="J24" s="189">
        <f>SUM(J22:J23)</f>
        <v>92</v>
      </c>
      <c r="K24" s="38" t="s">
        <v>43</v>
      </c>
      <c r="L24" s="107"/>
    </row>
    <row r="25" spans="1:12" s="19" customFormat="1" ht="19.5" thickBot="1" x14ac:dyDescent="0.35">
      <c r="A25" s="108"/>
      <c r="B25" s="109"/>
      <c r="C25" s="110"/>
      <c r="D25" s="111"/>
      <c r="E25" s="110"/>
      <c r="F25" s="110"/>
      <c r="G25" s="110"/>
      <c r="H25" s="111"/>
      <c r="I25" s="112"/>
      <c r="J25" s="111"/>
      <c r="K25" s="111"/>
      <c r="L25" s="113"/>
    </row>
    <row r="26" spans="1:12" s="19" customFormat="1" ht="20.25" thickTop="1" thickBot="1" x14ac:dyDescent="0.35">
      <c r="C26" s="20"/>
      <c r="D26" s="36"/>
      <c r="E26" s="20"/>
      <c r="F26" s="20"/>
      <c r="G26" s="20"/>
      <c r="H26" s="36"/>
      <c r="I26" s="98"/>
      <c r="J26" s="36"/>
      <c r="K26" s="36"/>
    </row>
    <row r="27" spans="1:12" s="9" customFormat="1" ht="24.95" customHeight="1" thickBot="1" x14ac:dyDescent="0.4">
      <c r="A27" s="42" t="s">
        <v>250</v>
      </c>
      <c r="B27" s="2" t="s">
        <v>107</v>
      </c>
      <c r="C27" s="20"/>
      <c r="D27" s="20"/>
      <c r="E27" s="20"/>
      <c r="F27" s="20"/>
      <c r="G27" s="20"/>
      <c r="H27" s="20"/>
      <c r="I27" s="36"/>
      <c r="J27" s="20"/>
      <c r="K27" s="20"/>
    </row>
    <row r="28" spans="1:12" s="9" customFormat="1" ht="21.75" thickTop="1" x14ac:dyDescent="0.35">
      <c r="A28" s="103"/>
      <c r="B28" s="114"/>
      <c r="C28" s="78"/>
      <c r="D28" s="78"/>
      <c r="E28" s="78"/>
      <c r="F28" s="78"/>
      <c r="G28" s="78"/>
      <c r="H28" s="78"/>
      <c r="I28" s="115"/>
      <c r="J28" s="78"/>
      <c r="K28" s="78"/>
      <c r="L28" s="105"/>
    </row>
    <row r="29" spans="1:12" s="9" customFormat="1" ht="24.95" customHeight="1" thickBot="1" x14ac:dyDescent="0.35">
      <c r="A29" s="106">
        <v>3</v>
      </c>
      <c r="B29" s="11" t="s">
        <v>124</v>
      </c>
      <c r="C29" s="29" t="s">
        <v>7</v>
      </c>
      <c r="D29" s="29" t="s">
        <v>109</v>
      </c>
      <c r="E29" s="29" t="s">
        <v>111</v>
      </c>
      <c r="F29" s="29" t="s">
        <v>233</v>
      </c>
      <c r="G29" s="29" t="s">
        <v>112</v>
      </c>
      <c r="H29" s="29" t="s">
        <v>113</v>
      </c>
      <c r="I29" s="29" t="s">
        <v>110</v>
      </c>
      <c r="J29" s="29" t="s">
        <v>25</v>
      </c>
      <c r="K29" s="29" t="s">
        <v>15</v>
      </c>
      <c r="L29" s="107"/>
    </row>
    <row r="30" spans="1:12" s="9" customFormat="1" ht="24.95" customHeight="1" thickBot="1" x14ac:dyDescent="0.35">
      <c r="A30" s="106"/>
      <c r="B30" s="207" t="s">
        <v>125</v>
      </c>
      <c r="C30" s="29" t="s">
        <v>9</v>
      </c>
      <c r="D30" s="189"/>
      <c r="E30" s="29">
        <v>2.5</v>
      </c>
      <c r="F30" s="29"/>
      <c r="G30" s="29">
        <v>2.5</v>
      </c>
      <c r="H30" s="189"/>
      <c r="I30" s="39">
        <v>4</v>
      </c>
      <c r="J30" s="189"/>
      <c r="K30" s="53"/>
      <c r="L30" s="107"/>
    </row>
    <row r="31" spans="1:12" s="9" customFormat="1" ht="24.95" customHeight="1" thickBot="1" x14ac:dyDescent="0.35">
      <c r="A31" s="106"/>
      <c r="B31" s="207" t="s">
        <v>126</v>
      </c>
      <c r="C31" s="29" t="s">
        <v>9</v>
      </c>
      <c r="D31" s="189"/>
      <c r="E31" s="29">
        <v>2.5</v>
      </c>
      <c r="F31" s="29"/>
      <c r="G31" s="29">
        <v>2.5</v>
      </c>
      <c r="H31" s="189"/>
      <c r="I31" s="39">
        <v>4</v>
      </c>
      <c r="J31" s="189"/>
      <c r="K31" s="53"/>
      <c r="L31" s="107"/>
    </row>
    <row r="32" spans="1:12" s="9" customFormat="1" ht="24.95" customHeight="1" thickBot="1" x14ac:dyDescent="0.35">
      <c r="A32" s="106"/>
      <c r="B32" s="207" t="s">
        <v>127</v>
      </c>
      <c r="C32" s="29" t="s">
        <v>9</v>
      </c>
      <c r="D32" s="189"/>
      <c r="E32" s="29">
        <v>2.5</v>
      </c>
      <c r="F32" s="29"/>
      <c r="G32" s="29">
        <v>2.5</v>
      </c>
      <c r="H32" s="189"/>
      <c r="I32" s="39">
        <v>4</v>
      </c>
      <c r="J32" s="189"/>
      <c r="K32" s="53"/>
      <c r="L32" s="107"/>
    </row>
    <row r="33" spans="1:12" s="9" customFormat="1" ht="24.95" customHeight="1" thickBot="1" x14ac:dyDescent="0.35">
      <c r="A33" s="106"/>
      <c r="B33" s="208" t="s">
        <v>128</v>
      </c>
      <c r="C33" s="14" t="s">
        <v>9</v>
      </c>
      <c r="D33" s="46"/>
      <c r="E33" s="46"/>
      <c r="F33" s="46"/>
      <c r="G33" s="46"/>
      <c r="H33" s="46"/>
      <c r="I33" s="46"/>
      <c r="J33" s="46"/>
      <c r="K33" s="46"/>
      <c r="L33" s="107"/>
    </row>
    <row r="34" spans="1:12" s="19" customFormat="1" ht="24.95" customHeight="1" thickBot="1" x14ac:dyDescent="0.35">
      <c r="A34" s="106"/>
      <c r="B34" s="40"/>
      <c r="C34" s="22"/>
      <c r="D34" s="36"/>
      <c r="E34" s="22"/>
      <c r="F34" s="22"/>
      <c r="G34" s="22"/>
      <c r="H34" s="36"/>
      <c r="I34" s="97" t="s">
        <v>129</v>
      </c>
      <c r="J34" s="189"/>
      <c r="K34" s="38" t="s">
        <v>43</v>
      </c>
      <c r="L34" s="107"/>
    </row>
    <row r="35" spans="1:12" s="19" customFormat="1" ht="24.95" customHeight="1" x14ac:dyDescent="0.3">
      <c r="A35" s="106"/>
      <c r="C35" s="20"/>
      <c r="D35" s="36"/>
      <c r="E35" s="20"/>
      <c r="F35" s="20"/>
      <c r="G35" s="20"/>
      <c r="H35" s="36"/>
      <c r="I35" s="98"/>
      <c r="J35" s="36"/>
      <c r="K35" s="36"/>
      <c r="L35" s="107"/>
    </row>
    <row r="36" spans="1:12" s="9" customFormat="1" ht="24.95" customHeight="1" thickBot="1" x14ac:dyDescent="0.35">
      <c r="A36" s="106">
        <v>4</v>
      </c>
      <c r="B36" s="11" t="s">
        <v>131</v>
      </c>
      <c r="C36" s="29" t="s">
        <v>7</v>
      </c>
      <c r="D36" s="29" t="s">
        <v>109</v>
      </c>
      <c r="E36" s="29" t="s">
        <v>111</v>
      </c>
      <c r="F36" s="29" t="s">
        <v>233</v>
      </c>
      <c r="G36" s="29" t="s">
        <v>112</v>
      </c>
      <c r="H36" s="29" t="s">
        <v>113</v>
      </c>
      <c r="I36" s="29" t="s">
        <v>110</v>
      </c>
      <c r="J36" s="29" t="s">
        <v>25</v>
      </c>
      <c r="K36" s="29" t="s">
        <v>15</v>
      </c>
      <c r="L36" s="107"/>
    </row>
    <row r="37" spans="1:12" s="9" customFormat="1" ht="24.95" customHeight="1" thickBot="1" x14ac:dyDescent="0.35">
      <c r="A37" s="106"/>
      <c r="B37" s="207" t="s">
        <v>125</v>
      </c>
      <c r="C37" s="29" t="s">
        <v>9</v>
      </c>
      <c r="D37" s="189"/>
      <c r="E37" s="29">
        <v>2.5</v>
      </c>
      <c r="F37" s="29"/>
      <c r="G37" s="29">
        <v>2.5</v>
      </c>
      <c r="H37" s="189"/>
      <c r="I37" s="39">
        <v>1</v>
      </c>
      <c r="J37" s="189"/>
      <c r="K37" s="53"/>
      <c r="L37" s="107"/>
    </row>
    <row r="38" spans="1:12" s="9" customFormat="1" ht="24.95" customHeight="1" thickBot="1" x14ac:dyDescent="0.35">
      <c r="A38" s="106"/>
      <c r="B38" s="207" t="s">
        <v>126</v>
      </c>
      <c r="C38" s="29" t="s">
        <v>9</v>
      </c>
      <c r="D38" s="189"/>
      <c r="E38" s="29">
        <v>2.5</v>
      </c>
      <c r="F38" s="29"/>
      <c r="G38" s="29">
        <v>2.5</v>
      </c>
      <c r="H38" s="189"/>
      <c r="I38" s="39">
        <v>1</v>
      </c>
      <c r="J38" s="189"/>
      <c r="K38" s="53"/>
      <c r="L38" s="107"/>
    </row>
    <row r="39" spans="1:12" s="9" customFormat="1" ht="24.95" customHeight="1" thickBot="1" x14ac:dyDescent="0.35">
      <c r="A39" s="106"/>
      <c r="B39" s="207" t="s">
        <v>127</v>
      </c>
      <c r="C39" s="29" t="s">
        <v>9</v>
      </c>
      <c r="D39" s="189"/>
      <c r="E39" s="29">
        <v>2.5</v>
      </c>
      <c r="F39" s="29"/>
      <c r="G39" s="29">
        <v>2.5</v>
      </c>
      <c r="H39" s="189"/>
      <c r="I39" s="39">
        <v>1</v>
      </c>
      <c r="J39" s="189"/>
      <c r="K39" s="53"/>
      <c r="L39" s="107"/>
    </row>
    <row r="40" spans="1:12" s="9" customFormat="1" ht="24.95" customHeight="1" thickBot="1" x14ac:dyDescent="0.35">
      <c r="A40" s="106"/>
      <c r="B40" s="208" t="s">
        <v>128</v>
      </c>
      <c r="C40" s="14" t="s">
        <v>9</v>
      </c>
      <c r="D40" s="53"/>
      <c r="E40" s="53"/>
      <c r="F40" s="53"/>
      <c r="G40" s="53"/>
      <c r="H40" s="53"/>
      <c r="I40" s="46"/>
      <c r="J40" s="46"/>
      <c r="K40" s="46"/>
      <c r="L40" s="107"/>
    </row>
    <row r="41" spans="1:12" s="9" customFormat="1" ht="24.95" customHeight="1" thickBot="1" x14ac:dyDescent="0.35">
      <c r="A41" s="106"/>
      <c r="B41" s="207" t="s">
        <v>29</v>
      </c>
      <c r="C41" s="29" t="s">
        <v>9</v>
      </c>
      <c r="D41" s="46"/>
      <c r="E41" s="46"/>
      <c r="F41" s="46"/>
      <c r="G41" s="46"/>
      <c r="H41" s="38">
        <v>1.5</v>
      </c>
      <c r="I41" s="102">
        <v>3</v>
      </c>
      <c r="J41" s="189">
        <f>I41*H41</f>
        <v>4.5</v>
      </c>
      <c r="K41" s="53"/>
      <c r="L41" s="107"/>
    </row>
    <row r="42" spans="1:12" s="19" customFormat="1" ht="24.95" customHeight="1" thickBot="1" x14ac:dyDescent="0.35">
      <c r="A42" s="106"/>
      <c r="B42" s="40"/>
      <c r="C42" s="22"/>
      <c r="D42" s="36"/>
      <c r="E42" s="20"/>
      <c r="F42" s="20"/>
      <c r="G42" s="20"/>
      <c r="H42" s="36"/>
      <c r="I42" s="97" t="s">
        <v>132</v>
      </c>
      <c r="J42" s="189"/>
      <c r="K42" s="38" t="s">
        <v>43</v>
      </c>
      <c r="L42" s="107"/>
    </row>
    <row r="43" spans="1:12" s="19" customFormat="1" ht="19.5" thickBot="1" x14ac:dyDescent="0.35">
      <c r="A43" s="108"/>
      <c r="B43" s="109"/>
      <c r="C43" s="110"/>
      <c r="D43" s="111"/>
      <c r="E43" s="110"/>
      <c r="F43" s="110"/>
      <c r="G43" s="110"/>
      <c r="H43" s="111"/>
      <c r="I43" s="112"/>
      <c r="J43" s="111"/>
      <c r="K43" s="111"/>
      <c r="L43" s="113"/>
    </row>
    <row r="44" spans="1:12" s="19" customFormat="1" ht="19.5" thickTop="1" x14ac:dyDescent="0.3">
      <c r="C44" s="20"/>
      <c r="D44" s="36"/>
      <c r="E44" s="20"/>
      <c r="F44" s="20"/>
      <c r="G44" s="20"/>
      <c r="H44" s="36"/>
      <c r="I44" s="98"/>
      <c r="J44" s="36"/>
      <c r="K44" s="36"/>
    </row>
    <row r="45" spans="1:12" s="19" customFormat="1" ht="33.75" x14ac:dyDescent="0.5">
      <c r="B45" s="17" t="s">
        <v>130</v>
      </c>
      <c r="C45" s="20"/>
      <c r="D45" s="36"/>
      <c r="E45" s="20"/>
      <c r="F45" s="20"/>
      <c r="G45" s="20"/>
      <c r="H45" s="36"/>
      <c r="I45" s="98"/>
      <c r="J45" s="36"/>
    </row>
    <row r="46" spans="1:12" s="19" customFormat="1" ht="24" thickBot="1" x14ac:dyDescent="0.4">
      <c r="C46" s="20"/>
      <c r="D46" s="36"/>
      <c r="E46" s="20"/>
      <c r="F46" s="20"/>
      <c r="G46" s="20"/>
      <c r="H46" s="36"/>
      <c r="I46" s="98"/>
      <c r="J46" s="36"/>
      <c r="K46" s="135" t="s">
        <v>142</v>
      </c>
    </row>
    <row r="47" spans="1:12" s="9" customFormat="1" ht="24.95" customHeight="1" thickBot="1" x14ac:dyDescent="0.4">
      <c r="A47" s="224"/>
      <c r="B47" s="2" t="s">
        <v>108</v>
      </c>
      <c r="C47" s="20"/>
      <c r="D47" s="20"/>
      <c r="E47" s="20"/>
      <c r="F47" s="20"/>
      <c r="G47" s="20"/>
      <c r="H47" s="20"/>
      <c r="I47" s="36"/>
      <c r="J47" s="20"/>
      <c r="K47" s="20"/>
    </row>
    <row r="48" spans="1:12" s="9" customFormat="1" ht="21.75" thickTop="1" x14ac:dyDescent="0.35">
      <c r="A48" s="103"/>
      <c r="B48" s="114"/>
      <c r="C48" s="78"/>
      <c r="D48" s="78"/>
      <c r="E48" s="78"/>
      <c r="F48" s="78"/>
      <c r="G48" s="78"/>
      <c r="H48" s="78"/>
      <c r="I48" s="115"/>
      <c r="J48" s="78"/>
      <c r="K48" s="78"/>
      <c r="L48" s="105"/>
    </row>
    <row r="49" spans="1:12" s="9" customFormat="1" ht="24.95" customHeight="1" thickBot="1" x14ac:dyDescent="0.35">
      <c r="A49" s="106">
        <v>5</v>
      </c>
      <c r="B49" s="11" t="s">
        <v>133</v>
      </c>
      <c r="C49" s="29" t="s">
        <v>7</v>
      </c>
      <c r="D49" s="29" t="s">
        <v>109</v>
      </c>
      <c r="E49" s="29" t="s">
        <v>111</v>
      </c>
      <c r="F49" s="29" t="s">
        <v>233</v>
      </c>
      <c r="G49" s="29" t="s">
        <v>112</v>
      </c>
      <c r="H49" s="29" t="s">
        <v>113</v>
      </c>
      <c r="I49" s="29" t="s">
        <v>110</v>
      </c>
      <c r="J49" s="29" t="s">
        <v>25</v>
      </c>
      <c r="K49" s="29" t="s">
        <v>15</v>
      </c>
      <c r="L49" s="107"/>
    </row>
    <row r="50" spans="1:12" s="9" customFormat="1" ht="24.95" customHeight="1" thickBot="1" x14ac:dyDescent="0.35">
      <c r="A50" s="106"/>
      <c r="B50" s="207" t="s">
        <v>134</v>
      </c>
      <c r="C50" s="29" t="s">
        <v>9</v>
      </c>
      <c r="D50" s="189">
        <v>3.5</v>
      </c>
      <c r="E50" s="29">
        <v>3.5</v>
      </c>
      <c r="F50" s="29">
        <v>0</v>
      </c>
      <c r="G50" s="29">
        <v>2.5</v>
      </c>
      <c r="H50" s="189">
        <f>SUM(D50:G50)</f>
        <v>9.5</v>
      </c>
      <c r="I50" s="39">
        <v>4</v>
      </c>
      <c r="J50" s="189">
        <f>H50*I50</f>
        <v>38</v>
      </c>
      <c r="K50" s="53"/>
      <c r="L50" s="107"/>
    </row>
    <row r="51" spans="1:12" s="19" customFormat="1" ht="24.95" customHeight="1" thickBot="1" x14ac:dyDescent="0.35">
      <c r="A51" s="106"/>
      <c r="B51" s="40"/>
      <c r="C51" s="22"/>
      <c r="D51" s="36"/>
      <c r="E51" s="22"/>
      <c r="F51" s="22"/>
      <c r="G51" s="22"/>
      <c r="H51" s="36"/>
      <c r="I51" s="97">
        <v>6</v>
      </c>
      <c r="J51" s="189">
        <f>SUM(J50:J50)</f>
        <v>38</v>
      </c>
      <c r="K51" s="38" t="s">
        <v>43</v>
      </c>
      <c r="L51" s="107"/>
    </row>
    <row r="52" spans="1:12" s="9" customFormat="1" ht="24.95" customHeight="1" x14ac:dyDescent="0.35">
      <c r="A52" s="106"/>
      <c r="B52" s="49"/>
      <c r="C52" s="20"/>
      <c r="D52" s="20"/>
      <c r="E52" s="20"/>
      <c r="F52" s="20"/>
      <c r="G52" s="20"/>
      <c r="H52" s="20"/>
      <c r="I52" s="36"/>
      <c r="J52" s="20"/>
      <c r="K52" s="20"/>
      <c r="L52" s="107"/>
    </row>
    <row r="53" spans="1:12" s="9" customFormat="1" ht="24.95" customHeight="1" thickBot="1" x14ac:dyDescent="0.35">
      <c r="A53" s="106">
        <v>6</v>
      </c>
      <c r="B53" s="11" t="s">
        <v>124</v>
      </c>
      <c r="C53" s="29" t="s">
        <v>7</v>
      </c>
      <c r="D53" s="29" t="s">
        <v>109</v>
      </c>
      <c r="E53" s="29" t="s">
        <v>111</v>
      </c>
      <c r="F53" s="29" t="s">
        <v>233</v>
      </c>
      <c r="G53" s="29" t="s">
        <v>112</v>
      </c>
      <c r="H53" s="29" t="s">
        <v>113</v>
      </c>
      <c r="I53" s="29" t="s">
        <v>110</v>
      </c>
      <c r="J53" s="29" t="s">
        <v>25</v>
      </c>
      <c r="K53" s="29" t="s">
        <v>15</v>
      </c>
      <c r="L53" s="107"/>
    </row>
    <row r="54" spans="1:12" s="9" customFormat="1" ht="24.95" customHeight="1" thickBot="1" x14ac:dyDescent="0.35">
      <c r="A54" s="106"/>
      <c r="B54" s="207" t="s">
        <v>135</v>
      </c>
      <c r="C54" s="29" t="s">
        <v>9</v>
      </c>
      <c r="D54" s="189">
        <v>5</v>
      </c>
      <c r="E54" s="29">
        <v>3.5</v>
      </c>
      <c r="F54" s="29">
        <v>0</v>
      </c>
      <c r="G54" s="29">
        <v>2.5</v>
      </c>
      <c r="H54" s="189">
        <f>SUM(D54:G54)</f>
        <v>11</v>
      </c>
      <c r="I54" s="39">
        <v>4</v>
      </c>
      <c r="J54" s="189">
        <f t="shared" ref="J54:J55" si="0">H54*I54</f>
        <v>44</v>
      </c>
      <c r="K54" s="53"/>
      <c r="L54" s="107"/>
    </row>
    <row r="55" spans="1:12" s="9" customFormat="1" ht="24.95" customHeight="1" thickBot="1" x14ac:dyDescent="0.35">
      <c r="A55" s="106"/>
      <c r="B55" s="207" t="s">
        <v>136</v>
      </c>
      <c r="C55" s="29" t="s">
        <v>9</v>
      </c>
      <c r="D55" s="189">
        <v>6</v>
      </c>
      <c r="E55" s="29">
        <v>3.5</v>
      </c>
      <c r="F55" s="29">
        <v>0</v>
      </c>
      <c r="G55" s="29">
        <v>2.5</v>
      </c>
      <c r="H55" s="189">
        <f>SUM(D55:G55)</f>
        <v>12</v>
      </c>
      <c r="I55" s="39">
        <v>4</v>
      </c>
      <c r="J55" s="189">
        <f t="shared" si="0"/>
        <v>48</v>
      </c>
      <c r="K55" s="53"/>
      <c r="L55" s="107"/>
    </row>
    <row r="56" spans="1:12" s="9" customFormat="1" ht="24.95" customHeight="1" thickBot="1" x14ac:dyDescent="0.35">
      <c r="A56" s="106"/>
      <c r="B56" s="207" t="s">
        <v>134</v>
      </c>
      <c r="C56" s="29" t="s">
        <v>9</v>
      </c>
      <c r="D56" s="189">
        <v>3.5</v>
      </c>
      <c r="E56" s="29">
        <v>3.5</v>
      </c>
      <c r="F56" s="29">
        <v>0</v>
      </c>
      <c r="G56" s="29">
        <v>2.5</v>
      </c>
      <c r="H56" s="189">
        <f>SUM(D56:G56)</f>
        <v>9.5</v>
      </c>
      <c r="I56" s="39">
        <v>1</v>
      </c>
      <c r="J56" s="189">
        <f t="shared" ref="J56" si="1">H56*I56</f>
        <v>9.5</v>
      </c>
      <c r="K56" s="53"/>
      <c r="L56" s="107"/>
    </row>
    <row r="57" spans="1:12" s="9" customFormat="1" ht="24.95" customHeight="1" thickBot="1" x14ac:dyDescent="0.35">
      <c r="A57" s="106"/>
      <c r="B57" s="207" t="s">
        <v>29</v>
      </c>
      <c r="C57" s="29" t="s">
        <v>9</v>
      </c>
      <c r="D57" s="46"/>
      <c r="E57" s="46"/>
      <c r="F57" s="46"/>
      <c r="G57" s="46"/>
      <c r="H57" s="38">
        <v>1.5</v>
      </c>
      <c r="I57" s="102">
        <v>3</v>
      </c>
      <c r="J57" s="189">
        <f>I57*H57</f>
        <v>4.5</v>
      </c>
      <c r="K57" s="53"/>
      <c r="L57" s="107"/>
    </row>
    <row r="58" spans="1:12" s="19" customFormat="1" ht="24.95" customHeight="1" thickBot="1" x14ac:dyDescent="0.35">
      <c r="A58" s="106"/>
      <c r="B58" s="40"/>
      <c r="C58" s="22"/>
      <c r="D58" s="36"/>
      <c r="E58" s="20"/>
      <c r="F58" s="20"/>
      <c r="G58" s="20"/>
      <c r="H58" s="36"/>
      <c r="I58" s="97" t="s">
        <v>129</v>
      </c>
      <c r="J58" s="189">
        <f>SUM(J56:J57)</f>
        <v>14</v>
      </c>
      <c r="K58" s="38" t="s">
        <v>43</v>
      </c>
      <c r="L58" s="107"/>
    </row>
    <row r="59" spans="1:12" s="19" customFormat="1" ht="24.95" customHeight="1" x14ac:dyDescent="0.3">
      <c r="A59" s="106"/>
      <c r="B59" s="40"/>
      <c r="C59" s="22"/>
      <c r="D59" s="36"/>
      <c r="E59" s="20"/>
      <c r="F59" s="20"/>
      <c r="G59" s="20"/>
      <c r="H59" s="36"/>
      <c r="I59" s="97"/>
      <c r="J59" s="36"/>
      <c r="K59" s="39"/>
      <c r="L59" s="107"/>
    </row>
    <row r="60" spans="1:12" s="9" customFormat="1" ht="24.95" customHeight="1" thickBot="1" x14ac:dyDescent="0.35">
      <c r="A60" s="106">
        <v>6</v>
      </c>
      <c r="B60" s="11" t="s">
        <v>131</v>
      </c>
      <c r="C60" s="29" t="s">
        <v>7</v>
      </c>
      <c r="D60" s="29" t="s">
        <v>109</v>
      </c>
      <c r="E60" s="29" t="s">
        <v>111</v>
      </c>
      <c r="F60" s="29" t="s">
        <v>233</v>
      </c>
      <c r="G60" s="29" t="s">
        <v>112</v>
      </c>
      <c r="H60" s="29" t="s">
        <v>113</v>
      </c>
      <c r="I60" s="29" t="s">
        <v>110</v>
      </c>
      <c r="J60" s="29" t="s">
        <v>25</v>
      </c>
      <c r="K60" s="29" t="s">
        <v>15</v>
      </c>
      <c r="L60" s="107"/>
    </row>
    <row r="61" spans="1:12" s="9" customFormat="1" ht="24.95" customHeight="1" thickBot="1" x14ac:dyDescent="0.35">
      <c r="A61" s="106"/>
      <c r="B61" s="207" t="s">
        <v>135</v>
      </c>
      <c r="C61" s="29" t="s">
        <v>9</v>
      </c>
      <c r="D61" s="189">
        <v>5</v>
      </c>
      <c r="E61" s="29">
        <v>3.5</v>
      </c>
      <c r="F61" s="29">
        <v>0</v>
      </c>
      <c r="G61" s="29">
        <v>2.5</v>
      </c>
      <c r="H61" s="189">
        <f>SUM(D61:G61)</f>
        <v>11</v>
      </c>
      <c r="I61" s="39">
        <v>1</v>
      </c>
      <c r="J61" s="189">
        <f t="shared" ref="J61:J62" si="2">H61*I61</f>
        <v>11</v>
      </c>
      <c r="K61" s="53"/>
      <c r="L61" s="107"/>
    </row>
    <row r="62" spans="1:12" s="9" customFormat="1" ht="24.95" customHeight="1" thickBot="1" x14ac:dyDescent="0.35">
      <c r="A62" s="106"/>
      <c r="B62" s="207" t="s">
        <v>136</v>
      </c>
      <c r="C62" s="29" t="s">
        <v>9</v>
      </c>
      <c r="D62" s="189">
        <v>6</v>
      </c>
      <c r="E62" s="29">
        <v>3.5</v>
      </c>
      <c r="F62" s="29">
        <v>0</v>
      </c>
      <c r="G62" s="29">
        <v>2.5</v>
      </c>
      <c r="H62" s="189">
        <f>SUM(D62:G62)</f>
        <v>12</v>
      </c>
      <c r="I62" s="39">
        <v>1</v>
      </c>
      <c r="J62" s="189">
        <f t="shared" si="2"/>
        <v>12</v>
      </c>
      <c r="K62" s="53"/>
      <c r="L62" s="107"/>
    </row>
    <row r="63" spans="1:12" s="9" customFormat="1" ht="24.95" customHeight="1" thickBot="1" x14ac:dyDescent="0.35">
      <c r="A63" s="106"/>
      <c r="B63" s="238"/>
      <c r="C63" s="20"/>
      <c r="D63" s="36"/>
      <c r="E63" s="20"/>
      <c r="F63" s="20"/>
      <c r="G63" s="20"/>
      <c r="H63" s="36"/>
      <c r="I63" s="97" t="s">
        <v>132</v>
      </c>
      <c r="J63" s="189">
        <f>SUM(J61:J62)</f>
        <v>23</v>
      </c>
      <c r="K63" s="38" t="s">
        <v>43</v>
      </c>
      <c r="L63" s="107"/>
    </row>
    <row r="64" spans="1:12" s="35" customFormat="1" ht="24.75" customHeight="1" thickBot="1" x14ac:dyDescent="0.35">
      <c r="A64" s="116"/>
      <c r="B64" s="117"/>
      <c r="C64" s="111"/>
      <c r="D64" s="111"/>
      <c r="E64" s="111"/>
      <c r="F64" s="111"/>
      <c r="G64" s="111"/>
      <c r="H64" s="111"/>
      <c r="I64" s="111"/>
      <c r="J64" s="111"/>
      <c r="K64" s="111"/>
      <c r="L64" s="118"/>
    </row>
    <row r="65" spans="3:13" s="35" customFormat="1" ht="24.95" customHeight="1" thickTop="1" x14ac:dyDescent="0.3">
      <c r="C65" s="36"/>
      <c r="D65" s="36"/>
      <c r="E65" s="36"/>
      <c r="F65" s="36"/>
      <c r="G65" s="36"/>
      <c r="H65" s="36"/>
      <c r="I65" s="36"/>
      <c r="J65" s="36"/>
      <c r="K65" s="36"/>
    </row>
    <row r="67" spans="3:13" s="6" customFormat="1" ht="15.75" x14ac:dyDescent="0.25">
      <c r="I67" s="7"/>
      <c r="J67" s="7"/>
      <c r="K67" s="7"/>
      <c r="L67" s="7"/>
      <c r="M67" s="7"/>
    </row>
    <row r="68" spans="3:13" s="6" customFormat="1" ht="15.75" x14ac:dyDescent="0.25">
      <c r="I68" s="7"/>
      <c r="J68" s="7"/>
      <c r="K68" s="7"/>
      <c r="L68" s="7"/>
      <c r="M68" s="7"/>
    </row>
    <row r="69" spans="3:13" s="6" customFormat="1" ht="24.95" customHeight="1" x14ac:dyDescent="0.25">
      <c r="I69" s="8"/>
      <c r="J69" s="8"/>
      <c r="K69" s="8"/>
      <c r="L69" s="8"/>
      <c r="M69" s="8"/>
    </row>
    <row r="70" spans="3:13" s="6" customFormat="1" ht="24.95" customHeight="1" x14ac:dyDescent="0.25">
      <c r="I70" s="8"/>
      <c r="J70" s="8"/>
      <c r="K70" s="8"/>
      <c r="L70" s="8"/>
      <c r="M70" s="8"/>
    </row>
    <row r="71" spans="3:13" s="6" customFormat="1" ht="24.95" customHeight="1" x14ac:dyDescent="0.25">
      <c r="I71" s="8"/>
      <c r="J71" s="8"/>
      <c r="K71" s="8"/>
      <c r="L71" s="8"/>
      <c r="M71" s="8"/>
    </row>
    <row r="72" spans="3:13" s="6" customFormat="1" ht="24.95" customHeight="1" x14ac:dyDescent="0.25">
      <c r="I72" s="8"/>
      <c r="J72" s="8"/>
      <c r="K72" s="8"/>
      <c r="L72" s="8"/>
      <c r="M72" s="8"/>
    </row>
    <row r="73" spans="3:13" s="6" customFormat="1" ht="24.95" customHeight="1" x14ac:dyDescent="0.25">
      <c r="I73" s="8"/>
      <c r="J73" s="8"/>
      <c r="K73" s="8"/>
      <c r="L73" s="8"/>
      <c r="M73" s="8"/>
    </row>
    <row r="74" spans="3:13" s="6" customFormat="1" ht="24.95" customHeight="1" x14ac:dyDescent="0.25">
      <c r="I74" s="8"/>
      <c r="J74" s="8"/>
      <c r="K74" s="8"/>
      <c r="L74" s="8"/>
      <c r="M74" s="8"/>
    </row>
    <row r="75" spans="3:13" s="6" customFormat="1" ht="24.95" customHeight="1" x14ac:dyDescent="0.25">
      <c r="I75" s="8"/>
      <c r="J75" s="8"/>
      <c r="K75" s="8"/>
      <c r="L75" s="8"/>
      <c r="M75" s="8"/>
    </row>
    <row r="76" spans="3:13" s="6" customFormat="1" ht="24.95" customHeight="1" x14ac:dyDescent="0.25">
      <c r="I76" s="8"/>
      <c r="J76" s="8"/>
      <c r="K76" s="8"/>
      <c r="L76" s="8"/>
      <c r="M76" s="8"/>
    </row>
    <row r="77" spans="3:13" s="6" customFormat="1" ht="15.75" x14ac:dyDescent="0.25">
      <c r="I77" s="7"/>
      <c r="J77" s="7"/>
      <c r="K77" s="7"/>
      <c r="L77" s="7"/>
      <c r="M77" s="7"/>
    </row>
    <row r="78" spans="3:13" s="6" customFormat="1" ht="15.75" x14ac:dyDescent="0.25">
      <c r="I78" s="7"/>
      <c r="J78" s="7"/>
      <c r="K78" s="7"/>
      <c r="L78" s="7"/>
      <c r="M78" s="7"/>
    </row>
    <row r="79" spans="3:13" s="6" customFormat="1" ht="15.75" x14ac:dyDescent="0.25">
      <c r="I79" s="7"/>
      <c r="J79" s="7"/>
      <c r="K79" s="7"/>
      <c r="L79" s="7"/>
      <c r="M79" s="7"/>
    </row>
    <row r="80" spans="3:13" s="6" customFormat="1" ht="15.75" x14ac:dyDescent="0.25">
      <c r="I80" s="7"/>
      <c r="J80" s="7"/>
      <c r="K80" s="7"/>
      <c r="L80" s="7"/>
      <c r="M80" s="7"/>
    </row>
    <row r="81" spans="9:13" s="6" customFormat="1" ht="15.75" x14ac:dyDescent="0.25">
      <c r="I81" s="7"/>
      <c r="J81" s="7"/>
      <c r="K81" s="7"/>
      <c r="L81" s="7"/>
      <c r="M81" s="7"/>
    </row>
    <row r="82" spans="9:13" s="6" customFormat="1" ht="15.75" x14ac:dyDescent="0.25">
      <c r="I82" s="7"/>
      <c r="J82" s="7"/>
      <c r="K82" s="7"/>
      <c r="L82" s="7"/>
      <c r="M82" s="7"/>
    </row>
    <row r="83" spans="9:13" s="6" customFormat="1" ht="15.75" x14ac:dyDescent="0.25">
      <c r="I83" s="7"/>
      <c r="J83" s="7"/>
      <c r="K83" s="7"/>
      <c r="L83" s="7"/>
      <c r="M83" s="7"/>
    </row>
    <row r="84" spans="9:13" s="6" customFormat="1" ht="15.75" x14ac:dyDescent="0.25">
      <c r="I84" s="7"/>
      <c r="J84" s="7"/>
      <c r="K84" s="7"/>
      <c r="L84" s="7"/>
      <c r="M84" s="7"/>
    </row>
    <row r="85" spans="9:13" s="6" customFormat="1" ht="15.75" x14ac:dyDescent="0.25">
      <c r="I85" s="7"/>
      <c r="J85" s="7"/>
      <c r="K85" s="7"/>
      <c r="L85" s="7"/>
      <c r="M85" s="7"/>
    </row>
    <row r="86" spans="9:13" s="6" customFormat="1" ht="15.75" x14ac:dyDescent="0.25">
      <c r="I86" s="7"/>
      <c r="J86" s="7"/>
      <c r="K86" s="7"/>
      <c r="L86" s="7"/>
      <c r="M86" s="7"/>
    </row>
    <row r="87" spans="9:13" s="6" customFormat="1" ht="15.75" x14ac:dyDescent="0.25">
      <c r="I87" s="7"/>
      <c r="J87" s="7"/>
      <c r="K87" s="7"/>
      <c r="L87" s="7"/>
      <c r="M87" s="7"/>
    </row>
    <row r="88" spans="9:13" s="6" customFormat="1" ht="15.75" x14ac:dyDescent="0.25">
      <c r="I88" s="7"/>
      <c r="J88" s="7"/>
      <c r="K88" s="7"/>
      <c r="L88" s="7"/>
      <c r="M88" s="7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55" orientation="landscape" r:id="rId1"/>
  <rowBreaks count="1" manualBreakCount="1">
    <brk id="44" max="11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view="pageBreakPreview" topLeftCell="A14" zoomScale="70" zoomScaleNormal="80" zoomScaleSheetLayoutView="70" workbookViewId="0">
      <selection activeCell="E23" sqref="E23"/>
    </sheetView>
  </sheetViews>
  <sheetFormatPr baseColWidth="10" defaultRowHeight="15" x14ac:dyDescent="0.25"/>
  <cols>
    <col min="1" max="1" width="10.28515625" bestFit="1" customWidth="1"/>
    <col min="2" max="2" width="81.85546875" customWidth="1"/>
    <col min="3" max="3" width="17.140625" customWidth="1"/>
    <col min="4" max="4" width="14" bestFit="1" customWidth="1"/>
    <col min="5" max="5" width="16.5703125" style="5" bestFit="1" customWidth="1"/>
    <col min="6" max="6" width="17.5703125" style="5" bestFit="1" customWidth="1"/>
    <col min="7" max="7" width="17.28515625" style="5" customWidth="1"/>
    <col min="8" max="8" width="2.5703125" style="5" customWidth="1"/>
    <col min="9" max="9" width="11.42578125" style="5" customWidth="1"/>
  </cols>
  <sheetData>
    <row r="1" spans="1:9" s="1" customFormat="1" ht="33.75" x14ac:dyDescent="0.5">
      <c r="B1" s="17" t="s">
        <v>137</v>
      </c>
      <c r="E1" s="10"/>
      <c r="F1" s="10"/>
      <c r="G1" s="10"/>
      <c r="H1" s="10"/>
      <c r="I1" s="10"/>
    </row>
    <row r="2" spans="1:9" s="3" customFormat="1" ht="23.25" x14ac:dyDescent="0.35">
      <c r="B2" s="3" t="s">
        <v>94</v>
      </c>
      <c r="E2" s="4"/>
      <c r="F2" s="4"/>
      <c r="G2" s="4"/>
      <c r="H2" s="4"/>
      <c r="I2" s="4"/>
    </row>
    <row r="3" spans="1:9" s="3" customFormat="1" ht="23.25" x14ac:dyDescent="0.35">
      <c r="B3" s="3" t="s">
        <v>146</v>
      </c>
      <c r="E3" s="4"/>
      <c r="F3" s="4"/>
      <c r="G3" s="4"/>
      <c r="H3" s="4"/>
      <c r="I3" s="4"/>
    </row>
    <row r="4" spans="1:9" s="3" customFormat="1" ht="23.25" x14ac:dyDescent="0.35">
      <c r="B4" s="3" t="s">
        <v>145</v>
      </c>
      <c r="E4" s="4"/>
      <c r="F4" s="4"/>
      <c r="G4" s="4"/>
      <c r="H4" s="4"/>
      <c r="I4" s="4"/>
    </row>
    <row r="5" spans="1:9" s="3" customFormat="1" ht="23.25" x14ac:dyDescent="0.35">
      <c r="E5" s="4"/>
      <c r="F5" s="4"/>
      <c r="G5" s="4"/>
      <c r="H5" s="4"/>
      <c r="I5" s="4"/>
    </row>
    <row r="6" spans="1:9" s="9" customFormat="1" ht="24.95" customHeight="1" x14ac:dyDescent="0.45">
      <c r="A6" s="16" t="s">
        <v>27</v>
      </c>
      <c r="B6" s="199">
        <f>+INDICE!B4</f>
        <v>44308</v>
      </c>
      <c r="C6" s="3"/>
      <c r="E6" s="12"/>
      <c r="F6" s="11" t="s">
        <v>11</v>
      </c>
      <c r="G6" s="202" t="str">
        <f>+INDICE!F4</f>
        <v>RAW LAND</v>
      </c>
      <c r="H6" s="12"/>
      <c r="I6" s="12"/>
    </row>
    <row r="7" spans="1:9" s="9" customFormat="1" ht="24.95" customHeight="1" x14ac:dyDescent="0.45">
      <c r="A7" s="16" t="s">
        <v>1</v>
      </c>
      <c r="B7" s="200">
        <f>+INDICE!B5</f>
        <v>146193</v>
      </c>
      <c r="C7" s="3"/>
      <c r="E7" s="12"/>
      <c r="F7" s="11" t="s">
        <v>37</v>
      </c>
      <c r="G7" s="202" t="str">
        <f>+INDICE!F5</f>
        <v>27 m</v>
      </c>
      <c r="H7" s="12"/>
      <c r="I7" s="12"/>
    </row>
    <row r="8" spans="1:9" s="9" customFormat="1" ht="24.95" customHeight="1" x14ac:dyDescent="0.45">
      <c r="A8" s="16" t="s">
        <v>2</v>
      </c>
      <c r="B8" s="201" t="str">
        <f>+INDICE!B6</f>
        <v>3412 HERMOSILLO</v>
      </c>
      <c r="C8" s="3"/>
      <c r="E8" s="12"/>
      <c r="F8" s="11" t="s">
        <v>35</v>
      </c>
      <c r="G8" s="202" t="str">
        <f>+INDICE!F6</f>
        <v>AUT</v>
      </c>
      <c r="H8" s="12"/>
      <c r="I8" s="12"/>
    </row>
    <row r="9" spans="1:9" s="9" customFormat="1" ht="24.95" customHeight="1" x14ac:dyDescent="0.45">
      <c r="A9" s="16" t="s">
        <v>3</v>
      </c>
      <c r="B9" s="201">
        <f>+INDICE!B7</f>
        <v>2</v>
      </c>
      <c r="C9" s="3"/>
      <c r="E9" s="12"/>
      <c r="F9" s="13" t="s">
        <v>0</v>
      </c>
      <c r="G9" s="202" t="str">
        <f>+INDICE!F7</f>
        <v>X</v>
      </c>
      <c r="H9" s="12"/>
      <c r="I9" s="12"/>
    </row>
    <row r="10" spans="1:9" s="9" customFormat="1" ht="24.95" customHeight="1" x14ac:dyDescent="0.45">
      <c r="A10" s="16" t="s">
        <v>4</v>
      </c>
      <c r="B10" s="201" t="str">
        <f>+INDICE!B8</f>
        <v>SONORA</v>
      </c>
      <c r="C10" s="3"/>
      <c r="E10" s="12"/>
      <c r="F10" s="13" t="s">
        <v>39</v>
      </c>
      <c r="G10" s="202">
        <f>+INDICE!F8</f>
        <v>22.7</v>
      </c>
      <c r="H10" s="12"/>
      <c r="I10" s="12"/>
    </row>
    <row r="11" spans="1:9" s="9" customFormat="1" ht="24.95" customHeight="1" x14ac:dyDescent="0.35">
      <c r="B11" s="19"/>
      <c r="C11" s="19"/>
      <c r="E11" s="12"/>
      <c r="F11" s="13" t="s">
        <v>42</v>
      </c>
      <c r="G11" s="202" t="str">
        <f>+INDICE!F9</f>
        <v>ERICSSON</v>
      </c>
      <c r="H11" s="12"/>
      <c r="I11" s="12"/>
    </row>
    <row r="12" spans="1:9" s="9" customFormat="1" ht="24.95" customHeight="1" x14ac:dyDescent="0.3">
      <c r="B12" s="19"/>
      <c r="C12" s="19"/>
      <c r="E12" s="12"/>
      <c r="F12" s="27"/>
      <c r="G12" s="20"/>
      <c r="H12" s="12"/>
      <c r="I12" s="12"/>
    </row>
    <row r="13" spans="1:9" s="9" customFormat="1" ht="24.95" customHeight="1" thickBot="1" x14ac:dyDescent="0.4">
      <c r="B13" s="2" t="s">
        <v>146</v>
      </c>
      <c r="C13" s="19"/>
      <c r="E13" s="12"/>
      <c r="F13" s="27"/>
      <c r="G13" s="20"/>
      <c r="H13" s="12"/>
      <c r="I13" s="12"/>
    </row>
    <row r="14" spans="1:9" s="9" customFormat="1" ht="24.95" customHeight="1" thickTop="1" x14ac:dyDescent="0.3">
      <c r="B14" s="132" t="s">
        <v>67</v>
      </c>
      <c r="C14" s="55" t="s">
        <v>7</v>
      </c>
      <c r="D14" s="128"/>
      <c r="E14" s="55" t="s">
        <v>72</v>
      </c>
      <c r="F14" s="55" t="s">
        <v>16</v>
      </c>
      <c r="G14" s="56" t="s">
        <v>15</v>
      </c>
      <c r="H14" s="12"/>
      <c r="I14" s="12"/>
    </row>
    <row r="15" spans="1:9" s="9" customFormat="1" ht="37.5" x14ac:dyDescent="0.3">
      <c r="A15" s="9">
        <v>1</v>
      </c>
      <c r="B15" s="137" t="s">
        <v>204</v>
      </c>
      <c r="C15" s="14" t="s">
        <v>9</v>
      </c>
      <c r="D15" s="101"/>
      <c r="E15" s="14">
        <v>0</v>
      </c>
      <c r="F15" s="38" t="s">
        <v>19</v>
      </c>
      <c r="G15" s="38" t="s">
        <v>43</v>
      </c>
      <c r="H15" s="12"/>
      <c r="I15" s="12"/>
    </row>
    <row r="16" spans="1:9" s="9" customFormat="1" ht="37.5" x14ac:dyDescent="0.3">
      <c r="A16" s="9">
        <f>+A15+1</f>
        <v>2</v>
      </c>
      <c r="B16" s="137" t="s">
        <v>205</v>
      </c>
      <c r="C16" s="14" t="s">
        <v>9</v>
      </c>
      <c r="D16" s="53"/>
      <c r="E16" s="29">
        <v>0</v>
      </c>
      <c r="F16" s="38" t="s">
        <v>19</v>
      </c>
      <c r="G16" s="38" t="s">
        <v>43</v>
      </c>
    </row>
    <row r="17" spans="1:9" s="9" customFormat="1" ht="75" x14ac:dyDescent="0.3">
      <c r="A17" s="9">
        <f>+A16+1</f>
        <v>3</v>
      </c>
      <c r="B17" s="137" t="s">
        <v>234</v>
      </c>
      <c r="C17" s="14" t="s">
        <v>9</v>
      </c>
      <c r="D17" s="46"/>
      <c r="E17" s="14">
        <v>0</v>
      </c>
      <c r="F17" s="38" t="s">
        <v>19</v>
      </c>
      <c r="G17" s="38" t="s">
        <v>43</v>
      </c>
      <c r="H17" s="12"/>
      <c r="I17" s="12"/>
    </row>
    <row r="18" spans="1:9" s="9" customFormat="1" ht="75" x14ac:dyDescent="0.3">
      <c r="A18" s="9">
        <f>+A17+1</f>
        <v>4</v>
      </c>
      <c r="B18" s="137" t="s">
        <v>234</v>
      </c>
      <c r="C18" s="14" t="s">
        <v>9</v>
      </c>
      <c r="D18" s="46"/>
      <c r="E18" s="14">
        <v>0</v>
      </c>
      <c r="F18" s="38" t="s">
        <v>19</v>
      </c>
      <c r="G18" s="38" t="s">
        <v>43</v>
      </c>
      <c r="H18" s="12"/>
      <c r="I18" s="12"/>
    </row>
    <row r="19" spans="1:9" s="9" customFormat="1" ht="19.5" thickBot="1" x14ac:dyDescent="0.35">
      <c r="B19" s="68"/>
      <c r="C19" s="62"/>
      <c r="D19" s="85"/>
      <c r="E19" s="62"/>
      <c r="F19" s="86"/>
      <c r="G19" s="138"/>
      <c r="H19" s="12"/>
      <c r="I19" s="12"/>
    </row>
    <row r="20" spans="1:9" s="9" customFormat="1" ht="24.95" customHeight="1" thickTop="1" x14ac:dyDescent="0.3">
      <c r="B20" s="19"/>
      <c r="C20" s="19"/>
      <c r="E20" s="12"/>
      <c r="F20" s="27"/>
      <c r="G20" s="20"/>
      <c r="H20" s="12"/>
      <c r="I20" s="12"/>
    </row>
    <row r="21" spans="1:9" s="9" customFormat="1" ht="24.95" customHeight="1" thickBot="1" x14ac:dyDescent="0.4">
      <c r="B21" s="2" t="s">
        <v>144</v>
      </c>
    </row>
    <row r="22" spans="1:9" s="9" customFormat="1" ht="24.95" customHeight="1" thickTop="1" thickBot="1" x14ac:dyDescent="0.35">
      <c r="B22" s="132" t="s">
        <v>67</v>
      </c>
      <c r="C22" s="55" t="s">
        <v>7</v>
      </c>
      <c r="D22" s="192" t="s">
        <v>68</v>
      </c>
      <c r="E22" s="192" t="s">
        <v>72</v>
      </c>
      <c r="F22" s="55" t="s">
        <v>16</v>
      </c>
      <c r="G22" s="56" t="s">
        <v>15</v>
      </c>
    </row>
    <row r="23" spans="1:9" s="9" customFormat="1" ht="24.95" customHeight="1" thickBot="1" x14ac:dyDescent="0.35">
      <c r="A23" s="9">
        <f>+A18+1</f>
        <v>5</v>
      </c>
      <c r="B23" s="59" t="s">
        <v>139</v>
      </c>
      <c r="C23" s="25" t="s">
        <v>9</v>
      </c>
      <c r="D23" s="189">
        <v>0</v>
      </c>
      <c r="E23" s="189">
        <v>0</v>
      </c>
      <c r="F23" s="90"/>
      <c r="G23" s="88"/>
    </row>
    <row r="24" spans="1:9" s="9" customFormat="1" ht="24.95" customHeight="1" thickBot="1" x14ac:dyDescent="0.35">
      <c r="A24" s="9">
        <f>+A23+1</f>
        <v>6</v>
      </c>
      <c r="B24" s="60" t="s">
        <v>140</v>
      </c>
      <c r="C24" s="21" t="s">
        <v>9</v>
      </c>
      <c r="D24" s="189">
        <v>0</v>
      </c>
      <c r="E24" s="189">
        <v>0</v>
      </c>
      <c r="F24" s="23" t="s">
        <v>19</v>
      </c>
      <c r="G24" s="84" t="s">
        <v>43</v>
      </c>
    </row>
    <row r="25" spans="1:9" s="9" customFormat="1" ht="18.75" x14ac:dyDescent="0.3">
      <c r="B25" s="93"/>
      <c r="C25" s="26"/>
      <c r="D25" s="52"/>
      <c r="E25" s="52"/>
      <c r="F25" s="26"/>
      <c r="G25" s="133"/>
    </row>
    <row r="26" spans="1:9" s="19" customFormat="1" ht="24.95" customHeight="1" thickBot="1" x14ac:dyDescent="0.35">
      <c r="B26" s="80" t="s">
        <v>69</v>
      </c>
      <c r="C26" s="20" t="s">
        <v>7</v>
      </c>
      <c r="D26" s="20" t="s">
        <v>68</v>
      </c>
      <c r="E26" s="20" t="s">
        <v>71</v>
      </c>
      <c r="F26" s="20" t="s">
        <v>16</v>
      </c>
      <c r="G26" s="83" t="s">
        <v>15</v>
      </c>
    </row>
    <row r="27" spans="1:9" s="9" customFormat="1" ht="38.25" thickBot="1" x14ac:dyDescent="0.35">
      <c r="A27" s="9">
        <f>+A24+1</f>
        <v>7</v>
      </c>
      <c r="B27" s="71" t="s">
        <v>235</v>
      </c>
      <c r="C27" s="25" t="s">
        <v>9</v>
      </c>
      <c r="D27" s="189">
        <v>0</v>
      </c>
      <c r="E27" s="189">
        <v>0</v>
      </c>
      <c r="F27" s="90"/>
      <c r="G27" s="88"/>
    </row>
    <row r="28" spans="1:9" s="9" customFormat="1" ht="38.25" thickBot="1" x14ac:dyDescent="0.35">
      <c r="A28" s="9">
        <f>+A27+1</f>
        <v>8</v>
      </c>
      <c r="B28" s="71" t="s">
        <v>236</v>
      </c>
      <c r="C28" s="25" t="s">
        <v>9</v>
      </c>
      <c r="D28" s="189">
        <v>0</v>
      </c>
      <c r="E28" s="189">
        <v>0</v>
      </c>
      <c r="F28" s="90"/>
      <c r="G28" s="88"/>
    </row>
    <row r="29" spans="1:9" s="9" customFormat="1" ht="24.95" customHeight="1" thickBot="1" x14ac:dyDescent="0.35">
      <c r="B29" s="81"/>
      <c r="C29" s="22"/>
      <c r="D29" s="36"/>
      <c r="E29" s="189">
        <v>0</v>
      </c>
      <c r="F29" s="89" t="s">
        <v>19</v>
      </c>
      <c r="G29" s="58" t="s">
        <v>43</v>
      </c>
    </row>
    <row r="30" spans="1:9" s="9" customFormat="1" ht="24.95" customHeight="1" thickBot="1" x14ac:dyDescent="0.35">
      <c r="B30" s="136"/>
      <c r="C30" s="24"/>
      <c r="D30" s="36"/>
      <c r="E30" s="36"/>
      <c r="F30" s="89"/>
      <c r="G30" s="58"/>
    </row>
    <row r="31" spans="1:9" s="9" customFormat="1" ht="24.95" customHeight="1" thickBot="1" x14ac:dyDescent="0.35">
      <c r="A31" s="9">
        <f>+A28+1</f>
        <v>9</v>
      </c>
      <c r="B31" s="80" t="s">
        <v>138</v>
      </c>
      <c r="C31" s="14" t="s">
        <v>9</v>
      </c>
      <c r="D31" s="14">
        <v>0</v>
      </c>
      <c r="E31" s="189">
        <v>0</v>
      </c>
      <c r="F31" s="14" t="s">
        <v>19</v>
      </c>
      <c r="G31" s="58" t="s">
        <v>43</v>
      </c>
    </row>
    <row r="32" spans="1:9" s="9" customFormat="1" ht="24.95" customHeight="1" thickBot="1" x14ac:dyDescent="0.35">
      <c r="A32" s="19"/>
      <c r="B32" s="61" t="s">
        <v>65</v>
      </c>
      <c r="C32" s="62" t="s">
        <v>9</v>
      </c>
      <c r="D32" s="131"/>
      <c r="E32" s="86">
        <v>0</v>
      </c>
      <c r="F32" s="62" t="s">
        <v>19</v>
      </c>
      <c r="G32" s="63" t="s">
        <v>43</v>
      </c>
    </row>
    <row r="33" spans="3:9" s="35" customFormat="1" ht="24.95" customHeight="1" thickTop="1" x14ac:dyDescent="0.3">
      <c r="C33" s="36"/>
      <c r="D33" s="36"/>
      <c r="E33" s="36"/>
      <c r="F33" s="36"/>
      <c r="G33" s="36"/>
    </row>
    <row r="34" spans="3:9" s="35" customFormat="1" ht="24.95" customHeight="1" x14ac:dyDescent="0.3"/>
    <row r="35" spans="3:9" s="35" customFormat="1" ht="24.95" customHeight="1" x14ac:dyDescent="0.3">
      <c r="C35" s="36"/>
      <c r="D35" s="36"/>
      <c r="E35" s="36"/>
      <c r="F35" s="36"/>
      <c r="G35" s="36"/>
    </row>
    <row r="36" spans="3:9" s="6" customFormat="1" ht="24.95" customHeight="1" x14ac:dyDescent="0.25">
      <c r="E36" s="8"/>
      <c r="F36" s="8"/>
      <c r="G36" s="8"/>
      <c r="H36" s="8"/>
      <c r="I36" s="8"/>
    </row>
    <row r="37" spans="3:9" s="6" customFormat="1" ht="24.95" customHeight="1" x14ac:dyDescent="0.25">
      <c r="E37" s="8"/>
      <c r="F37" s="8"/>
      <c r="G37" s="8"/>
      <c r="H37" s="8"/>
      <c r="I37" s="8"/>
    </row>
    <row r="38" spans="3:9" s="6" customFormat="1" ht="24.95" customHeight="1" x14ac:dyDescent="0.25">
      <c r="E38" s="8"/>
      <c r="F38" s="8"/>
      <c r="G38" s="8"/>
      <c r="H38" s="8"/>
      <c r="I38" s="8"/>
    </row>
    <row r="39" spans="3:9" s="6" customFormat="1" ht="24.95" customHeight="1" x14ac:dyDescent="0.25">
      <c r="E39" s="8"/>
      <c r="F39" s="8"/>
      <c r="G39" s="8"/>
      <c r="H39" s="8"/>
      <c r="I39" s="8"/>
    </row>
    <row r="40" spans="3:9" s="6" customFormat="1" ht="24.95" customHeight="1" x14ac:dyDescent="0.25">
      <c r="E40" s="8"/>
      <c r="F40" s="8"/>
      <c r="G40" s="8"/>
      <c r="H40" s="8"/>
      <c r="I40" s="8"/>
    </row>
    <row r="41" spans="3:9" s="6" customFormat="1" ht="24.95" customHeight="1" x14ac:dyDescent="0.25">
      <c r="E41" s="8"/>
      <c r="F41" s="8"/>
      <c r="G41" s="8"/>
      <c r="H41" s="8"/>
      <c r="I41" s="8"/>
    </row>
    <row r="42" spans="3:9" s="6" customFormat="1" ht="24.95" customHeight="1" x14ac:dyDescent="0.25">
      <c r="E42" s="8"/>
      <c r="F42" s="8"/>
      <c r="G42" s="8"/>
      <c r="H42" s="8"/>
      <c r="I42" s="8"/>
    </row>
    <row r="43" spans="3:9" s="6" customFormat="1" ht="24.95" customHeight="1" x14ac:dyDescent="0.25">
      <c r="E43" s="8"/>
      <c r="F43" s="8"/>
      <c r="G43" s="8"/>
      <c r="H43" s="8"/>
      <c r="I43" s="8"/>
    </row>
    <row r="44" spans="3:9" s="6" customFormat="1" ht="15.75" x14ac:dyDescent="0.25">
      <c r="E44" s="7"/>
      <c r="F44" s="7"/>
      <c r="G44" s="7"/>
      <c r="H44" s="7"/>
      <c r="I44" s="7"/>
    </row>
    <row r="45" spans="3:9" s="6" customFormat="1" ht="15.75" x14ac:dyDescent="0.25">
      <c r="E45" s="7"/>
      <c r="F45" s="7"/>
      <c r="G45" s="7"/>
      <c r="H45" s="7"/>
      <c r="I45" s="7"/>
    </row>
    <row r="46" spans="3:9" s="6" customFormat="1" ht="15.75" x14ac:dyDescent="0.25">
      <c r="E46" s="7"/>
      <c r="F46" s="7"/>
      <c r="G46" s="7"/>
      <c r="H46" s="7"/>
      <c r="I46" s="7"/>
    </row>
    <row r="47" spans="3:9" s="6" customFormat="1" ht="15.75" x14ac:dyDescent="0.25">
      <c r="E47" s="7"/>
      <c r="F47" s="7"/>
      <c r="G47" s="7"/>
      <c r="H47" s="7"/>
      <c r="I47" s="7"/>
    </row>
    <row r="48" spans="3:9" s="6" customFormat="1" ht="15.75" x14ac:dyDescent="0.25">
      <c r="E48" s="7"/>
      <c r="F48" s="7"/>
      <c r="G48" s="7"/>
      <c r="H48" s="7"/>
      <c r="I48" s="7"/>
    </row>
    <row r="49" spans="5:9" s="6" customFormat="1" ht="15.75" x14ac:dyDescent="0.25">
      <c r="E49" s="7"/>
      <c r="F49" s="7"/>
      <c r="G49" s="7"/>
      <c r="H49" s="7"/>
      <c r="I49" s="7"/>
    </row>
    <row r="50" spans="5:9" s="6" customFormat="1" ht="15.75" x14ac:dyDescent="0.25">
      <c r="E50" s="7"/>
      <c r="F50" s="7"/>
      <c r="G50" s="7"/>
      <c r="H50" s="7"/>
      <c r="I50" s="7"/>
    </row>
    <row r="51" spans="5:9" s="6" customFormat="1" ht="15.75" x14ac:dyDescent="0.25">
      <c r="E51" s="7"/>
      <c r="F51" s="7"/>
      <c r="G51" s="7"/>
      <c r="H51" s="7"/>
      <c r="I51" s="7"/>
    </row>
    <row r="52" spans="5:9" s="6" customFormat="1" ht="15.75" x14ac:dyDescent="0.25">
      <c r="E52" s="7"/>
      <c r="F52" s="7"/>
      <c r="G52" s="7"/>
      <c r="H52" s="7"/>
      <c r="I52" s="7"/>
    </row>
    <row r="53" spans="5:9" s="6" customFormat="1" ht="15.75" x14ac:dyDescent="0.25">
      <c r="E53" s="7"/>
      <c r="F53" s="7"/>
      <c r="G53" s="7"/>
      <c r="H53" s="7"/>
      <c r="I53" s="7"/>
    </row>
    <row r="54" spans="5:9" s="6" customFormat="1" ht="15.75" x14ac:dyDescent="0.25">
      <c r="E54" s="7"/>
      <c r="F54" s="7"/>
      <c r="G54" s="7"/>
      <c r="H54" s="7"/>
      <c r="I54" s="7"/>
    </row>
    <row r="55" spans="5:9" s="6" customFormat="1" ht="15.75" x14ac:dyDescent="0.25">
      <c r="E55" s="7"/>
      <c r="F55" s="7"/>
      <c r="G55" s="7"/>
      <c r="H55" s="7"/>
      <c r="I55" s="7"/>
    </row>
    <row r="57" spans="5:9" s="6" customFormat="1" ht="15.75" x14ac:dyDescent="0.25">
      <c r="E57" s="7"/>
      <c r="F57" s="7"/>
      <c r="G57" s="7"/>
      <c r="H57" s="7"/>
      <c r="I57" s="7"/>
    </row>
    <row r="58" spans="5:9" s="6" customFormat="1" ht="15.75" x14ac:dyDescent="0.25">
      <c r="E58" s="7"/>
      <c r="F58" s="7"/>
      <c r="G58" s="7"/>
      <c r="H58" s="7"/>
      <c r="I58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56" orientation="portrait" r:id="rId1"/>
  <rowBreaks count="1" manualBreakCount="1">
    <brk id="34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4"/>
  <sheetViews>
    <sheetView view="pageBreakPreview" topLeftCell="D8" zoomScale="70" zoomScaleNormal="80" zoomScaleSheetLayoutView="70" workbookViewId="0">
      <selection activeCell="J28" sqref="J28"/>
    </sheetView>
  </sheetViews>
  <sheetFormatPr baseColWidth="10" defaultRowHeight="15" x14ac:dyDescent="0.25"/>
  <cols>
    <col min="1" max="1" width="4.28515625" customWidth="1"/>
    <col min="2" max="2" width="11.140625" customWidth="1"/>
    <col min="3" max="3" width="59.85546875" customWidth="1"/>
    <col min="4" max="4" width="20.140625" customWidth="1"/>
    <col min="5" max="5" width="16.5703125" style="159" bestFit="1" customWidth="1"/>
    <col min="6" max="6" width="14" style="154" bestFit="1" customWidth="1"/>
    <col min="7" max="7" width="14" style="154" customWidth="1"/>
    <col min="8" max="11" width="22.140625" style="154" customWidth="1"/>
    <col min="12" max="12" width="17.5703125" style="5" bestFit="1" customWidth="1"/>
    <col min="13" max="13" width="17.85546875" style="5" customWidth="1"/>
    <col min="14" max="14" width="2.5703125" style="5" customWidth="1"/>
    <col min="15" max="15" width="11.42578125" style="5" customWidth="1"/>
  </cols>
  <sheetData>
    <row r="1" spans="2:15" s="1" customFormat="1" ht="33.75" x14ac:dyDescent="0.5">
      <c r="B1" s="17" t="s">
        <v>147</v>
      </c>
      <c r="C1" s="17"/>
      <c r="E1" s="155"/>
      <c r="F1" s="150"/>
      <c r="G1" s="150"/>
      <c r="H1" s="150"/>
      <c r="I1" s="150"/>
      <c r="J1" s="150"/>
      <c r="K1" s="150"/>
      <c r="L1" s="10"/>
      <c r="M1" s="10"/>
      <c r="N1" s="10"/>
      <c r="O1" s="10"/>
    </row>
    <row r="2" spans="2:15" s="3" customFormat="1" ht="23.25" x14ac:dyDescent="0.35">
      <c r="B2" s="3" t="s">
        <v>94</v>
      </c>
      <c r="E2" s="156"/>
      <c r="F2" s="151"/>
      <c r="G2" s="151"/>
      <c r="H2" s="151"/>
      <c r="I2" s="151"/>
      <c r="J2" s="151"/>
      <c r="K2" s="151"/>
      <c r="L2" s="4"/>
      <c r="M2" s="4"/>
      <c r="N2" s="4"/>
      <c r="O2" s="4"/>
    </row>
    <row r="3" spans="2:15" s="3" customFormat="1" ht="23.25" x14ac:dyDescent="0.35">
      <c r="B3" s="3" t="s">
        <v>178</v>
      </c>
      <c r="E3" s="156"/>
      <c r="F3" s="151"/>
      <c r="G3" s="151"/>
      <c r="H3" s="151"/>
      <c r="I3" s="151"/>
      <c r="J3" s="151"/>
      <c r="K3" s="151"/>
      <c r="L3" s="4"/>
      <c r="M3" s="4"/>
      <c r="N3" s="4"/>
      <c r="O3" s="4"/>
    </row>
    <row r="4" spans="2:15" s="3" customFormat="1" ht="23.25" x14ac:dyDescent="0.35">
      <c r="E4" s="156"/>
      <c r="F4" s="151"/>
      <c r="G4" s="151"/>
      <c r="H4" s="151"/>
      <c r="I4" s="151"/>
      <c r="J4" s="151"/>
      <c r="K4" s="151"/>
      <c r="L4" s="4"/>
      <c r="M4" s="4"/>
      <c r="N4" s="4"/>
      <c r="O4" s="4"/>
    </row>
    <row r="5" spans="2:15" s="3" customFormat="1" ht="23.25" x14ac:dyDescent="0.35">
      <c r="E5" s="156"/>
      <c r="F5" s="151"/>
      <c r="G5" s="151"/>
      <c r="H5" s="151"/>
      <c r="I5" s="151"/>
      <c r="J5" s="151"/>
      <c r="K5" s="151"/>
      <c r="L5" s="4"/>
      <c r="M5" s="4"/>
      <c r="N5" s="4"/>
      <c r="O5" s="4"/>
    </row>
    <row r="6" spans="2:15" s="9" customFormat="1" ht="24.95" customHeight="1" x14ac:dyDescent="0.45">
      <c r="B6" s="16" t="s">
        <v>27</v>
      </c>
      <c r="C6" s="199">
        <f>+INDICE!B4</f>
        <v>44308</v>
      </c>
      <c r="D6" s="3"/>
      <c r="E6" s="144"/>
      <c r="F6" s="152"/>
      <c r="G6" s="152"/>
      <c r="H6" s="152"/>
      <c r="I6" s="152"/>
      <c r="J6" s="152"/>
      <c r="K6" s="152"/>
      <c r="L6" s="11" t="s">
        <v>11</v>
      </c>
      <c r="M6" s="202" t="str">
        <f>+INDICE!F4</f>
        <v>RAW LAND</v>
      </c>
      <c r="N6" s="12"/>
      <c r="O6" s="12"/>
    </row>
    <row r="7" spans="2:15" s="9" customFormat="1" ht="24.95" customHeight="1" x14ac:dyDescent="0.45">
      <c r="B7" s="16" t="s">
        <v>1</v>
      </c>
      <c r="C7" s="200">
        <f>+INDICE!B5</f>
        <v>146193</v>
      </c>
      <c r="D7" s="3"/>
      <c r="E7" s="144"/>
      <c r="F7" s="152"/>
      <c r="G7" s="152"/>
      <c r="H7" s="152"/>
      <c r="I7" s="152"/>
      <c r="J7" s="152"/>
      <c r="K7" s="152"/>
      <c r="L7" s="11" t="s">
        <v>37</v>
      </c>
      <c r="M7" s="202" t="str">
        <f>+INDICE!F5</f>
        <v>27 m</v>
      </c>
      <c r="N7" s="12"/>
      <c r="O7" s="12"/>
    </row>
    <row r="8" spans="2:15" s="9" customFormat="1" ht="24.95" customHeight="1" x14ac:dyDescent="0.45">
      <c r="B8" s="16" t="s">
        <v>2</v>
      </c>
      <c r="C8" s="201" t="str">
        <f>+INDICE!B6</f>
        <v>3412 HERMOSILLO</v>
      </c>
      <c r="D8" s="3"/>
      <c r="E8" s="144"/>
      <c r="F8" s="152"/>
      <c r="G8" s="152"/>
      <c r="H8" s="152"/>
      <c r="I8" s="152"/>
      <c r="J8" s="152"/>
      <c r="K8" s="152"/>
      <c r="L8" s="11" t="s">
        <v>35</v>
      </c>
      <c r="M8" s="202" t="str">
        <f>+INDICE!F6</f>
        <v>AUT</v>
      </c>
      <c r="N8" s="12"/>
      <c r="O8" s="12"/>
    </row>
    <row r="9" spans="2:15" s="9" customFormat="1" ht="24.95" customHeight="1" x14ac:dyDescent="0.45">
      <c r="B9" s="16" t="s">
        <v>3</v>
      </c>
      <c r="C9" s="201">
        <f>+INDICE!B7</f>
        <v>2</v>
      </c>
      <c r="D9" s="3"/>
      <c r="E9" s="144"/>
      <c r="F9" s="152"/>
      <c r="G9" s="152"/>
      <c r="H9" s="152"/>
      <c r="I9" s="152"/>
      <c r="J9" s="152"/>
      <c r="K9" s="152"/>
      <c r="L9" s="13" t="s">
        <v>0</v>
      </c>
      <c r="M9" s="202" t="str">
        <f>+INDICE!F7</f>
        <v>X</v>
      </c>
      <c r="N9" s="12"/>
      <c r="O9" s="12"/>
    </row>
    <row r="10" spans="2:15" s="9" customFormat="1" ht="24.95" customHeight="1" x14ac:dyDescent="0.45">
      <c r="B10" s="16" t="s">
        <v>4</v>
      </c>
      <c r="C10" s="201" t="str">
        <f>+INDICE!B8</f>
        <v>SONORA</v>
      </c>
      <c r="D10" s="3"/>
      <c r="E10" s="144"/>
      <c r="F10" s="152"/>
      <c r="G10" s="152"/>
      <c r="H10" s="152"/>
      <c r="I10" s="152"/>
      <c r="J10" s="152"/>
      <c r="K10" s="152"/>
      <c r="L10" s="13" t="s">
        <v>39</v>
      </c>
      <c r="M10" s="202">
        <f>+INDICE!F8</f>
        <v>22.7</v>
      </c>
      <c r="N10" s="12"/>
      <c r="O10" s="12"/>
    </row>
    <row r="11" spans="2:15" s="9" customFormat="1" ht="24.95" customHeight="1" x14ac:dyDescent="0.35">
      <c r="B11" s="19"/>
      <c r="C11" s="19"/>
      <c r="D11" s="3"/>
      <c r="E11" s="144"/>
      <c r="F11" s="152"/>
      <c r="G11" s="152"/>
      <c r="H11" s="152"/>
      <c r="I11" s="152"/>
      <c r="J11" s="152"/>
      <c r="K11" s="152"/>
      <c r="L11" s="13" t="s">
        <v>42</v>
      </c>
      <c r="M11" s="202" t="str">
        <f>+INDICE!F9</f>
        <v>ERICSSON</v>
      </c>
      <c r="N11" s="12"/>
      <c r="O11" s="12"/>
    </row>
    <row r="12" spans="2:15" s="9" customFormat="1" ht="24.95" customHeight="1" x14ac:dyDescent="0.3">
      <c r="B12" s="19"/>
      <c r="C12" s="19"/>
      <c r="D12" s="19"/>
      <c r="E12" s="144"/>
      <c r="F12" s="152"/>
      <c r="G12" s="152"/>
      <c r="H12" s="152"/>
      <c r="I12" s="152"/>
      <c r="J12" s="152"/>
      <c r="K12" s="152"/>
      <c r="L12" s="27"/>
      <c r="M12" s="20"/>
      <c r="N12" s="12"/>
      <c r="O12" s="12"/>
    </row>
    <row r="13" spans="2:15" s="9" customFormat="1" ht="24.95" customHeight="1" x14ac:dyDescent="0.35">
      <c r="B13" s="2" t="s">
        <v>179</v>
      </c>
      <c r="C13" s="2"/>
      <c r="D13" s="19"/>
      <c r="E13" s="144"/>
      <c r="F13" s="152"/>
      <c r="G13" s="152"/>
      <c r="H13" s="152"/>
      <c r="I13" s="152"/>
      <c r="J13" s="152"/>
      <c r="K13" s="152"/>
      <c r="L13" s="27"/>
      <c r="M13" s="20"/>
      <c r="N13" s="12"/>
      <c r="O13" s="12"/>
    </row>
    <row r="14" spans="2:15" s="161" customFormat="1" ht="37.5" x14ac:dyDescent="0.25">
      <c r="B14" s="140"/>
      <c r="C14" s="140"/>
      <c r="D14" s="145" t="s">
        <v>7</v>
      </c>
      <c r="E14" s="145" t="s">
        <v>72</v>
      </c>
      <c r="F14" s="148" t="s">
        <v>149</v>
      </c>
      <c r="G14" s="148" t="s">
        <v>150</v>
      </c>
      <c r="H14" s="148" t="s">
        <v>154</v>
      </c>
      <c r="I14" s="148" t="s">
        <v>155</v>
      </c>
      <c r="J14" s="148" t="s">
        <v>156</v>
      </c>
      <c r="K14" s="148" t="s">
        <v>157</v>
      </c>
      <c r="L14" s="145" t="s">
        <v>16</v>
      </c>
      <c r="M14" s="145" t="s">
        <v>15</v>
      </c>
      <c r="N14" s="160"/>
      <c r="O14" s="160"/>
    </row>
    <row r="15" spans="2:15" s="139" customFormat="1" ht="18.75" x14ac:dyDescent="0.25">
      <c r="B15" s="145" t="s">
        <v>148</v>
      </c>
      <c r="C15" s="140" t="s">
        <v>151</v>
      </c>
      <c r="D15" s="141" t="s">
        <v>9</v>
      </c>
      <c r="E15" s="141">
        <v>0</v>
      </c>
      <c r="F15" s="143">
        <v>0.6</v>
      </c>
      <c r="G15" s="143">
        <f>+F15*E15</f>
        <v>0</v>
      </c>
      <c r="H15" s="142"/>
      <c r="I15" s="142"/>
      <c r="J15" s="142"/>
      <c r="K15" s="142"/>
      <c r="L15" s="143" t="s">
        <v>19</v>
      </c>
      <c r="M15" s="143" t="s">
        <v>43</v>
      </c>
      <c r="N15" s="144"/>
      <c r="O15" s="144"/>
    </row>
    <row r="16" spans="2:15" s="9" customFormat="1" ht="18.75" x14ac:dyDescent="0.3">
      <c r="B16" s="145" t="s">
        <v>152</v>
      </c>
      <c r="C16" s="33" t="s">
        <v>158</v>
      </c>
      <c r="D16" s="14" t="s">
        <v>9</v>
      </c>
      <c r="E16" s="141">
        <v>0</v>
      </c>
      <c r="F16" s="143">
        <v>0.25</v>
      </c>
      <c r="G16" s="143">
        <f t="shared" ref="G16:G28" si="0">+F16*E16</f>
        <v>0</v>
      </c>
      <c r="H16" s="142"/>
      <c r="I16" s="143">
        <v>0</v>
      </c>
      <c r="J16" s="142"/>
      <c r="K16" s="142"/>
      <c r="L16" s="38" t="s">
        <v>19</v>
      </c>
      <c r="M16" s="38" t="s">
        <v>43</v>
      </c>
    </row>
    <row r="17" spans="2:15" s="9" customFormat="1" ht="18.75" x14ac:dyDescent="0.3">
      <c r="B17" s="215" t="s">
        <v>152</v>
      </c>
      <c r="C17" s="33" t="s">
        <v>237</v>
      </c>
      <c r="D17" s="14" t="s">
        <v>9</v>
      </c>
      <c r="E17" s="141">
        <v>0</v>
      </c>
      <c r="F17" s="143">
        <v>0.6</v>
      </c>
      <c r="G17" s="143">
        <f t="shared" si="0"/>
        <v>0</v>
      </c>
      <c r="H17" s="142"/>
      <c r="I17" s="143">
        <v>0</v>
      </c>
      <c r="J17" s="142"/>
      <c r="K17" s="142"/>
      <c r="L17" s="38"/>
      <c r="M17" s="38"/>
    </row>
    <row r="18" spans="2:15" s="9" customFormat="1" ht="18.75" x14ac:dyDescent="0.3">
      <c r="B18" s="145" t="s">
        <v>153</v>
      </c>
      <c r="C18" s="33" t="s">
        <v>206</v>
      </c>
      <c r="D18" s="14" t="s">
        <v>9</v>
      </c>
      <c r="E18" s="141">
        <v>0</v>
      </c>
      <c r="F18" s="143">
        <v>0.25</v>
      </c>
      <c r="G18" s="143">
        <f t="shared" si="0"/>
        <v>0</v>
      </c>
      <c r="H18" s="142"/>
      <c r="I18" s="143">
        <v>0</v>
      </c>
      <c r="J18" s="142"/>
      <c r="K18" s="142"/>
      <c r="L18" s="38" t="s">
        <v>19</v>
      </c>
      <c r="M18" s="38" t="s">
        <v>43</v>
      </c>
      <c r="N18" s="12"/>
      <c r="O18" s="12"/>
    </row>
    <row r="19" spans="2:15" s="9" customFormat="1" ht="57" thickBot="1" x14ac:dyDescent="0.35">
      <c r="B19" s="163" t="s">
        <v>153</v>
      </c>
      <c r="C19" s="33" t="s">
        <v>207</v>
      </c>
      <c r="D19" s="14" t="s">
        <v>9</v>
      </c>
      <c r="E19" s="141">
        <v>0</v>
      </c>
      <c r="F19" s="143">
        <v>0.7</v>
      </c>
      <c r="G19" s="143">
        <f t="shared" si="0"/>
        <v>0</v>
      </c>
      <c r="H19" s="142"/>
      <c r="I19" s="143">
        <v>0</v>
      </c>
      <c r="J19" s="143">
        <v>0</v>
      </c>
      <c r="K19" s="143">
        <v>0</v>
      </c>
      <c r="L19" s="38" t="s">
        <v>19</v>
      </c>
      <c r="M19" s="38" t="s">
        <v>43</v>
      </c>
      <c r="N19" s="12"/>
      <c r="O19" s="12"/>
    </row>
    <row r="20" spans="2:15" s="9" customFormat="1" ht="20.25" thickTop="1" thickBot="1" x14ac:dyDescent="0.35">
      <c r="B20" s="165"/>
      <c r="C20" s="162" t="s">
        <v>160</v>
      </c>
      <c r="D20" s="14"/>
      <c r="E20" s="141">
        <v>0</v>
      </c>
      <c r="F20" s="143"/>
      <c r="G20" s="143"/>
      <c r="H20" s="142"/>
      <c r="I20" s="142"/>
      <c r="J20" s="142"/>
      <c r="K20" s="142"/>
      <c r="L20" s="38" t="s">
        <v>19</v>
      </c>
      <c r="M20" s="38" t="s">
        <v>43</v>
      </c>
      <c r="N20" s="12"/>
      <c r="O20" s="12"/>
    </row>
    <row r="21" spans="2:15" s="9" customFormat="1" ht="19.5" thickTop="1" x14ac:dyDescent="0.3">
      <c r="B21" s="164" t="s">
        <v>153</v>
      </c>
      <c r="C21" s="33" t="s">
        <v>208</v>
      </c>
      <c r="D21" s="14" t="s">
        <v>9</v>
      </c>
      <c r="E21" s="141">
        <v>0</v>
      </c>
      <c r="F21" s="143">
        <v>0.25</v>
      </c>
      <c r="G21" s="143">
        <f t="shared" si="0"/>
        <v>0</v>
      </c>
      <c r="H21" s="142"/>
      <c r="I21" s="142"/>
      <c r="J21" s="143">
        <v>0</v>
      </c>
      <c r="K21" s="142"/>
      <c r="L21" s="38" t="s">
        <v>19</v>
      </c>
      <c r="M21" s="38" t="s">
        <v>43</v>
      </c>
      <c r="N21" s="12"/>
      <c r="O21" s="12"/>
    </row>
    <row r="22" spans="2:15" s="9" customFormat="1" ht="24.95" customHeight="1" x14ac:dyDescent="0.3">
      <c r="B22" s="145" t="s">
        <v>153</v>
      </c>
      <c r="C22" s="11" t="s">
        <v>209</v>
      </c>
      <c r="D22" s="14" t="s">
        <v>9</v>
      </c>
      <c r="E22" s="141">
        <v>0</v>
      </c>
      <c r="F22" s="143">
        <v>0.25</v>
      </c>
      <c r="G22" s="143">
        <f t="shared" si="0"/>
        <v>0</v>
      </c>
      <c r="H22" s="142"/>
      <c r="I22" s="142"/>
      <c r="J22" s="143">
        <v>0</v>
      </c>
      <c r="K22" s="142"/>
      <c r="L22" s="38" t="s">
        <v>19</v>
      </c>
      <c r="M22" s="38" t="s">
        <v>43</v>
      </c>
      <c r="N22" s="12"/>
      <c r="O22" s="12"/>
    </row>
    <row r="23" spans="2:15" s="9" customFormat="1" ht="24.95" customHeight="1" thickBot="1" x14ac:dyDescent="0.35">
      <c r="B23" s="145" t="s">
        <v>153</v>
      </c>
      <c r="C23" s="11" t="s">
        <v>210</v>
      </c>
      <c r="D23" s="14" t="s">
        <v>9</v>
      </c>
      <c r="E23" s="141">
        <v>0</v>
      </c>
      <c r="F23" s="143">
        <v>0.25</v>
      </c>
      <c r="G23" s="143">
        <f t="shared" si="0"/>
        <v>0</v>
      </c>
      <c r="H23" s="142"/>
      <c r="I23" s="142"/>
      <c r="J23" s="143">
        <v>0</v>
      </c>
      <c r="K23" s="142"/>
      <c r="L23" s="38" t="s">
        <v>19</v>
      </c>
      <c r="M23" s="38" t="s">
        <v>43</v>
      </c>
    </row>
    <row r="24" spans="2:15" s="9" customFormat="1" ht="24.95" customHeight="1" thickTop="1" thickBot="1" x14ac:dyDescent="0.35">
      <c r="B24" s="165"/>
      <c r="C24" s="146" t="s">
        <v>161</v>
      </c>
      <c r="D24" s="38"/>
      <c r="E24" s="143">
        <v>0</v>
      </c>
      <c r="F24" s="143"/>
      <c r="G24" s="143">
        <f t="shared" si="0"/>
        <v>0</v>
      </c>
      <c r="H24" s="142"/>
      <c r="I24" s="142"/>
      <c r="J24" s="142"/>
      <c r="K24" s="142"/>
      <c r="L24" s="38" t="s">
        <v>19</v>
      </c>
      <c r="M24" s="38" t="s">
        <v>43</v>
      </c>
    </row>
    <row r="25" spans="2:15" s="9" customFormat="1" ht="24.95" customHeight="1" thickTop="1" x14ac:dyDescent="0.3">
      <c r="B25" s="145" t="s">
        <v>153</v>
      </c>
      <c r="C25" s="146" t="s">
        <v>212</v>
      </c>
      <c r="D25" s="38" t="s">
        <v>9</v>
      </c>
      <c r="E25" s="143">
        <v>0</v>
      </c>
      <c r="F25" s="143">
        <v>0.25</v>
      </c>
      <c r="G25" s="143">
        <f t="shared" si="0"/>
        <v>0</v>
      </c>
      <c r="H25" s="142"/>
      <c r="I25" s="142"/>
      <c r="J25" s="143">
        <v>0</v>
      </c>
      <c r="K25" s="142"/>
      <c r="L25" s="38" t="s">
        <v>19</v>
      </c>
      <c r="M25" s="38" t="s">
        <v>43</v>
      </c>
    </row>
    <row r="26" spans="2:15" s="9" customFormat="1" ht="24.95" customHeight="1" x14ac:dyDescent="0.3">
      <c r="B26" s="145" t="s">
        <v>153</v>
      </c>
      <c r="C26" s="146" t="s">
        <v>211</v>
      </c>
      <c r="D26" s="38" t="s">
        <v>9</v>
      </c>
      <c r="E26" s="143">
        <v>0</v>
      </c>
      <c r="F26" s="143">
        <v>0.25</v>
      </c>
      <c r="G26" s="143">
        <f t="shared" si="0"/>
        <v>0</v>
      </c>
      <c r="H26" s="142"/>
      <c r="I26" s="142"/>
      <c r="J26" s="143">
        <v>0</v>
      </c>
      <c r="K26" s="142"/>
      <c r="L26" s="38" t="s">
        <v>19</v>
      </c>
      <c r="M26" s="38" t="s">
        <v>43</v>
      </c>
    </row>
    <row r="27" spans="2:15" s="9" customFormat="1" ht="18.75" x14ac:dyDescent="0.3">
      <c r="B27" s="145" t="s">
        <v>153</v>
      </c>
      <c r="C27" s="147" t="s">
        <v>213</v>
      </c>
      <c r="D27" s="38" t="s">
        <v>9</v>
      </c>
      <c r="E27" s="143">
        <v>0</v>
      </c>
      <c r="F27" s="143">
        <v>0.25</v>
      </c>
      <c r="G27" s="143">
        <f t="shared" si="0"/>
        <v>0</v>
      </c>
      <c r="H27" s="142"/>
      <c r="I27" s="142"/>
      <c r="J27" s="143">
        <v>0</v>
      </c>
      <c r="K27" s="142"/>
      <c r="L27" s="38" t="s">
        <v>19</v>
      </c>
      <c r="M27" s="38" t="s">
        <v>43</v>
      </c>
    </row>
    <row r="28" spans="2:15" s="19" customFormat="1" ht="24.95" customHeight="1" x14ac:dyDescent="0.3">
      <c r="B28" s="145" t="s">
        <v>162</v>
      </c>
      <c r="C28" s="146" t="s">
        <v>165</v>
      </c>
      <c r="D28" s="38" t="s">
        <v>9</v>
      </c>
      <c r="E28" s="143">
        <v>0</v>
      </c>
      <c r="F28" s="143">
        <v>0.25</v>
      </c>
      <c r="G28" s="143">
        <f t="shared" si="0"/>
        <v>0</v>
      </c>
      <c r="H28" s="143">
        <v>3</v>
      </c>
      <c r="I28" s="142"/>
      <c r="J28" s="142"/>
      <c r="K28" s="142"/>
      <c r="L28" s="38" t="s">
        <v>19</v>
      </c>
      <c r="M28" s="38" t="s">
        <v>43</v>
      </c>
    </row>
    <row r="29" spans="2:15" s="170" customFormat="1" ht="24.95" customHeight="1" thickBot="1" x14ac:dyDescent="0.35">
      <c r="D29" s="98"/>
      <c r="E29" s="171">
        <v>0</v>
      </c>
      <c r="F29" s="171"/>
      <c r="G29" s="171">
        <f>SUM(G15:G28)</f>
        <v>0</v>
      </c>
      <c r="H29" s="171">
        <f>SUM(H15:H28)</f>
        <v>3</v>
      </c>
      <c r="I29" s="171">
        <v>0</v>
      </c>
      <c r="J29" s="171">
        <v>0</v>
      </c>
      <c r="K29" s="171">
        <v>0</v>
      </c>
      <c r="L29" s="98"/>
      <c r="M29" s="98"/>
    </row>
    <row r="30" spans="2:15" s="170" customFormat="1" ht="24.95" customHeight="1" thickBot="1" x14ac:dyDescent="0.35">
      <c r="B30" s="236" t="s">
        <v>159</v>
      </c>
      <c r="C30" s="237" t="s">
        <v>166</v>
      </c>
      <c r="D30" s="172" t="s">
        <v>168</v>
      </c>
      <c r="E30" s="173">
        <v>0</v>
      </c>
      <c r="F30" s="171"/>
      <c r="G30" s="171"/>
      <c r="H30" s="171"/>
      <c r="I30" s="171"/>
      <c r="J30" s="171"/>
      <c r="K30" s="171"/>
      <c r="L30" s="98"/>
      <c r="M30" s="98"/>
    </row>
    <row r="31" spans="2:15" s="170" customFormat="1" ht="24.95" customHeight="1" thickBot="1" x14ac:dyDescent="0.35">
      <c r="B31" s="236"/>
      <c r="C31" s="237"/>
      <c r="D31" s="172" t="s">
        <v>169</v>
      </c>
      <c r="E31" s="173">
        <v>0</v>
      </c>
      <c r="F31" s="171"/>
      <c r="G31" s="171"/>
      <c r="H31" s="171"/>
      <c r="I31" s="171"/>
      <c r="J31" s="171"/>
      <c r="K31" s="171"/>
      <c r="L31" s="98"/>
      <c r="M31" s="98"/>
    </row>
    <row r="32" spans="2:15" s="9" customFormat="1" ht="38.25" customHeight="1" thickBot="1" x14ac:dyDescent="0.35">
      <c r="B32" s="236"/>
      <c r="C32" s="237"/>
      <c r="D32" s="52" t="s">
        <v>170</v>
      </c>
      <c r="E32" s="173">
        <v>0</v>
      </c>
      <c r="F32" s="174">
        <v>0.25</v>
      </c>
      <c r="G32" s="173">
        <f>E32*F32</f>
        <v>0</v>
      </c>
      <c r="H32" s="175"/>
      <c r="I32" s="173">
        <v>0</v>
      </c>
      <c r="J32" s="142"/>
      <c r="K32" s="142"/>
      <c r="L32" s="38" t="s">
        <v>19</v>
      </c>
      <c r="M32" s="38" t="s">
        <v>43</v>
      </c>
    </row>
    <row r="33" spans="1:15" s="35" customFormat="1" ht="18.75" x14ac:dyDescent="0.3">
      <c r="B33" s="177"/>
      <c r="C33" s="178"/>
      <c r="D33" s="41"/>
      <c r="E33" s="179">
        <v>0</v>
      </c>
      <c r="F33" s="180"/>
      <c r="G33" s="181"/>
      <c r="H33" s="149"/>
      <c r="I33" s="180"/>
      <c r="J33" s="149"/>
      <c r="K33" s="180"/>
      <c r="L33" s="41"/>
      <c r="M33" s="41"/>
    </row>
    <row r="34" spans="1:15" s="35" customFormat="1" ht="19.5" thickBot="1" x14ac:dyDescent="0.35">
      <c r="B34" s="184"/>
      <c r="C34" s="44"/>
      <c r="D34" s="36"/>
      <c r="E34" s="149">
        <v>0</v>
      </c>
      <c r="F34" s="149"/>
      <c r="G34" s="149"/>
      <c r="H34" s="149"/>
      <c r="I34" s="149"/>
      <c r="J34" s="149"/>
      <c r="K34" s="149"/>
      <c r="L34" s="36"/>
      <c r="M34" s="36"/>
    </row>
    <row r="35" spans="1:15" s="35" customFormat="1" ht="24.95" customHeight="1" thickBot="1" x14ac:dyDescent="0.35">
      <c r="B35" s="236" t="s">
        <v>162</v>
      </c>
      <c r="C35" s="237" t="s">
        <v>167</v>
      </c>
      <c r="D35" s="38" t="s">
        <v>168</v>
      </c>
      <c r="E35" s="173">
        <v>0</v>
      </c>
      <c r="F35" s="149"/>
      <c r="G35" s="149"/>
      <c r="H35" s="149"/>
      <c r="I35" s="149"/>
      <c r="J35" s="149"/>
      <c r="K35" s="149"/>
      <c r="L35" s="36"/>
      <c r="M35" s="36"/>
    </row>
    <row r="36" spans="1:15" s="35" customFormat="1" ht="24.95" customHeight="1" thickBot="1" x14ac:dyDescent="0.35">
      <c r="B36" s="236"/>
      <c r="C36" s="237"/>
      <c r="D36" s="38" t="s">
        <v>169</v>
      </c>
      <c r="E36" s="173">
        <v>0</v>
      </c>
      <c r="F36" s="182"/>
      <c r="G36" s="183"/>
      <c r="H36" s="149"/>
      <c r="I36" s="182"/>
      <c r="J36" s="149"/>
      <c r="K36" s="182"/>
      <c r="L36" s="52"/>
      <c r="M36" s="52"/>
    </row>
    <row r="37" spans="1:15" s="9" customFormat="1" ht="34.5" customHeight="1" thickBot="1" x14ac:dyDescent="0.35">
      <c r="A37" s="19"/>
      <c r="B37" s="236"/>
      <c r="C37" s="237"/>
      <c r="D37" s="52" t="s">
        <v>170</v>
      </c>
      <c r="E37" s="173">
        <v>0</v>
      </c>
      <c r="F37" s="174">
        <v>0.25</v>
      </c>
      <c r="G37" s="173">
        <f>E37*F37</f>
        <v>0</v>
      </c>
      <c r="H37" s="173">
        <v>0</v>
      </c>
      <c r="I37" s="142"/>
      <c r="J37" s="142"/>
      <c r="K37" s="142"/>
      <c r="L37" s="38" t="s">
        <v>19</v>
      </c>
      <c r="M37" s="38" t="s">
        <v>43</v>
      </c>
    </row>
    <row r="38" spans="1:15" s="9" customFormat="1" ht="24.95" customHeight="1" thickBot="1" x14ac:dyDescent="0.35">
      <c r="A38" s="19"/>
      <c r="B38" s="176"/>
      <c r="C38" s="35"/>
      <c r="D38" s="36"/>
      <c r="E38" s="149">
        <v>0</v>
      </c>
      <c r="F38" s="149"/>
      <c r="G38" s="149"/>
      <c r="H38" s="149"/>
      <c r="I38" s="149"/>
      <c r="J38" s="149"/>
      <c r="K38" s="149"/>
      <c r="L38" s="36"/>
      <c r="M38" s="36"/>
    </row>
    <row r="39" spans="1:15" s="9" customFormat="1" ht="24.95" customHeight="1" thickBot="1" x14ac:dyDescent="0.4">
      <c r="A39" s="19"/>
      <c r="B39" s="176"/>
      <c r="C39" s="191" t="s">
        <v>171</v>
      </c>
      <c r="D39" s="36"/>
      <c r="E39" s="149"/>
      <c r="F39" s="149"/>
      <c r="G39" s="173">
        <f>SUM(G29:G37)</f>
        <v>0</v>
      </c>
      <c r="H39" s="173">
        <v>0</v>
      </c>
      <c r="I39" s="173">
        <v>0</v>
      </c>
      <c r="J39" s="173">
        <v>0</v>
      </c>
      <c r="K39" s="173">
        <v>0</v>
      </c>
      <c r="L39" s="36">
        <v>0</v>
      </c>
      <c r="M39" s="36"/>
    </row>
    <row r="40" spans="1:15" s="35" customFormat="1" ht="24.95" customHeight="1" x14ac:dyDescent="0.3">
      <c r="D40" s="36"/>
      <c r="E40" s="149"/>
      <c r="F40" s="149"/>
      <c r="G40" s="149"/>
      <c r="H40" s="149"/>
      <c r="I40" s="149"/>
      <c r="J40" s="149"/>
      <c r="K40" s="149"/>
      <c r="L40" s="36"/>
      <c r="M40" s="36"/>
    </row>
    <row r="41" spans="1:15" s="35" customFormat="1" ht="24.95" customHeight="1" x14ac:dyDescent="0.3">
      <c r="D41" s="36"/>
      <c r="E41" s="149"/>
      <c r="F41" s="149"/>
      <c r="G41" s="149"/>
      <c r="H41" s="149"/>
      <c r="I41" s="149"/>
      <c r="J41" s="149"/>
      <c r="K41" s="149"/>
      <c r="L41" s="36"/>
      <c r="M41" s="36"/>
    </row>
    <row r="42" spans="1:15" s="6" customFormat="1" ht="24.95" customHeight="1" x14ac:dyDescent="0.25">
      <c r="E42" s="157"/>
      <c r="F42" s="153"/>
      <c r="G42" s="153"/>
      <c r="H42" s="153"/>
      <c r="I42" s="153"/>
      <c r="J42" s="153"/>
      <c r="K42" s="153"/>
      <c r="L42" s="8"/>
      <c r="M42" s="8"/>
      <c r="N42" s="8"/>
      <c r="O42" s="8"/>
    </row>
    <row r="43" spans="1:15" s="6" customFormat="1" ht="24.95" customHeight="1" x14ac:dyDescent="0.25">
      <c r="E43" s="157"/>
      <c r="F43" s="153"/>
      <c r="G43" s="153"/>
      <c r="H43" s="153"/>
      <c r="I43" s="153"/>
      <c r="J43" s="153"/>
      <c r="K43" s="153"/>
      <c r="L43" s="8"/>
      <c r="M43" s="8"/>
      <c r="N43" s="8"/>
      <c r="O43" s="8"/>
    </row>
    <row r="44" spans="1:15" s="6" customFormat="1" ht="24.95" customHeight="1" x14ac:dyDescent="0.25">
      <c r="E44" s="157"/>
      <c r="F44" s="153"/>
      <c r="G44" s="153"/>
      <c r="H44" s="153"/>
      <c r="I44" s="153"/>
      <c r="J44" s="153"/>
      <c r="K44" s="153"/>
      <c r="L44" s="8"/>
      <c r="M44" s="8"/>
      <c r="N44" s="8"/>
      <c r="O44" s="8"/>
    </row>
    <row r="45" spans="1:15" s="6" customFormat="1" ht="24.95" customHeight="1" x14ac:dyDescent="0.25">
      <c r="E45" s="157"/>
      <c r="F45" s="153"/>
      <c r="G45" s="153"/>
      <c r="H45" s="153"/>
      <c r="I45" s="153"/>
      <c r="J45" s="153"/>
      <c r="K45" s="153"/>
      <c r="L45" s="8"/>
      <c r="M45" s="8"/>
      <c r="N45" s="8"/>
      <c r="O45" s="8"/>
    </row>
    <row r="46" spans="1:15" s="6" customFormat="1" ht="24.95" customHeight="1" x14ac:dyDescent="0.25">
      <c r="E46" s="157"/>
      <c r="F46" s="153"/>
      <c r="G46" s="153"/>
      <c r="H46" s="153"/>
      <c r="I46" s="153"/>
      <c r="J46" s="153"/>
      <c r="K46" s="153"/>
      <c r="L46" s="8"/>
      <c r="M46" s="8"/>
      <c r="N46" s="8"/>
      <c r="O46" s="8"/>
    </row>
    <row r="47" spans="1:15" s="6" customFormat="1" ht="24.95" customHeight="1" x14ac:dyDescent="0.25">
      <c r="E47" s="157"/>
      <c r="F47" s="153"/>
      <c r="G47" s="153"/>
      <c r="H47" s="153"/>
      <c r="I47" s="153"/>
      <c r="J47" s="153"/>
      <c r="K47" s="153"/>
      <c r="L47" s="8"/>
      <c r="M47" s="8"/>
      <c r="N47" s="8"/>
      <c r="O47" s="8"/>
    </row>
    <row r="48" spans="1:15" s="6" customFormat="1" ht="24.95" customHeight="1" x14ac:dyDescent="0.25">
      <c r="E48" s="157"/>
      <c r="F48" s="153"/>
      <c r="G48" s="153"/>
      <c r="H48" s="153"/>
      <c r="I48" s="153"/>
      <c r="J48" s="153"/>
      <c r="K48" s="153"/>
      <c r="L48" s="8"/>
      <c r="M48" s="8"/>
      <c r="N48" s="8"/>
      <c r="O48" s="8"/>
    </row>
    <row r="49" spans="5:15" s="6" customFormat="1" ht="24.95" customHeight="1" x14ac:dyDescent="0.25">
      <c r="E49" s="157"/>
      <c r="F49" s="153"/>
      <c r="G49" s="153"/>
      <c r="H49" s="153"/>
      <c r="I49" s="153"/>
      <c r="J49" s="153"/>
      <c r="K49" s="153"/>
      <c r="L49" s="8"/>
      <c r="M49" s="8"/>
      <c r="N49" s="8"/>
      <c r="O49" s="8"/>
    </row>
    <row r="50" spans="5:15" s="6" customFormat="1" ht="15.75" x14ac:dyDescent="0.25">
      <c r="E50" s="158"/>
      <c r="F50" s="153"/>
      <c r="G50" s="153"/>
      <c r="H50" s="153"/>
      <c r="I50" s="153"/>
      <c r="J50" s="153"/>
      <c r="K50" s="153"/>
      <c r="L50" s="7"/>
      <c r="M50" s="7"/>
      <c r="N50" s="7"/>
      <c r="O50" s="7"/>
    </row>
    <row r="51" spans="5:15" s="6" customFormat="1" ht="15.75" x14ac:dyDescent="0.25">
      <c r="E51" s="158"/>
      <c r="F51" s="153"/>
      <c r="G51" s="153"/>
      <c r="H51" s="153"/>
      <c r="I51" s="153"/>
      <c r="J51" s="153"/>
      <c r="K51" s="153"/>
      <c r="L51" s="7"/>
      <c r="M51" s="7"/>
      <c r="N51" s="7"/>
      <c r="O51" s="7"/>
    </row>
    <row r="52" spans="5:15" s="6" customFormat="1" ht="15.75" x14ac:dyDescent="0.25">
      <c r="E52" s="158"/>
      <c r="F52" s="153"/>
      <c r="G52" s="153"/>
      <c r="H52" s="153"/>
      <c r="I52" s="153"/>
      <c r="J52" s="153"/>
      <c r="K52" s="153"/>
      <c r="L52" s="7"/>
      <c r="M52" s="7"/>
      <c r="N52" s="7"/>
      <c r="O52" s="7"/>
    </row>
    <row r="53" spans="5:15" s="6" customFormat="1" ht="15.75" x14ac:dyDescent="0.25">
      <c r="E53" s="158"/>
      <c r="F53" s="153"/>
      <c r="G53" s="153"/>
      <c r="H53" s="153"/>
      <c r="I53" s="153"/>
      <c r="J53" s="153"/>
      <c r="K53" s="153"/>
      <c r="L53" s="7"/>
      <c r="M53" s="7"/>
      <c r="N53" s="7"/>
      <c r="O53" s="7"/>
    </row>
    <row r="54" spans="5:15" s="6" customFormat="1" ht="15.75" x14ac:dyDescent="0.25">
      <c r="E54" s="158"/>
      <c r="F54" s="153"/>
      <c r="G54" s="153"/>
      <c r="H54" s="153"/>
      <c r="I54" s="153"/>
      <c r="J54" s="153"/>
      <c r="K54" s="153"/>
      <c r="L54" s="7"/>
      <c r="M54" s="7"/>
      <c r="N54" s="7"/>
      <c r="O54" s="7"/>
    </row>
    <row r="55" spans="5:15" s="6" customFormat="1" ht="15.75" x14ac:dyDescent="0.25">
      <c r="E55" s="158"/>
      <c r="F55" s="153"/>
      <c r="G55" s="153"/>
      <c r="H55" s="153"/>
      <c r="I55" s="153"/>
      <c r="J55" s="153"/>
      <c r="K55" s="153"/>
      <c r="L55" s="7"/>
      <c r="M55" s="7"/>
      <c r="N55" s="7"/>
      <c r="O55" s="7"/>
    </row>
    <row r="56" spans="5:15" s="6" customFormat="1" ht="15.75" x14ac:dyDescent="0.25">
      <c r="E56" s="158"/>
      <c r="F56" s="153"/>
      <c r="G56" s="153"/>
      <c r="H56" s="153"/>
      <c r="I56" s="153"/>
      <c r="J56" s="153"/>
      <c r="K56" s="153"/>
      <c r="L56" s="7"/>
      <c r="M56" s="7"/>
      <c r="N56" s="7"/>
      <c r="O56" s="7"/>
    </row>
    <row r="57" spans="5:15" s="6" customFormat="1" ht="15.75" x14ac:dyDescent="0.25">
      <c r="E57" s="158"/>
      <c r="F57" s="153"/>
      <c r="G57" s="153"/>
      <c r="H57" s="153"/>
      <c r="I57" s="153"/>
      <c r="J57" s="153"/>
      <c r="K57" s="153"/>
      <c r="L57" s="7"/>
      <c r="M57" s="7"/>
      <c r="N57" s="7"/>
      <c r="O57" s="7"/>
    </row>
    <row r="58" spans="5:15" s="6" customFormat="1" ht="15.75" x14ac:dyDescent="0.25">
      <c r="E58" s="158"/>
      <c r="F58" s="153"/>
      <c r="G58" s="153"/>
      <c r="H58" s="153"/>
      <c r="I58" s="153"/>
      <c r="J58" s="153"/>
      <c r="K58" s="153"/>
      <c r="L58" s="7"/>
      <c r="M58" s="7"/>
      <c r="N58" s="7"/>
      <c r="O58" s="7"/>
    </row>
    <row r="59" spans="5:15" s="6" customFormat="1" ht="15.75" x14ac:dyDescent="0.25">
      <c r="E59" s="158"/>
      <c r="F59" s="153"/>
      <c r="G59" s="153"/>
      <c r="H59" s="153"/>
      <c r="I59" s="153"/>
      <c r="J59" s="153"/>
      <c r="K59" s="153"/>
      <c r="L59" s="7"/>
      <c r="M59" s="7"/>
      <c r="N59" s="7"/>
      <c r="O59" s="7"/>
    </row>
    <row r="60" spans="5:15" s="6" customFormat="1" ht="15.75" x14ac:dyDescent="0.25">
      <c r="E60" s="158"/>
      <c r="F60" s="153"/>
      <c r="G60" s="153"/>
      <c r="H60" s="153"/>
      <c r="I60" s="153"/>
      <c r="J60" s="153"/>
      <c r="K60" s="153"/>
      <c r="L60" s="7"/>
      <c r="M60" s="7"/>
      <c r="N60" s="7"/>
      <c r="O60" s="7"/>
    </row>
    <row r="61" spans="5:15" s="6" customFormat="1" ht="15.75" x14ac:dyDescent="0.25">
      <c r="E61" s="158"/>
      <c r="F61" s="153"/>
      <c r="G61" s="153"/>
      <c r="H61" s="153"/>
      <c r="I61" s="153"/>
      <c r="J61" s="153"/>
      <c r="K61" s="153"/>
      <c r="L61" s="7"/>
      <c r="M61" s="7"/>
      <c r="N61" s="7"/>
      <c r="O61" s="7"/>
    </row>
    <row r="63" spans="5:15" s="6" customFormat="1" ht="15.75" x14ac:dyDescent="0.25">
      <c r="E63" s="158"/>
      <c r="F63" s="153"/>
      <c r="G63" s="153"/>
      <c r="H63" s="153"/>
      <c r="I63" s="153"/>
      <c r="J63" s="153"/>
      <c r="K63" s="153"/>
      <c r="L63" s="7"/>
      <c r="M63" s="7"/>
      <c r="N63" s="7"/>
      <c r="O63" s="7"/>
    </row>
    <row r="64" spans="5:15" s="6" customFormat="1" ht="15.75" x14ac:dyDescent="0.25">
      <c r="E64" s="158"/>
      <c r="F64" s="153"/>
      <c r="G64" s="153"/>
      <c r="H64" s="153"/>
      <c r="I64" s="153"/>
      <c r="J64" s="153"/>
      <c r="K64" s="153"/>
      <c r="L64" s="7"/>
      <c r="M64" s="7"/>
      <c r="N64" s="7"/>
      <c r="O64" s="7"/>
    </row>
  </sheetData>
  <mergeCells count="4">
    <mergeCell ref="B30:B32"/>
    <mergeCell ref="C30:C32"/>
    <mergeCell ref="B35:B37"/>
    <mergeCell ref="C35:C37"/>
  </mergeCells>
  <phoneticPr fontId="5" type="noConversion"/>
  <printOptions horizontalCentered="1"/>
  <pageMargins left="0.19685039370078741" right="0.19685039370078741" top="0.19685039370078741" bottom="0.19685039370078741" header="0.31496062992125984" footer="0.31496062992125984"/>
  <pageSetup scale="42" orientation="landscape" r:id="rId1"/>
  <rowBreaks count="1" manualBreakCount="1">
    <brk id="4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INDICE</vt:lpstr>
      <vt:lpstr>F1</vt:lpstr>
      <vt:lpstr>F2</vt:lpstr>
      <vt:lpstr>F3</vt:lpstr>
      <vt:lpstr>F4</vt:lpstr>
      <vt:lpstr>F5</vt:lpstr>
      <vt:lpstr>F6</vt:lpstr>
      <vt:lpstr>F7</vt:lpstr>
      <vt:lpstr>F8</vt:lpstr>
      <vt:lpstr>'F1'!Área_de_impresión</vt:lpstr>
      <vt:lpstr>'F2'!Área_de_impresión</vt:lpstr>
      <vt:lpstr>'F3'!Área_de_impresión</vt:lpstr>
      <vt:lpstr>'F4'!Área_de_impresión</vt:lpstr>
      <vt:lpstr>'F5'!Área_de_impresión</vt:lpstr>
      <vt:lpstr>'F6'!Área_de_impresión</vt:lpstr>
      <vt:lpstr>INDICE!Área_de_impresión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Garcia Guzman</dc:creator>
  <cp:lastModifiedBy>WIN-10</cp:lastModifiedBy>
  <cp:lastPrinted>2021-01-04T20:36:43Z</cp:lastPrinted>
  <dcterms:created xsi:type="dcterms:W3CDTF">2020-03-04T22:15:09Z</dcterms:created>
  <dcterms:modified xsi:type="dcterms:W3CDTF">2021-04-22T22:45:00Z</dcterms:modified>
</cp:coreProperties>
</file>